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4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TALIS\results\2024\Reporting\Initial report\Ch3\Draft 3\2_Tables\"/>
    </mc:Choice>
  </mc:AlternateContent>
  <xr:revisionPtr revIDLastSave="0" documentId="8_{BBAE714E-1260-453A-8CDB-063D9218AA10}" xr6:coauthVersionLast="47" xr6:coauthVersionMax="47" xr10:uidLastSave="{00000000-0000-0000-0000-000000000000}"/>
  <bookViews>
    <workbookView xWindow="28680" yWindow="-120" windowWidth="29040" windowHeight="15720" xr2:uid="{00000000-000D-0000-FFFF-FFFF00000000}"/>
  </bookViews>
  <sheets>
    <sheet name="TOC" sheetId="13" r:id="rId1"/>
    <sheet name="BMUL.NO.TQ58" sheetId="14" r:id="rId2"/>
    <sheet name="CON.DESC.TQS58" sheetId="15" r:id="rId3"/>
    <sheet name="BMUL.UND.TQ76" sheetId="1" r:id="rId4"/>
    <sheet name="BMUL.TR3.TQ76" sheetId="16" r:id="rId5"/>
    <sheet name="CON.DESC.TQS76" sheetId="17" r:id="rId6"/>
    <sheet name="BMUL.NO.TQ78abdj" sheetId="18" r:id="rId7"/>
    <sheet name="BMUL.TR2.TQ78abdj" sheetId="19" r:id="rId8"/>
    <sheet name="BMUL.NO.TQ78ceg" sheetId="20" r:id="rId9"/>
    <sheet name="BMUL.TR2.TQ78ceg" sheetId="21" r:id="rId10"/>
    <sheet name="CON.DESC.TQS78" sheetId="22" r:id="rId11"/>
    <sheet name="BIN.UND.PIAAC_DQ13" sheetId="12" r:id="rId12"/>
    <sheet name="BMUL.TGND.TQ58" sheetId="23" r:id="rId13"/>
    <sheet name="BIN.TCH.TQ76a" sheetId="24" r:id="rId14"/>
    <sheet name="BIN.TCH.TQ78j" sheetId="25" r:id="rId15"/>
    <sheet name="BMUL.TEXP.TQ58" sheetId="26" r:id="rId16"/>
    <sheet name="BMUL.UND.TQ58" sheetId="11" r:id="rId17"/>
    <sheet name="OLS.TQS58.2NDCAR" sheetId="27" r:id="rId18"/>
    <sheet name="BIN.UND.TQ76a" sheetId="8" r:id="rId19"/>
    <sheet name="OLS.TQS76.2NDCAR" sheetId="28" r:id="rId20"/>
    <sheet name="BIN.UND.TQ78j" sheetId="9" r:id="rId21"/>
    <sheet name="OLS.TQS78.2NDCAR" sheetId="29" r:id="rId22"/>
    <sheet name="BIN.SCH.TQ58" sheetId="30" r:id="rId23"/>
    <sheet name="BIN.SCH.TQ76a" sheetId="31" r:id="rId24"/>
    <sheet name="BIN.TRSLOC.TQ76a" sheetId="32" r:id="rId25"/>
    <sheet name="BIN.TRSTYP.TQ76a" sheetId="33" r:id="rId26"/>
    <sheet name="BIN.TRSSOC.TQ76a" sheetId="34" r:id="rId27"/>
    <sheet name="BIN.SCH.TQ78j" sheetId="35" r:id="rId28"/>
    <sheet name="BIN.TRSLOC.TQ78j" sheetId="36" r:id="rId29"/>
    <sheet name="BIN.TRSTYP.TQ78j" sheetId="37" r:id="rId30"/>
    <sheet name="BIN.TRSSOC.TQ78j" sheetId="38" r:id="rId31"/>
    <sheet name="OLS.TQS58.TQS27" sheetId="39" r:id="rId32"/>
    <sheet name="LOG.TQ58e.TQ27n" sheetId="40" r:id="rId33"/>
    <sheet name="LOG.TQ58f.TQ27p" sheetId="41" r:id="rId34"/>
    <sheet name="OLS.TQS76.TQS27" sheetId="42" r:id="rId35"/>
    <sheet name="OLS.TQS78.TQS27" sheetId="43" r:id="rId36"/>
    <sheet name="BMUL.NO.TQ30" sheetId="44" r:id="rId37"/>
    <sheet name="BIN.TCH.TQ30b" sheetId="45" r:id="rId38"/>
    <sheet name="OLS.TQS58.TQS30" sheetId="46" r:id="rId39"/>
    <sheet name="OLS.TQS76.TQS30" sheetId="47" r:id="rId40"/>
    <sheet name="OLS.TQS78.TQS30" sheetId="48" r:id="rId41"/>
    <sheet name="OLS.TQS27abeg.TQS30" sheetId="49" r:id="rId42"/>
    <sheet name="OLS.TQS27cjkl.TQS30" sheetId="50" r:id="rId43"/>
    <sheet name="OLS.TQS27dfhi.TQS30" sheetId="51" r:id="rId44"/>
    <sheet name="OLS.TQS27.TQS30" sheetId="52" r:id="rId45"/>
    <sheet name="OLSMUL.TQS58.TQ77" sheetId="53" r:id="rId46"/>
    <sheet name="OLSMUL.TQS76.TQ77" sheetId="54" r:id="rId47"/>
    <sheet name="OLSMUL.TQS76.TQ15_TQ16_FT" sheetId="55" r:id="rId48"/>
    <sheet name="OLSMUL.TQS78.TQ77" sheetId="56" r:id="rId49"/>
  </sheets>
  <definedNames>
    <definedName name="aa" localSheetId="4">#REF!</definedName>
    <definedName name="aa">#REF!</definedName>
    <definedName name="DropDown" localSheetId="4">#REF!</definedName>
    <definedName name="DropDown">#REF!</definedName>
    <definedName name="No___Filter_Dependent">#REF!</definedName>
    <definedName name="TOC_INDEX">#REF!</definedName>
    <definedName name="Yes">#REF!</definedName>
    <definedName name="yes___TREND_ITEM">#REF!</definedName>
    <definedName name="YesNo">#REF!</definedName>
    <definedName name="YesNoPIS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8" i="56" l="1"/>
  <c r="A4" i="56"/>
  <c r="A108" i="55"/>
  <c r="A4" i="55"/>
  <c r="A108" i="54"/>
  <c r="A4" i="54"/>
  <c r="A108" i="53"/>
  <c r="A4" i="53"/>
  <c r="A107" i="52"/>
  <c r="A4" i="52"/>
  <c r="A107" i="51"/>
  <c r="A4" i="51"/>
  <c r="A107" i="50"/>
  <c r="A4" i="50"/>
  <c r="A107" i="49"/>
  <c r="A4" i="49"/>
  <c r="A107" i="48"/>
  <c r="A4" i="48"/>
  <c r="A107" i="47"/>
  <c r="A4" i="47"/>
  <c r="A107" i="46"/>
  <c r="A4" i="46"/>
  <c r="A103" i="45"/>
  <c r="A4" i="45"/>
  <c r="A103" i="44"/>
  <c r="A4" i="44"/>
  <c r="A107" i="43"/>
  <c r="A4" i="43"/>
  <c r="A107" i="42"/>
  <c r="A4" i="42"/>
  <c r="A107" i="41"/>
  <c r="A4" i="41"/>
  <c r="A107" i="40"/>
  <c r="A4" i="40"/>
  <c r="A107" i="39"/>
  <c r="A4" i="39"/>
  <c r="A81" i="38"/>
  <c r="A4" i="38"/>
  <c r="A82" i="37"/>
  <c r="A4" i="37"/>
  <c r="A81" i="36"/>
  <c r="A4" i="36"/>
  <c r="A109" i="35"/>
  <c r="A4" i="35"/>
  <c r="A81" i="34"/>
  <c r="A4" i="34"/>
  <c r="A82" i="33"/>
  <c r="A4" i="33"/>
  <c r="A81" i="32"/>
  <c r="A4" i="32"/>
  <c r="A109" i="31"/>
  <c r="A4" i="31"/>
  <c r="A110" i="30"/>
  <c r="A4" i="30"/>
  <c r="A107" i="29"/>
  <c r="A4" i="29"/>
  <c r="A4" i="9"/>
  <c r="A1" i="9"/>
  <c r="A107" i="28"/>
  <c r="A4" i="28"/>
  <c r="A4" i="8"/>
  <c r="A1" i="8"/>
  <c r="A107" i="27"/>
  <c r="A4" i="27"/>
  <c r="A105" i="11"/>
  <c r="A4" i="11"/>
  <c r="A1" i="11"/>
  <c r="A104" i="26"/>
  <c r="A4" i="26"/>
  <c r="A103" i="25"/>
  <c r="A4" i="25"/>
  <c r="A103" i="24"/>
  <c r="A4" i="24"/>
  <c r="A104" i="23"/>
  <c r="A4" i="23"/>
  <c r="A4" i="12"/>
  <c r="A1" i="12"/>
  <c r="A104" i="22"/>
  <c r="A4" i="22"/>
  <c r="A83" i="21"/>
  <c r="A4" i="21"/>
  <c r="A103" i="20"/>
  <c r="A4" i="20"/>
  <c r="A83" i="19"/>
  <c r="A4" i="19"/>
  <c r="A103" i="18"/>
  <c r="A4" i="18"/>
  <c r="A104" i="17"/>
  <c r="A4" i="17"/>
  <c r="A80" i="16"/>
  <c r="A4" i="16"/>
  <c r="A4" i="1"/>
  <c r="A1" i="1"/>
  <c r="A105" i="15"/>
  <c r="A4" i="15"/>
  <c r="A104" i="14"/>
  <c r="A4" i="14"/>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4" i="13"/>
</calcChain>
</file>

<file path=xl/sharedStrings.xml><?xml version="1.0" encoding="utf-8"?>
<sst xmlns="http://schemas.openxmlformats.org/spreadsheetml/2006/main" count="15599" uniqueCount="1630">
  <si>
    <t>ISCED level</t>
  </si>
  <si>
    <t>Fewer than or equal to 30%</t>
  </si>
  <si>
    <t xml:space="preserve">More - fewer than 30% </t>
  </si>
  <si>
    <t>%</t>
  </si>
  <si>
    <t>S.E.</t>
  </si>
  <si>
    <t>%pt. dif.</t>
  </si>
  <si>
    <t>Australia</t>
  </si>
  <si>
    <t>Austria</t>
  </si>
  <si>
    <t>Belgium</t>
  </si>
  <si>
    <t>Flemish Comm. (Belgium)</t>
  </si>
  <si>
    <t>French Comm. (Belgium)</t>
  </si>
  <si>
    <t>Brazil</t>
  </si>
  <si>
    <t>Bulgaria</t>
  </si>
  <si>
    <t>Chile</t>
  </si>
  <si>
    <t>Colombia</t>
  </si>
  <si>
    <t>Croatia</t>
  </si>
  <si>
    <t>Czechia</t>
  </si>
  <si>
    <t>Cyprus</t>
  </si>
  <si>
    <t>Denmark</t>
  </si>
  <si>
    <t>Estonia</t>
  </si>
  <si>
    <t>Finland</t>
  </si>
  <si>
    <t>France</t>
  </si>
  <si>
    <t>Hungary</t>
  </si>
  <si>
    <t>Iceland</t>
  </si>
  <si>
    <t>Israel</t>
  </si>
  <si>
    <t>Italy</t>
  </si>
  <si>
    <t>Japan</t>
  </si>
  <si>
    <t>Kazakhstan</t>
  </si>
  <si>
    <t>Korea</t>
  </si>
  <si>
    <t>Latvia</t>
  </si>
  <si>
    <t>Lithuania</t>
  </si>
  <si>
    <t>Malta</t>
  </si>
  <si>
    <t>Portugal</t>
  </si>
  <si>
    <t>Romania</t>
  </si>
  <si>
    <t>Saudi Arabia</t>
  </si>
  <si>
    <t>Shanghai (China)</t>
  </si>
  <si>
    <t>Singapore</t>
  </si>
  <si>
    <t>Slovak Republic</t>
  </si>
  <si>
    <t>Slovenia</t>
  </si>
  <si>
    <t>South Africa</t>
  </si>
  <si>
    <t>Spain</t>
  </si>
  <si>
    <t>Sweden</t>
  </si>
  <si>
    <t>Türkiye</t>
  </si>
  <si>
    <t>United Arab Emirates</t>
  </si>
  <si>
    <t>United States</t>
  </si>
  <si>
    <t>Viet Nam</t>
  </si>
  <si>
    <t>Statistically significant values are indicated in bold (see Annex B).</t>
  </si>
  <si>
    <t>Information on data for Cyprus: https://oe.cd/cyprus-disclaimer</t>
  </si>
  <si>
    <t>Source: OECD, TALIS 2024 Database.</t>
  </si>
  <si>
    <t>Teachers' work-related stress and health</t>
  </si>
  <si>
    <t>Results based on responses of teachers</t>
  </si>
  <si>
    <t>Percentage of teachers reporting the following occurrences in their work</t>
  </si>
  <si>
    <t>I experience stress in my work</t>
  </si>
  <si>
    <t>My job leaves me time for my personal life</t>
  </si>
  <si>
    <t>My job negatively impacts my physical health</t>
  </si>
  <si>
    <t>Not at all</t>
  </si>
  <si>
    <t>To some extent</t>
  </si>
  <si>
    <t>Quite a bit</t>
  </si>
  <si>
    <t>A lot</t>
  </si>
  <si>
    <t>Difference 
(ISCED 1 - ISCED 2)</t>
  </si>
  <si>
    <t>Difference 
(ISCED 3 - ISCED 2)</t>
  </si>
  <si>
    <t>Total</t>
  </si>
  <si>
    <t>Albania</t>
  </si>
  <si>
    <t>Azerbaijan</t>
  </si>
  <si>
    <t>Bahrain</t>
  </si>
  <si>
    <t>Costa Rica</t>
  </si>
  <si>
    <t>Kosovo</t>
  </si>
  <si>
    <t>Montenegro</t>
  </si>
  <si>
    <t>Morocco</t>
  </si>
  <si>
    <t>Poland</t>
  </si>
  <si>
    <t>Serbia</t>
  </si>
  <si>
    <t>Uzbekistan</t>
  </si>
  <si>
    <t>(b) - (a)</t>
  </si>
  <si>
    <t>Notes:</t>
  </si>
  <si>
    <t>For additional information on interpretation of the results, see Annexes A and B.</t>
  </si>
  <si>
    <t>Difference
(ISCED 1 - ISCED 2)</t>
  </si>
  <si>
    <t>Difference
(ISCED 3 - ISCED 2)</t>
  </si>
  <si>
    <t>My job negatively impacts my mental health</t>
  </si>
  <si>
    <t xml:space="preserve">Flemish Comm. (Belgium) </t>
  </si>
  <si>
    <t>North Macedonia</t>
  </si>
  <si>
    <t>OECD average-27</t>
  </si>
  <si>
    <t>EU total-22</t>
  </si>
  <si>
    <t>TALIS average-49</t>
  </si>
  <si>
    <t>Alberta (Canada)*</t>
  </si>
  <si>
    <t>Netherlands*</t>
  </si>
  <si>
    <t>New Zealand*</t>
  </si>
  <si>
    <t>Norway*</t>
  </si>
  <si>
    <t xml:space="preserve">Flemish Comm. (Belgium)* </t>
  </si>
  <si>
    <t>* Estimates should be interpreted with caution due to higher risk of non-response bias.</t>
  </si>
  <si>
    <t>Percentage of teachers who report experiencing stress "a lot" in their work</t>
  </si>
  <si>
    <r>
      <t>Second-career teachers</t>
    </r>
    <r>
      <rPr>
        <b/>
        <vertAlign val="superscript"/>
        <sz val="10"/>
        <color theme="0"/>
        <rFont val="Arial"/>
        <family val="2"/>
      </rPr>
      <t>2</t>
    </r>
    <r>
      <rPr>
        <b/>
        <sz val="10"/>
        <color theme="0"/>
        <rFont val="Arial"/>
        <family val="2"/>
      </rPr>
      <t xml:space="preserve">
(b)</t>
    </r>
  </si>
  <si>
    <t>2. Teachers with at least 10 years of work experience in non-education roles for whom teaching was not a first career choice.</t>
  </si>
  <si>
    <t>Percentage of teachers who "agree" or "strongly agree" that, all in all, they are satisfied with their jobs</t>
  </si>
  <si>
    <t>ISCED
level</t>
  </si>
  <si>
    <t>Presenting the content in a comprehensible way (a)</t>
  </si>
  <si>
    <t>Engaging students in work that challenges them (b)</t>
  </si>
  <si>
    <t>Providing students with feedback to support their learning (c)</t>
  </si>
  <si>
    <t>Offering students opportunities to practise what they learned (d)</t>
  </si>
  <si>
    <t>Adapting teaching to meet the different needs of students (e)</t>
  </si>
  <si>
    <t>Helping students to manage their own emotions, thoughts and behaviour (f)</t>
  </si>
  <si>
    <t>Managing student behaviour (g)</t>
  </si>
  <si>
    <t>Teaching clarity (a), cognitive activation (b), feedback (c), support for consolidation (d), and adapting teaching to different needs of students (e)</t>
  </si>
  <si>
    <t>Teaching clarity (a), cognitive activation (b), feedback (c), support for consolidation (d), adapting teaching to different needs of students (e), supporting students' social and emotional learning (f), and classroom management (g)</t>
  </si>
  <si>
    <t xml:space="preserve"> (b) - (a) </t>
  </si>
  <si>
    <r>
      <t>Percentage of teachers who report fulfilling the following lesson aims "quite a bit" or "a lot"</t>
    </r>
    <r>
      <rPr>
        <b/>
        <vertAlign val="superscript"/>
        <sz val="11"/>
        <color theme="0"/>
        <rFont val="Arial"/>
        <family val="2"/>
      </rPr>
      <t>1</t>
    </r>
  </si>
  <si>
    <t>Teachers' job satisfaction, by career path</t>
  </si>
  <si>
    <t>Teachers' fulfilment of their lesson aims, by career pathway</t>
  </si>
  <si>
    <t>By career pathway</t>
  </si>
  <si>
    <t>Non second-career teachers
(a)</t>
  </si>
  <si>
    <r>
      <t>Second-career teachers</t>
    </r>
    <r>
      <rPr>
        <b/>
        <vertAlign val="superscript"/>
        <sz val="10"/>
        <color theme="0"/>
        <rFont val="Arial"/>
        <family val="2"/>
      </rPr>
      <t>1</t>
    </r>
    <r>
      <rPr>
        <b/>
        <sz val="10"/>
        <color theme="0"/>
        <rFont val="Arial"/>
        <family val="2"/>
      </rPr>
      <t xml:space="preserve">
(b)</t>
    </r>
  </si>
  <si>
    <t>Teacher stress, by career pathway</t>
  </si>
  <si>
    <t>1. Teachers with at least 10 years of work experience in non-education roles for whom teaching was not a first career choice.</t>
  </si>
  <si>
    <t>By occupation</t>
  </si>
  <si>
    <t>Primary school, secondary education and vocational education teachers
(a)</t>
  </si>
  <si>
    <t>Other¹
(b)</t>
  </si>
  <si>
    <t>Canada</t>
  </si>
  <si>
    <t>England (UK)</t>
  </si>
  <si>
    <t>Flemish Region (Belgium)</t>
  </si>
  <si>
    <t>Germany</t>
  </si>
  <si>
    <t>Ireland</t>
  </si>
  <si>
    <t>Netherlands</t>
  </si>
  <si>
    <t>New Zealand</t>
  </si>
  <si>
    <t>Norway</t>
  </si>
  <si>
    <t>Switzerland</t>
  </si>
  <si>
    <t>Source: OECD, Survey of Adult Skills 2023 Database.</t>
  </si>
  <si>
    <t>Percentage of adults who report to be "satisfied" or "extremely satisfied" with their jobs</t>
  </si>
  <si>
    <t>Job satisfaction, by occupation</t>
  </si>
  <si>
    <t>Results based on responses of adults</t>
  </si>
  <si>
    <t>1. Employed adults aged 16-65 who have completed ISCED 6 or 7.</t>
  </si>
  <si>
    <t>For additional information on interpretation of the results, see the Reader's Guide.</t>
  </si>
  <si>
    <t>OECD PIAAC average-29</t>
  </si>
  <si>
    <t>TALIS ISCED 1 average-12</t>
  </si>
  <si>
    <t>TALIS ISCED 3 average-8</t>
  </si>
  <si>
    <t>1. These data refer to lessons taught to a class randomly selected from teachers' current weekly timetable during the week preceding the survey. Lesson aims considered include: presenting content in a comprehensible way; engaging students in work that challenges them; providing students with feedback to support their learning; offering students opportunities to practise what they learned; adapting teaching to meet the different needs of students; helping students to manage their own emotions, thoughts and behaviour; and managing student behaviour.</t>
  </si>
  <si>
    <t>TALIS 2024 Results - © OECD 2024</t>
  </si>
  <si>
    <t>Annex C</t>
  </si>
  <si>
    <t>Last updated: 08-Aug-2025</t>
  </si>
  <si>
    <t>TOC</t>
  </si>
  <si>
    <t>TALIS 2024 Results</t>
  </si>
  <si>
    <t>Thriving in teaching</t>
  </si>
  <si>
    <t>Tables</t>
  </si>
  <si>
    <t>BMUL.NO.TQ58</t>
  </si>
  <si>
    <t>Teachers' fulfilment of their lesson aims</t>
  </si>
  <si>
    <t>CON.DESC.TQS58</t>
  </si>
  <si>
    <t>Between- and within-country variation in teachers' fulfilment of their lesson aims</t>
  </si>
  <si>
    <t>Teacher well-being</t>
  </si>
  <si>
    <t>BMUL.TR3.TQ76</t>
  </si>
  <si>
    <t>Change in teacher well-being, from 2018 to 2024</t>
  </si>
  <si>
    <t>CON.DESC.TQS76</t>
  </si>
  <si>
    <t>Between- and within-country variation in teacher well-being</t>
  </si>
  <si>
    <t>BMUL.NO.TQ78abdj</t>
  </si>
  <si>
    <t>Teachers' satisfaction with the teaching profession</t>
  </si>
  <si>
    <t>BMUL.TR2.TQ78abdj</t>
  </si>
  <si>
    <t>Change in teachers' satisfaction with the teaching profession (2013, 2018 and 2024)</t>
  </si>
  <si>
    <t>BMUL.NO.TQ78ceg</t>
  </si>
  <si>
    <t>Teachers' satisfaction with their current work environment</t>
  </si>
  <si>
    <t>BMUL.TR2.TQ78ceg</t>
  </si>
  <si>
    <t>Change in teachers' satisfaction with their current work environment (2013, 2018 and 2024)</t>
  </si>
  <si>
    <t>CON.DESC.TQS78</t>
  </si>
  <si>
    <t>Between- and within-country variation in teacher job satisfaction</t>
  </si>
  <si>
    <t>Job satisfaction, by occupation</t>
  </si>
  <si>
    <t>BMUL.TGND.TQ58</t>
  </si>
  <si>
    <t>Teachers' fulfilment of their lesson aims, by gender</t>
  </si>
  <si>
    <t>BIN.TCH.TQ76a</t>
  </si>
  <si>
    <t>Teacher stress, by teacher characteristics</t>
  </si>
  <si>
    <t>BIN.TCH.TQ78j</t>
  </si>
  <si>
    <t>Teacher job satisfaction, by teacher characteristics</t>
  </si>
  <si>
    <t>BMUL.TEXP.TQ58</t>
  </si>
  <si>
    <t>Teachers' fulfilment of their lesson aims, by years of teaching experience</t>
  </si>
  <si>
    <t>Teachers' fulfilment of their lesson aims, by career path</t>
  </si>
  <si>
    <t>OLS.TQS58.2NDCAR</t>
  </si>
  <si>
    <t>Relationship between teachers' fulfilment of their lesson aims and being a second-career teacher</t>
  </si>
  <si>
    <t>Teacher stress, by career pathway</t>
  </si>
  <si>
    <t>OLS.TQS76.2NDCAR</t>
  </si>
  <si>
    <t>Relationship between teacher well-being and being a second-career teacher</t>
  </si>
  <si>
    <t>Teacher job satisfaction, by career pathway</t>
  </si>
  <si>
    <t>OLS.TQS78.2NDCAR</t>
  </si>
  <si>
    <t>Relationship between teacher job satisfaction and being a second-career teacher</t>
  </si>
  <si>
    <t>BIN.SCH.TQ58</t>
  </si>
  <si>
    <t>Teachers' fulfilment of their lesson aims, by school characteristics</t>
  </si>
  <si>
    <t>BIN.SCH.TQ76a</t>
  </si>
  <si>
    <t>Teacher stress, by school characteristics</t>
  </si>
  <si>
    <t>BIN.TRSLOC.TQ76a</t>
  </si>
  <si>
    <t>Differences in teacher stress, by school location: Change from 2018 to 2024</t>
  </si>
  <si>
    <t>BIN.TRSTYP.TQ76a</t>
  </si>
  <si>
    <t>Differences in teacher stress, by school type: Change from 2018 to 2024</t>
  </si>
  <si>
    <t>BIN.TRSSOC.TQ76a</t>
  </si>
  <si>
    <t>Differences in teacher stress, by school intake of students from socio-economically disadvantaged homes: Change from 2018 to 2024</t>
  </si>
  <si>
    <t>BIN.SCH.TQ78j</t>
  </si>
  <si>
    <t>Teacher job satisfaction, by school characteristics</t>
  </si>
  <si>
    <t>BIN.TRSLOC.TQ78j</t>
  </si>
  <si>
    <t>Differences in teacher job satisfaction, by school location: Change from 2018 to 2024</t>
  </si>
  <si>
    <t>BIN.TRSTYP.TQ78j</t>
  </si>
  <si>
    <t>Differences in teacher job satisfaction, by school type: Change from 2018 to 2024</t>
  </si>
  <si>
    <t>BIN.TRSSOC.TQ78j</t>
  </si>
  <si>
    <t>Differences in teacher job satisfaction, by school intake of students from socio-economically disadvantaged homes: Change from 2018 to 2024</t>
  </si>
  <si>
    <t>OLS.TQS58.TQS27</t>
  </si>
  <si>
    <t>Relationship between teachers' fulfilment of their lesson aims and self-efficacy</t>
  </si>
  <si>
    <t>LOG.TQ58e.TQ27n</t>
  </si>
  <si>
    <t>Relationship between teachers' fulfilment of their lesson aims regarding adaptive teaching and self-efficacy</t>
  </si>
  <si>
    <t>LOG.TQ58f.TQ27p</t>
  </si>
  <si>
    <t>Relationship between teachers' fulfilment of their lesson aims regarding students' social and emotional skills and self-efficacy</t>
  </si>
  <si>
    <t>OLS.TQS76.TQS27</t>
  </si>
  <si>
    <t>Relationship between teacher well-being and self-efficacy</t>
  </si>
  <si>
    <t>OLS.TQS78.TQS27</t>
  </si>
  <si>
    <t>Relationship between teacher job satisfaction and self-efficacy</t>
  </si>
  <si>
    <t>BMUL.NO.TQ30</t>
  </si>
  <si>
    <t>Teachers' beliefs about growth mindset</t>
  </si>
  <si>
    <t>BIN.TCH.TQ30b</t>
  </si>
  <si>
    <t>Teachers' beliefs about growth mindset, by teacher characteristics</t>
  </si>
  <si>
    <t>OLS.TQS58.TQS30</t>
  </si>
  <si>
    <t>Relationship between teachers' fulfilment of their lesson aims and their beliefs about growth mindset</t>
  </si>
  <si>
    <t>OLS.TQS76.TQS30</t>
  </si>
  <si>
    <t>Relationship between teacher well-being and teachers' beliefs about growth mindset</t>
  </si>
  <si>
    <t>OLS.TQS78.TQS30</t>
  </si>
  <si>
    <t>Relationship between teacher job satisfaction and teachers' beliefs about growth mindset</t>
  </si>
  <si>
    <t>OLS.TQS27abeg.TQS30</t>
  </si>
  <si>
    <t>Relationship between teachers' self‐efficacy in student engagement and their beliefs about growth mindset</t>
  </si>
  <si>
    <t>OLS.TQS27cjkl.TQS30</t>
  </si>
  <si>
    <t>Relationship between teachers' self‐efficacy in instruction and their beliefs about growth mindset</t>
  </si>
  <si>
    <t>OLS.TQS27dfhi.TQS30</t>
  </si>
  <si>
    <t>Relationship between teachers' self‐efficacy in classroom management and their beliefs about growth mindset</t>
  </si>
  <si>
    <t>OLS.TQS27.TQS30</t>
  </si>
  <si>
    <t>Relationship between teachers' self‐efficacy and their beliefs about growth mindset</t>
  </si>
  <si>
    <t>OLSMUL.TQS58.TQ77</t>
  </si>
  <si>
    <t>Relationship between teachers' fulfilment of their lesson aims and sources of stress</t>
  </si>
  <si>
    <t>OLSMUL.TQS76.TQ77</t>
  </si>
  <si>
    <t>Relationship between teacher well-being and sources of stress</t>
  </si>
  <si>
    <t>OLSMUL.TQS76.TQ15_TQ16_FT</t>
  </si>
  <si>
    <t>Relationship between teacher well-being and task intensity</t>
  </si>
  <si>
    <t>OLSMUL.TQS78.TQ77</t>
  </si>
  <si>
    <t>Relationship between teacher job satisfaction and sources of stress</t>
  </si>
  <si>
    <t>Results based on responses of teachers</t>
  </si>
  <si>
    <t>ISCED
level</t>
  </si>
  <si>
    <t>Presenting the content in a comprehensible way (a)</t>
  </si>
  <si>
    <t>S.E.</t>
  </si>
  <si>
    <t>%</t>
  </si>
  <si>
    <t>Engaging students in work that challenges them (b)</t>
  </si>
  <si>
    <t>Providing students with feedback to support their learning (c)</t>
  </si>
  <si>
    <t>Offering students opportunities to practise what they learned (d)</t>
  </si>
  <si>
    <t>Adapting teaching to meet the different needs of students (e)</t>
  </si>
  <si>
    <t>Helping students to manage their own emotions, thoughts and behaviour (f)</t>
  </si>
  <si>
    <t>Managing student behaviour (g)</t>
  </si>
  <si>
    <t>Teaching clarity (a), cognitive activation (b), feedback (c), support for consolidation (d), and adapting teaching to different needs of students (e)</t>
  </si>
  <si>
    <t>Teaching clarity (a), cognitive activation (b), feedback (c), support for consolidation (d), adapting teaching to different needs of students (e), supporting students' social and emotional learning (f), and classroom management (g)</t>
  </si>
  <si>
    <t>Difference 
(ISCED 1 - ISCED 2)</t>
  </si>
  <si>
    <t>%pt. dif.</t>
  </si>
  <si>
    <t>Difference 
(ISCED 3 - ISCED 2)</t>
  </si>
  <si>
    <t>Albania</t>
  </si>
  <si>
    <t>Australia</t>
  </si>
  <si>
    <t>Austria</t>
  </si>
  <si>
    <t>Azerbaijan</t>
  </si>
  <si>
    <t>Bahrain</t>
  </si>
  <si>
    <t>Belgium</t>
  </si>
  <si>
    <t>Flemish Comm. (Belgium)</t>
  </si>
  <si>
    <t>French Comm. (Belgium)</t>
  </si>
  <si>
    <t>Brazil</t>
  </si>
  <si>
    <t>Bulgaria</t>
  </si>
  <si>
    <t>Chile</t>
  </si>
  <si>
    <t>Colombia</t>
  </si>
  <si>
    <t>Costa Rica</t>
  </si>
  <si>
    <t>Croatia</t>
  </si>
  <si>
    <t>Cyprus</t>
  </si>
  <si>
    <t>Czechia</t>
  </si>
  <si>
    <t>Denmark</t>
  </si>
  <si>
    <t>Estonia</t>
  </si>
  <si>
    <t>Finland</t>
  </si>
  <si>
    <t>France</t>
  </si>
  <si>
    <t>Hungary</t>
  </si>
  <si>
    <t>Iceland</t>
  </si>
  <si>
    <t>Israel</t>
  </si>
  <si>
    <t>Italy</t>
  </si>
  <si>
    <t>Japan</t>
  </si>
  <si>
    <t>Kazakhstan</t>
  </si>
  <si>
    <t>Korea</t>
  </si>
  <si>
    <t>Kosovo</t>
  </si>
  <si>
    <t>Latvia</t>
  </si>
  <si>
    <t>Lithuania</t>
  </si>
  <si>
    <t>Malta</t>
  </si>
  <si>
    <t>Montenegro</t>
  </si>
  <si>
    <t>Morocco</t>
  </si>
  <si>
    <t>North Macedonia</t>
  </si>
  <si>
    <t>Poland</t>
  </si>
  <si>
    <t>Portugal</t>
  </si>
  <si>
    <t>Romania</t>
  </si>
  <si>
    <t>Saudi Arabia</t>
  </si>
  <si>
    <t>Serbia</t>
  </si>
  <si>
    <t>Shanghai (China)</t>
  </si>
  <si>
    <t>Singapore</t>
  </si>
  <si>
    <t>Slovak Republic</t>
  </si>
  <si>
    <t>Slovenia</t>
  </si>
  <si>
    <t>South Africa</t>
  </si>
  <si>
    <t>Spain</t>
  </si>
  <si>
    <t>Sweden</t>
  </si>
  <si>
    <t>Türkiye</t>
  </si>
  <si>
    <t>United Arab Emirates</t>
  </si>
  <si>
    <t>United States</t>
  </si>
  <si>
    <t>Uzbekistan</t>
  </si>
  <si>
    <t>Viet Nam</t>
  </si>
  <si>
    <t>OECD average-27</t>
  </si>
  <si>
    <t>EU total-22</t>
  </si>
  <si>
    <t>TALIS average-49</t>
  </si>
  <si>
    <t>Alberta (Canada)*</t>
  </si>
  <si>
    <t>Netherlands*</t>
  </si>
  <si>
    <t>New Zealand*</t>
  </si>
  <si>
    <t>Norway*</t>
  </si>
  <si>
    <t>TALIS ISCED 1 average-12</t>
  </si>
  <si>
    <t>TALIS ISCED 3 average-8</t>
  </si>
  <si>
    <t>Percentage of teachers who report fulfilling the following lesson aims "quite a bit" or "a lot"¹</t>
  </si>
  <si>
    <t>1. These data refer to lessons taught to a class randomly selected from teachers' current weekly timetable during the week preceding the survey.</t>
  </si>
  <si>
    <t>Notes:</t>
  </si>
  <si>
    <t>* Estimates should be interpreted with caution due to higher risk of non-response bias.</t>
  </si>
  <si>
    <t>For additional information on interpretation of the results, see Annexes A and B.</t>
  </si>
  <si>
    <t>Statistically significant values are indicated in bold (see Annex B).</t>
  </si>
  <si>
    <t>Source: OECD, TALIS 2024 Database.</t>
  </si>
  <si>
    <t>Average</t>
  </si>
  <si>
    <t>Mean</t>
  </si>
  <si>
    <t>Standard deviation</t>
  </si>
  <si>
    <t>S.D.</t>
  </si>
  <si>
    <t>10th percentile</t>
  </si>
  <si>
    <t>10th</t>
  </si>
  <si>
    <t>Median
(50th percentile)</t>
  </si>
  <si>
    <t>50th</t>
  </si>
  <si>
    <t>90th percentile</t>
  </si>
  <si>
    <t>90th</t>
  </si>
  <si>
    <t>Interdecile range
(90th - 10th)</t>
  </si>
  <si>
    <t>Dif.</t>
  </si>
  <si>
    <t>Scale of fulfilment of lesson aims¹‧²</t>
  </si>
  <si>
    <t>1. The scale of fulfilment of lesson aims (complexity of teaching) (T4FULFIL) was constructed using teacher responses ("not at all", "to some extent", "quite a bit", "a lot") about the extent to which the following aims were fulfilled in the past week (TT4G58): "Presenting the content in a comprehensible way"; "Engaging students in work that challenges them"; "Providing students with feedback to support their learning "; "Offering students opportunities to practise what they learned"; "Adapting teaching to meet the different needs of students". Standardised scale scores with a standard deviation of 2 and the value of 10 corresponding to the item mid-point value of the response scale.</t>
  </si>
  <si>
    <t>2. These data refer to lessons taught to a class randomly selected from teachers' current weekly timetable during the week preceding the survey.</t>
  </si>
  <si>
    <t>Percentage of teachers who report experiencing the following "a lot" in their work</t>
  </si>
  <si>
    <t>I experience stress in my work</t>
  </si>
  <si>
    <t>TALIS 2018</t>
  </si>
  <si>
    <t>TALIS 2024</t>
  </si>
  <si>
    <t>Change
(2024 - 2018)</t>
  </si>
  <si>
    <t>My job leaves me time for my personal life</t>
  </si>
  <si>
    <t>My job negatively impacts my mental health</t>
  </si>
  <si>
    <t>My job negatively impacts my physical health</t>
  </si>
  <si>
    <t>OECD average-25</t>
  </si>
  <si>
    <t>Australiaª</t>
  </si>
  <si>
    <t>Flemish Comm. (Belgium)*</t>
  </si>
  <si>
    <t>Netherlands*‧ª</t>
  </si>
  <si>
    <t>ª Estimates for TALIS 2018 and the change between TALIS 2018 and TALIS 2024 should be interpreted with caution due to higher risk of non-response bias.</t>
  </si>
  <si>
    <t xml:space="preserve">Source: OECD, TALIS 2018 and TALIS 2024 Databases. </t>
  </si>
  <si>
    <t>Scale of workplace well‐being and stress¹</t>
  </si>
  <si>
    <t>1. Higher values on the workplace well-being and stress scale reflect lower levels of well-being. The scale of workplace well‐being and stress (T4WELS) was constructed using teacher responses ("not at all", "to some extent", "quite a bit", "a lot") about the extent to which the following situations occur (TT4G76): "I experience stress in my work"; "My job leaves me time for my personal life"; "My job negatively impacts my mental health"; "My job negatively impacts my physical health". Standardised scale scores with a standard deviation of 2 and the value of 10 corresponding to the item mid-point value of the response scale.</t>
  </si>
  <si>
    <t>Percentage of teachers who "agree" or "strongly agree" with the following statements</t>
  </si>
  <si>
    <t>The advantages of being a teacher clearly outweigh the disadvantages</t>
  </si>
  <si>
    <t>If I could decide again, I would still choose to work as a teacher</t>
  </si>
  <si>
    <t>I regret that I decided to become a teacher</t>
  </si>
  <si>
    <t>All in all, I am satisfied with my job</t>
  </si>
  <si>
    <t>TALIS 2013</t>
  </si>
  <si>
    <t>Change
(2024 - 2013)</t>
  </si>
  <si>
    <t>TALIS 2013 data were collected in 2014 in New Zealand and Shanghai (China).</t>
  </si>
  <si>
    <t xml:space="preserve">Source: OECD, TALIS 2013, TALIS 2018 and TALIS 2024 Databases. </t>
  </si>
  <si>
    <t>a</t>
  </si>
  <si>
    <t>m</t>
  </si>
  <si>
    <t>I would like to change to another school if that were possible</t>
  </si>
  <si>
    <t>I enjoy working at this school</t>
  </si>
  <si>
    <t>I would recommend this school as a good place to work</t>
  </si>
  <si>
    <t>Scale of job satisfaction¹</t>
  </si>
  <si>
    <t>1. The scale of job satisfaction overall (T4JOBSAT) was constructed as an average of the two subscales: job satisfaction with profession (T4JSPROT) and job satisfaction with work environment (T4JSENVT). Standardised scale scores with a standard deviation of 2 and a mean of 10.</t>
  </si>
  <si>
    <t>Total</t>
  </si>
  <si>
    <t>By gender</t>
  </si>
  <si>
    <t>Female</t>
  </si>
  <si>
    <t>Male</t>
  </si>
  <si>
    <t>Male - Female</t>
  </si>
  <si>
    <t>Percentage of teachers who report experiencing stress "a lot" in their work</t>
  </si>
  <si>
    <t>By age</t>
  </si>
  <si>
    <t>&lt; Age 30
(a)</t>
  </si>
  <si>
    <t>Age 30-49</t>
  </si>
  <si>
    <t>&gt;= Age 50
(b)</t>
  </si>
  <si>
    <t>(b) - (a)</t>
  </si>
  <si>
    <t>By years of teaching experience</t>
  </si>
  <si>
    <t>&lt;= 5 years
(a)</t>
  </si>
  <si>
    <t>6-10 years</t>
  </si>
  <si>
    <t>&gt; 10 years
(b)</t>
  </si>
  <si>
    <t>Percentage of teachers who "agree" or "strongly agree" that, all in all, they are satisfied with their jobs</t>
  </si>
  <si>
    <t>1. These data refer to lessons taught to a class randomly selected from teachers' current weekly timetable during the week preceding the survey. Lesson aims considered include: presenting content in a comprehensible way; engaging students in work that challenges them; providing students with feedback to support their learning; offering students opportunities to practise what they learned; adapting teaching to meet the different needs of students; helping students to manage their own emotions, thoughts and behaviour; and managing student behaviour.</t>
  </si>
  <si>
    <t>Results based on responses of teachers and principals</t>
  </si>
  <si>
    <t>R² x 100</t>
  </si>
  <si>
    <t>Change in the scale of fulfilment of lesson aims¹ associated with being a second-career teacher²‧³</t>
  </si>
  <si>
    <t>Before accounting for teacher and school characteristics⁴</t>
  </si>
  <si>
    <t>After accounting for teacher characteristics⁴</t>
  </si>
  <si>
    <t>After accounting for teacher and school characteristics⁴</t>
  </si>
  <si>
    <t>1. The scale of fulfilment of lesson aims (complexity of teaching) (T4FULFIL) was constructed using teacher responses ("not at all", "to some extent", "quite a bit", "a lot") about the extent to which the following aims were fulfilled in the past week (TT4G58): "Presenting the content in a comprehensible way"; "Engaging students in work that challenges them"; "Providing students with feedback to support their learning "; "Offering students opportunities to practise what they learned"; "Adapting teaching to meet the different needs of students". Standardised scale scores with a standard deviation of 2 and the value of 10 corresponding to the item mid-point value of the response scale. Refers to a class randomly selected from teachers' current weekly timetable during the week preceding the survey.</t>
  </si>
  <si>
    <t>2. Binary variable: the reference category refers to teachers who have either with less than 10 years of work experience in non-education roles or for whom teaching was a first career choice.</t>
  </si>
  <si>
    <t>3. Results based on linear regression analysis, showing the change in the outcome variable associated with a one-unit increase in the explanatory variable. "R2 x 100" refers to the share of explained variance in the outcome variable.</t>
  </si>
  <si>
    <t>4. Teacher characteristics include gender, age (standardised at the international level), years of teaching experience (standardised at the international level) and type of first teaching qualification. School characteristics include school location, school governance type, school intake of students from socio-economically disadvantaged homes, school intake of students who have difficulties understanding the language(s) of instruction, and school intake of students with special education needs.</t>
  </si>
  <si>
    <t>Change in the scale of workplace well‐being and stress¹ associated with being a second-career teacher²‧³</t>
  </si>
  <si>
    <t>Change in the scale of job satisfaction¹ associated with being a second-career teacher²‧³</t>
  </si>
  <si>
    <t>By school location</t>
  </si>
  <si>
    <t>Rural area or village</t>
  </si>
  <si>
    <t>Town</t>
  </si>
  <si>
    <t>City</t>
  </si>
  <si>
    <t xml:space="preserve">City - Rural area </t>
  </si>
  <si>
    <t>By school type</t>
  </si>
  <si>
    <t>Publicly
managed
schools</t>
  </si>
  <si>
    <t>Privately
managed
schools</t>
  </si>
  <si>
    <t>Private - Public</t>
  </si>
  <si>
    <t>By school intake of students from socio-economically disadvantaged homes</t>
  </si>
  <si>
    <t>&lt;= 10%
(a)</t>
  </si>
  <si>
    <t>&gt; 10% &amp; &lt;= 30%</t>
  </si>
  <si>
    <t>&gt; 30%
(b)</t>
  </si>
  <si>
    <t>By school intake of students who have difficulties understanding the language(s) of instruction</t>
  </si>
  <si>
    <t>None
(a)</t>
  </si>
  <si>
    <t>&gt; 0% &amp; &lt;= 10%</t>
  </si>
  <si>
    <t>&gt; 10%
(b)</t>
  </si>
  <si>
    <t>By school intake of students with special education needs</t>
  </si>
  <si>
    <t>Percentage of teachers who report fulfilling their lesson aims "quite a bit" or "a lot" with respect to  teaching clarity, cognitive activation, feedback, support for consolidation, adapting teaching to different needs of students, supporting students' social and emotional learning, and classroom management¹</t>
  </si>
  <si>
    <t>Rural area or village: up to 3 000 people; Town: 3 001 to 100 000 people; City: over 100 000 people.</t>
  </si>
  <si>
    <t>A publicly managed school is a school whose principal reported that it is managed by a public education authority, government agency, municipality, or governing board appointed by government or elected by public franchise. In the Principal Questionnaire, this question does not make any reference to the source of the school’s funding, which is reported in the preceding question.</t>
  </si>
  <si>
    <t>A privately managed school is a school whose principal reported that it is managed by a non-governmental organisation (e.g. a church, trade union, business or other private institution). In the Principal Questionnaire, this question does not make any reference to the source of the school’s funding, which is reported in the preceding question. In some countries, the privately-managed-schools category includes schools that receive significant funding from the government (government-dependent private schools).</t>
  </si>
  <si>
    <t>Socio-economically disadvantaged homes are those that lack the basic necessities or advantages of life, such as adequate housing, nutrition or medical care.</t>
  </si>
  <si>
    <t>Students with special education needs are those for whom a special education need has been formally identified because they are mentally, physically, or emotionally disadvantaged.</t>
  </si>
  <si>
    <t>** Estimates for subgroups and estimated differences between subgroups need to be interpreted with caution due to higher risk of non-response bias.</t>
  </si>
  <si>
    <t>Flemish Comm. (Belgium) **</t>
  </si>
  <si>
    <t>Percentage of teachers who report experiencing stress "a lot" in their work, by school location</t>
  </si>
  <si>
    <t>City - Rural area
(Δ 2018)</t>
  </si>
  <si>
    <t>City - Rural area
(Δ 2024)</t>
  </si>
  <si>
    <t>Change between TALIS 2018 and TALIS 2024</t>
  </si>
  <si>
    <t>City - Rural area
(Δ 2024 - Δ 2018)</t>
  </si>
  <si>
    <t>Percentage of teachers who report experiencing stress "a lot" in their work, by school type</t>
  </si>
  <si>
    <t>Publicly managed schools</t>
  </si>
  <si>
    <t>Privately managed schools</t>
  </si>
  <si>
    <t>Private - Public
(Δ 2018)</t>
  </si>
  <si>
    <t>Private - Public
(Δ 2024)</t>
  </si>
  <si>
    <t>Private - Public
(Δ 2024 - Δ 2018)</t>
  </si>
  <si>
    <t>Percentage of teachers who report experiencing stress "a lot" in their work, by school intake of students from socio-economically disadvantaged homes</t>
  </si>
  <si>
    <t xml:space="preserve">11% to 30% </t>
  </si>
  <si>
    <t>&gt; 30% 
(b)</t>
  </si>
  <si>
    <t>(b) - (a)
(Δ 2018)</t>
  </si>
  <si>
    <t>(b) - (a)
(Δ 2024)</t>
  </si>
  <si>
    <t>(b) - (a)
(Δ 2024 - Δ 2018)</t>
  </si>
  <si>
    <t>Percentage of teachers who "agree" or "strongly agree" that, all in all, they are satisfied with their jobs, by school location</t>
  </si>
  <si>
    <t>Percentage of teachers who "agree" or "strongly agree" that, all in all, they are satisfied with their jobs, by school type</t>
  </si>
  <si>
    <t>Percentage of teachers who "agree" or "strongly agree" that, all in all, they are satisfied with their jobs, by school intake of students from socio-economically disadvantaged homes</t>
  </si>
  <si>
    <t>Change in the scale of fulfilment of lesson aims¹ associated with the scale of self‐efficacy²‧³</t>
  </si>
  <si>
    <t>2. The scale of teacher self‐efficacy overall (T4SELF) was constructed as an average of the three subscales: self‐efficacy in student engagement (T4SEENG), self‐efficacy in instruction (T4SEINS) and self‐efficacy in classroom management (T4SECLS). Standardised scale scores with a standard deviation of 2 and a mean of 10.</t>
  </si>
  <si>
    <t>4. Teacher characteristics include gender, age (standardised at the international level) and years of teaching experience (standardised at the international level). School characteristics include school location, school governance type, school intake of students from socio-economically disadvantaged homes, school intake of students who have difficulties understanding the language(s) of instruction, and school intake of students with special education needs.</t>
  </si>
  <si>
    <t>Odds
ratio</t>
  </si>
  <si>
    <t>Change in the likelihood that teachers fulfil their lesson aims regarding adaptive teaching "quite a bit" or "a lot"¹ associated with self-efficacy in helping every student progress "quite a bit" or "a lot"²‧³</t>
  </si>
  <si>
    <t>1. Binary variable: the reference category refers to "not at all" and "to some extent". Refers to a class randomly selected from teachers' current weekly timetable during the week preceding the survey.</t>
  </si>
  <si>
    <t xml:space="preserve">2. Binary variable: the reference category refers to "not at all" and "to some extent". </t>
  </si>
  <si>
    <t>3. Results based on binary logistic regression. An odds ratio indicates the degree to which an explanatory variable is associated with a categorical outcome variable. An odds ratio below one denotes a negative association; an odds ratio above one indicates a positive association; and an odds ratio of one means that there is no association.</t>
  </si>
  <si>
    <t>Change in the likelihood that teachers fulfil their lesson aims regarding students' social and emotional skills "quite a bit" or "a lot"¹ associated with self-efficacy in supporting students' social and emotional learning "quite a bit" or "a lot"²‧³</t>
  </si>
  <si>
    <t>Change in the scale of workplace well‐being and stress¹ associated with the scale of self-efficacy²‧³</t>
  </si>
  <si>
    <t>Change in the scale of job satisfaction¹ associated with the scale of self-efficacy²‧³</t>
  </si>
  <si>
    <t>Percentage of teachers who "strongly disagree" or "disagree" with the following statements about intelligence and learning</t>
  </si>
  <si>
    <t>Everyone has a certain amount of intelligence and no one can really do much to change it</t>
  </si>
  <si>
    <t>People’s intelligence is something about them that they can’t change very much</t>
  </si>
  <si>
    <t>Someone can learn new things, but they can’t really change their basic intelligence</t>
  </si>
  <si>
    <t>Percentage of teachers who "strongly disagree" or "disagree" that people’s intelligence is something about them that they can’t change very much</t>
  </si>
  <si>
    <t>Change in the scale of fulfilment of lesson aims¹ associated with the scale of growth mindset²‧³</t>
  </si>
  <si>
    <t>After accounting for teacher and school characteristics⁴ and teacher self-efficacy⁴</t>
  </si>
  <si>
    <t>2. The scale of growth mindset (T4GROMST) was constructed using teacher responses ("strongly agree", "agree", "disagree", "strongly disagree") about the following statements related to intelligence and learning (TT4G30): "Everyone has certain amount of intelligence and no one can really do much to change it"; "People's intelligence is something about them that they can't change very much"; "SOmeone can learn new things, but they can't really change their basic intelligence". Standardised scale scores with a standard deviation of 2 and the value of 10 corresponding to the item mid-point value of the response scale.</t>
  </si>
  <si>
    <t>Change in the scale of workplace well‐being and stress¹ associated with the scale of growth mindset²‧³</t>
  </si>
  <si>
    <t>Change in the scale of job satisfaction¹ associated with the scale of growth mindset²‧³</t>
  </si>
  <si>
    <t>1. The scale of job satisfaction overall (T4JOBSAT) was constructed as an average of the two subscales: job satisfaction with profession (T4JSPROT) and job satisfaction with work environment (T4JSENVT).Standardised scale scores with a standard deviation of 2 and a mean of 10.</t>
  </si>
  <si>
    <t>Change in the scale of self‐efficacy in student engagement¹ associated with the scale of growth mindset²‧³</t>
  </si>
  <si>
    <t>1. The scale of self‐efficacy in student engagement (T4SEENG) was constructed using teacher responses ("not at all", "to some extent", "quite a bit", "a lot") about the extent to which the following statements can occur (TT4G27): "Get students to believe they can do well in school work"; "Help students value learning"; "Motivate students who show low interest in school work"; "Help students think critically". Standardised scale scores with a standard deviation of 2 and the value of 10 corresponding to the item mid-point value of the response scale.</t>
  </si>
  <si>
    <t>Change in the scale of self‐efficacy in instruction¹ associated with the scale of growth mindset²‧³</t>
  </si>
  <si>
    <t>1. The scale of self‐efficacy in instruction (T4SEINS) was constructed using teacher responses ("not at all", "to some extent", "quite a bit", "a lot") about the extent to which the following can occur (TT4G27): "Craft good questions for students"; "Use a variety of assessment strategies"; "Provide an alternative explanation, for example when students are confused"; Vary instructional strategies in my classroom". Standardised scale scores with a standard deviation of 2 and the value of 10 corresponding to the item mid-point value of the response scale.</t>
  </si>
  <si>
    <t>Change in the scale of self‐efficacy in classroom management associated with the scale of growth mindset¹‧²‧³</t>
  </si>
  <si>
    <t>1. The scale of self‐efficacy in classroom management (T4SECLS) was constructed using teacher responses ("not at all", "to some extent", "quite a bit", "a lot") about the extent to which the following can occur (TT4G27): "Control disruptive behaviour in the classroom"; "Make my expectations about student behaviour clear"; "Get students to follow classroom rules"; "Calm a student who is disruptive or noisy". Standardised scale scores with a standard deviation of 2 and the value of 10 corresponding to the item mid-point value of the response scale.</t>
  </si>
  <si>
    <t>Change in the scale of self‐efficacy¹ associated with the scale of growth mindset²‧³</t>
  </si>
  <si>
    <t>1. The scale of teacher self‐efficacy overall (T4SELF) was constructed as an average of the three subscales: self‐efficacy in student engagement (T4SEENG), self‐efficacy in instruction (T4SEINS) and self‐efficacy in classroom management (T4SECLS). Standardised scale scores with a standard deviation of 2 and a mean of 10.</t>
  </si>
  <si>
    <t>Having too much lesson preparation</t>
  </si>
  <si>
    <t>Having too many lessons to teach</t>
  </si>
  <si>
    <t>Having too much marking</t>
  </si>
  <si>
    <t>Having too much administrative work</t>
  </si>
  <si>
    <t>Being held responsible for student achievement</t>
  </si>
  <si>
    <t>Maintaining classroom discipline</t>
  </si>
  <si>
    <t>Being intimidated or verbally abused by students</t>
  </si>
  <si>
    <t>Keeping up with changing requirements</t>
  </si>
  <si>
    <t>Addressing parent or guardian concerns</t>
  </si>
  <si>
    <t>Modifying lessons for students with special education needs</t>
  </si>
  <si>
    <t>Being held responsible for students’ social and emotional well-being</t>
  </si>
  <si>
    <t>Keeping up with curriculum or programme changes in this school</t>
  </si>
  <si>
    <t>Having too much work on diversity and equity issues, concerns, or conflicts</t>
  </si>
  <si>
    <t>Change in the scale of fulfilment of lesson aims¹ associated with encountering the following as sources of stress "quite a bit" or "a lot" at work²‧³</t>
  </si>
  <si>
    <t>Change in the scale of workplace well‐being and stress¹ associated with encountering the following as sources of stress "quite a bit" or "a lot" at work²‧³</t>
  </si>
  <si>
    <t>Teaching</t>
  </si>
  <si>
    <t>Individual planning or preparation of lessons either at or out of school</t>
  </si>
  <si>
    <t>Teamwork and dialogue with colleagues within this school</t>
  </si>
  <si>
    <t>Marking/correcting of student work</t>
  </si>
  <si>
    <t>Counselling students</t>
  </si>
  <si>
    <t>Participation in school management</t>
  </si>
  <si>
    <t>General administrative work</t>
  </si>
  <si>
    <t>Professional learning activities</t>
  </si>
  <si>
    <t>Communication and co-operation with parents or guardians</t>
  </si>
  <si>
    <t>Engaging in extracurricular activities</t>
  </si>
  <si>
    <t>Change in the scale of workplace well‐being and stress¹ associated with the hours full-time teachers report having spent on the following activities during the most recent complete calendar week²‧³</t>
  </si>
  <si>
    <t xml:space="preserve">2. Standardised at the international level. </t>
  </si>
  <si>
    <t>Change in the scale of job satisfaction¹ associated with encountering the following as sources of stress "quite a bit" or "a lot" at work²‧³</t>
  </si>
  <si>
    <t>Symbols for missing data</t>
  </si>
  <si>
    <r>
      <rPr>
        <sz val="11"/>
        <color theme="1"/>
        <rFont val="Calibri"/>
        <family val="2"/>
        <scheme val="minor"/>
      </rPr>
      <t>a: The category does not apply to the country/territory concerned, data were not collected by the country/territory, or there was no observation in the sample.</t>
    </r>
  </si>
  <si>
    <r>
      <rPr>
        <sz val="11"/>
        <color theme="1"/>
        <rFont val="Calibri"/>
        <family val="2"/>
        <scheme val="minor"/>
      </rPr>
      <t>c: There are too few or no observations to provide reliable estimates and/or to ensure the confidentiality of respondents (i.e. there are fewer than 30 teachers or 10 schools/principals with valid data; and/or the item non-response rate [i.e. ratio of missing or invalid responses to the number of participants for whom the question was applicable] is above 50%).</t>
    </r>
  </si>
  <si>
    <r>
      <rPr>
        <sz val="11"/>
        <color theme="1"/>
        <rFont val="Calibri"/>
        <family val="2"/>
        <scheme val="minor"/>
      </rPr>
      <t>m: Data were collected but subsequently removed, or not reported on, for technical reasons.</t>
    </r>
  </si>
  <si>
    <r>
      <rPr>
        <sz val="11"/>
        <color theme="1"/>
        <rFont val="Calibri"/>
        <family val="2"/>
        <scheme val="minor"/>
      </rPr>
      <t>w: Data were withdrawn or were not collected at the request of the country/territory concerned.</t>
    </r>
  </si>
  <si>
    <t>b.meanpct.d_tt4g58aqbitalot</t>
  </si>
  <si>
    <t>se.meanpct.d_tt4g58aqbitalot</t>
  </si>
  <si>
    <t>b.meanpct.d_tt4g58bqbitalot</t>
  </si>
  <si>
    <t>se.meanpct.d_tt4g58bqbitalot</t>
  </si>
  <si>
    <t>b.meanpct.d_tt4g58cqbitalot</t>
  </si>
  <si>
    <t>se.meanpct.d_tt4g58cqbitalot</t>
  </si>
  <si>
    <t>b.meanpct.d_tt4g58dqbitalot</t>
  </si>
  <si>
    <t>se.meanpct.d_tt4g58dqbitalot</t>
  </si>
  <si>
    <t>b.meanpct.d_tt4g58eqbitalot</t>
  </si>
  <si>
    <t>se.meanpct.d_tt4g58eqbitalot</t>
  </si>
  <si>
    <t>b.meanpct.d_tt4g58fqbitalot</t>
  </si>
  <si>
    <t>se.meanpct.d_tt4g58fqbitalot</t>
  </si>
  <si>
    <t>b.meanpct.d_tt4g58gqbitalot</t>
  </si>
  <si>
    <t>se.meanpct.d_tt4g58gqbitalot</t>
  </si>
  <si>
    <t>b.meanpct.d_tt4g58genqbitalot</t>
  </si>
  <si>
    <t>se.meanpct.d_tt4g58genqbitalot</t>
  </si>
  <si>
    <t>b.meanpct.d_tt4g58allqbitalot</t>
  </si>
  <si>
    <t>se.meanpct.d_tt4g58allqbitalot</t>
  </si>
  <si>
    <t>b.(meanpct.d_tt4g58aqbitalot_isc1)-(meanpct.d_tt4g58aqbitalot_isc2)</t>
  </si>
  <si>
    <t>se.(meanpct.d_tt4g58aqbitalot_isc1)-(meanpct.d_tt4g58aqbitalot_isc2)</t>
  </si>
  <si>
    <t>b.(meanpct.d_tt4g58bqbitalot_isc1)-(meanpct.d_tt4g58bqbitalot_isc2)</t>
  </si>
  <si>
    <t>se.(meanpct.d_tt4g58bqbitalot_isc1)-(meanpct.d_tt4g58bqbitalot_isc2)</t>
  </si>
  <si>
    <t>b.(meanpct.d_tt4g58cqbitalot_isc1)-(meanpct.d_tt4g58cqbitalot_isc2)</t>
  </si>
  <si>
    <t>se.(meanpct.d_tt4g58cqbitalot_isc1)-(meanpct.d_tt4g58cqbitalot_isc2)</t>
  </si>
  <si>
    <t>b.(meanpct.d_tt4g58dqbitalot_isc1)-(meanpct.d_tt4g58dqbitalot_isc2)</t>
  </si>
  <si>
    <t>se.(meanpct.d_tt4g58dqbitalot_isc1)-(meanpct.d_tt4g58dqbitalot_isc2)</t>
  </si>
  <si>
    <t>b.(meanpct.d_tt4g58eqbitalot_isc1)-(meanpct.d_tt4g58eqbitalot_isc2)</t>
  </si>
  <si>
    <t>se.(meanpct.d_tt4g58eqbitalot_isc1)-(meanpct.d_tt4g58eqbitalot_isc2)</t>
  </si>
  <si>
    <t>b.(meanpct.d_tt4g58fqbitalot_isc1)-(meanpct.d_tt4g58fqbitalot_isc2)</t>
  </si>
  <si>
    <t>se.(meanpct.d_tt4g58fqbitalot_isc1)-(meanpct.d_tt4g58fqbitalot_isc2)</t>
  </si>
  <si>
    <t>b.(meanpct.d_tt4g58gqbitalot_isc1)-(meanpct.d_tt4g58gqbitalot_isc2)</t>
  </si>
  <si>
    <t>se.(meanpct.d_tt4g58gqbitalot_isc1)-(meanpct.d_tt4g58gqbitalot_isc2)</t>
  </si>
  <si>
    <t>b.(meanpct.d_tt4g58genqbitalot_isc1)-(meanpct.d_tt4g58genqbitalot_isc2)</t>
  </si>
  <si>
    <t>se.(meanpct.d_tt4g58genqbitalot_isc1)-(meanpct.d_tt4g58genqbitalot_isc2)</t>
  </si>
  <si>
    <t>b.(meanpct.d_tt4g58allqbitalot_isc1)-(meanpct.d_tt4g58allqbitalot_isc2)</t>
  </si>
  <si>
    <t>se.(meanpct.d_tt4g58allqbitalot_isc1)-(meanpct.d_tt4g58allqbitalot_isc2)</t>
  </si>
  <si>
    <t>b.(meanpct.d_tt4g58aqbitalot_isc3)-(meanpct.d_tt4g58aqbitalot_isc2)</t>
  </si>
  <si>
    <t>se.(meanpct.d_tt4g58aqbitalot_isc3)-(meanpct.d_tt4g58aqbitalot_isc2)</t>
  </si>
  <si>
    <t>b.(meanpct.d_tt4g58bqbitalot_isc3)-(meanpct.d_tt4g58bqbitalot_isc2)</t>
  </si>
  <si>
    <t>se.(meanpct.d_tt4g58bqbitalot_isc3)-(meanpct.d_tt4g58bqbitalot_isc2)</t>
  </si>
  <si>
    <t>b.(meanpct.d_tt4g58cqbitalot_isc3)-(meanpct.d_tt4g58cqbitalot_isc2)</t>
  </si>
  <si>
    <t>se.(meanpct.d_tt4g58cqbitalot_isc3)-(meanpct.d_tt4g58cqbitalot_isc2)</t>
  </si>
  <si>
    <t>b.(meanpct.d_tt4g58dqbitalot_isc3)-(meanpct.d_tt4g58dqbitalot_isc2)</t>
  </si>
  <si>
    <t>se.(meanpct.d_tt4g58dqbitalot_isc3)-(meanpct.d_tt4g58dqbitalot_isc2)</t>
  </si>
  <si>
    <t>b.(meanpct.d_tt4g58eqbitalot_isc3)-(meanpct.d_tt4g58eqbitalot_isc2)</t>
  </si>
  <si>
    <t>se.(meanpct.d_tt4g58eqbitalot_isc3)-(meanpct.d_tt4g58eqbitalot_isc2)</t>
  </si>
  <si>
    <t>b.(meanpct.d_tt4g58fqbitalot_isc3)-(meanpct.d_tt4g58fqbitalot_isc2)</t>
  </si>
  <si>
    <t>se.(meanpct.d_tt4g58fqbitalot_isc3)-(meanpct.d_tt4g58fqbitalot_isc2)</t>
  </si>
  <si>
    <t>b.(meanpct.d_tt4g58gqbitalot_isc3)-(meanpct.d_tt4g58gqbitalot_isc2)</t>
  </si>
  <si>
    <t>se.(meanpct.d_tt4g58gqbitalot_isc3)-(meanpct.d_tt4g58gqbitalot_isc2)</t>
  </si>
  <si>
    <t>b.(meanpct.d_tt4g58genqbitalot_isc3)-(meanpct.d_tt4g58genqbitalot_isc2)</t>
  </si>
  <si>
    <t>se.(meanpct.d_tt4g58genqbitalot_isc3)-(meanpct.d_tt4g58genqbitalot_isc2)</t>
  </si>
  <si>
    <t>b.(meanpct.d_tt4g58allqbitalot_isc3)-(meanpct.d_tt4g58allqbitalot_isc2)</t>
  </si>
  <si>
    <t>se.(meanpct.d_tt4g58allqbitalot_isc3)-(meanpct.d_tt4g58allqbitalot_isc2)</t>
  </si>
  <si>
    <t>b.mean.t4fulfil</t>
  </si>
  <si>
    <t>se.mean.t4fulfil</t>
  </si>
  <si>
    <t>b.sd.t4fulfil</t>
  </si>
  <si>
    <t>se.sd.t4fulfil</t>
  </si>
  <si>
    <t>b.quant01.t4fulfil</t>
  </si>
  <si>
    <t>se.quant01.t4fulfil</t>
  </si>
  <si>
    <t>b.quant05.t4fulfil</t>
  </si>
  <si>
    <t>se.quant05.t4fulfil</t>
  </si>
  <si>
    <t>b.quant09.t4fulfil</t>
  </si>
  <si>
    <t>se.quant09.t4fulfil</t>
  </si>
  <si>
    <t>b.iqr01-09.t4fulfil</t>
  </si>
  <si>
    <t>se.iqr01-09.t4fulfil</t>
  </si>
  <si>
    <t>b.(mean.t4fulfil_isc1)-(mean.t4fulfil_isc2)</t>
  </si>
  <si>
    <t>se.(mean.t4fulfil_isc1)-(mean.t4fulfil_isc2)</t>
  </si>
  <si>
    <t>b.(mean.t4fulfil_isc3)-(mean.t4fulfil_isc2)</t>
  </si>
  <si>
    <t>se.(mean.t4fulfil_isc3)-(mean.t4fulfil_isc2)</t>
  </si>
  <si>
    <t>b.meanpct.d_tt4g76anot</t>
  </si>
  <si>
    <t>se.meanpct.d_tt4g76anot</t>
  </si>
  <si>
    <t>b.meanpct.d_tt4g76asome</t>
  </si>
  <si>
    <t>se.meanpct.d_tt4g76asome</t>
  </si>
  <si>
    <t>b.meanpct.d_tt4g76aqbit</t>
  </si>
  <si>
    <t>se.meanpct.d_tt4g76aqbit</t>
  </si>
  <si>
    <t>b.meanpct.d_tt4g76aalot</t>
  </si>
  <si>
    <t>se.meanpct.d_tt4g76aalot</t>
  </si>
  <si>
    <t>b.meanpct.d_tt4g76bnot</t>
  </si>
  <si>
    <t>se.meanpct.d_tt4g76bnot</t>
  </si>
  <si>
    <t>b.meanpct.d_tt4g76bsome</t>
  </si>
  <si>
    <t>se.meanpct.d_tt4g76bsome</t>
  </si>
  <si>
    <t>b.meanpct.d_tt4g76bqbit</t>
  </si>
  <si>
    <t>se.meanpct.d_tt4g76bqbit</t>
  </si>
  <si>
    <t>b.meanpct.d_tt4g76balot</t>
  </si>
  <si>
    <t>se.meanpct.d_tt4g76balot</t>
  </si>
  <si>
    <t>b.meanpct.d_tt4g76cnot</t>
  </si>
  <si>
    <t>se.meanpct.d_tt4g76cnot</t>
  </si>
  <si>
    <t>b.meanpct.d_tt4g76csome</t>
  </si>
  <si>
    <t>se.meanpct.d_tt4g76csome</t>
  </si>
  <si>
    <t>b.meanpct.d_tt4g76cqbit</t>
  </si>
  <si>
    <t>se.meanpct.d_tt4g76cqbit</t>
  </si>
  <si>
    <t>b.meanpct.d_tt4g76calot</t>
  </si>
  <si>
    <t>se.meanpct.d_tt4g76calot</t>
  </si>
  <si>
    <t>b.meanpct.d_tt4g76dnot</t>
  </si>
  <si>
    <t>se.meanpct.d_tt4g76dnot</t>
  </si>
  <si>
    <t>b.meanpct.d_tt4g76dsome</t>
  </si>
  <si>
    <t>se.meanpct.d_tt4g76dsome</t>
  </si>
  <si>
    <t>b.meanpct.d_tt4g76dqbit</t>
  </si>
  <si>
    <t>se.meanpct.d_tt4g76dqbit</t>
  </si>
  <si>
    <t>b.meanpct.d_tt4g76dalot</t>
  </si>
  <si>
    <t>se.meanpct.d_tt4g76dalot</t>
  </si>
  <si>
    <t>b.(meanpct.d_tt4g76aalot_isc1)-(meanpct.d_tt4g76aalot_isc2)</t>
  </si>
  <si>
    <t>se.(meanpct.d_tt4g76aalot_isc1)-(meanpct.d_tt4g76aalot_isc2)</t>
  </si>
  <si>
    <t>b.(meanpct.d_tt4g76balot_isc1)-(meanpct.d_tt4g76balot_isc2)</t>
  </si>
  <si>
    <t>se.(meanpct.d_tt4g76balot_isc1)-(meanpct.d_tt4g76balot_isc2)</t>
  </si>
  <si>
    <t>b.(meanpct.d_tt4g76calot_isc1)-(meanpct.d_tt4g76calot_isc2)</t>
  </si>
  <si>
    <t>se.(meanpct.d_tt4g76calot_isc1)-(meanpct.d_tt4g76calot_isc2)</t>
  </si>
  <si>
    <t>b.(meanpct.d_tt4g76dalot_isc1)-(meanpct.d_tt4g76dalot_isc2)</t>
  </si>
  <si>
    <t>se.(meanpct.d_tt4g76dalot_isc1)-(meanpct.d_tt4g76dalot_isc2)</t>
  </si>
  <si>
    <t>b.(meanpct.d_tt4g76aalot_isc3)-(meanpct.d_tt4g76aalot_isc2)</t>
  </si>
  <si>
    <t>se.(meanpct.d_tt4g76aalot_isc3)-(meanpct.d_tt4g76aalot_isc2)</t>
  </si>
  <si>
    <t>b.(meanpct.d_tt4g76balot_isc3)-(meanpct.d_tt4g76balot_isc2)</t>
  </si>
  <si>
    <t>se.(meanpct.d_tt4g76balot_isc3)-(meanpct.d_tt4g76balot_isc2)</t>
  </si>
  <si>
    <t>b.(meanpct.d_tt4g76calot_isc3)-(meanpct.d_tt4g76calot_isc2)</t>
  </si>
  <si>
    <t>se.(meanpct.d_tt4g76calot_isc3)-(meanpct.d_tt4g76calot_isc2)</t>
  </si>
  <si>
    <t>b.(meanpct.d_tt4g76dalot_isc3)-(meanpct.d_tt4g76dalot_isc2)</t>
  </si>
  <si>
    <t>se.(meanpct.d_tt4g76dalot_isc3)-(meanpct.d_tt4g76dalot_isc2)</t>
  </si>
  <si>
    <t>b.meanpct.d_tt3g51aalot</t>
  </si>
  <si>
    <t>se.meanpct.d_tt3g51aalot</t>
  </si>
  <si>
    <t>b.(meanpct.d_tt4g76aalot)-(meanpct.d_tt3g51aalot)</t>
  </si>
  <si>
    <t>se.(meanpct.d_tt4g76aalot)-(meanpct.d_tt3g51aalot)</t>
  </si>
  <si>
    <t>b.meanpct.d_tt3g51balot</t>
  </si>
  <si>
    <t>se.meanpct.d_tt3g51balot</t>
  </si>
  <si>
    <t>b.(meanpct.d_tt4g76balot)-(meanpct.d_tt3g51balot)</t>
  </si>
  <si>
    <t>se.(meanpct.d_tt4g76balot)-(meanpct.d_tt3g51balot)</t>
  </si>
  <si>
    <t>b.meanpct.d_tt3g51calot</t>
  </si>
  <si>
    <t>se.meanpct.d_tt3g51calot</t>
  </si>
  <si>
    <t>b.(meanpct.d_tt4g76calot)-(meanpct.d_tt3g51calot)</t>
  </si>
  <si>
    <t>se.(meanpct.d_tt4g76calot)-(meanpct.d_tt3g51calot)</t>
  </si>
  <si>
    <t>b.meanpct.d_tt3g51dalot</t>
  </si>
  <si>
    <t>se.meanpct.d_tt3g51dalot</t>
  </si>
  <si>
    <t>b.(meanpct.d_tt4g76dalot)-(meanpct.d_tt3g51dalot)</t>
  </si>
  <si>
    <t>se.(meanpct.d_tt4g76dalot)-(meanpct.d_tt3g51dalot)</t>
  </si>
  <si>
    <t>b.mean.t4wels</t>
  </si>
  <si>
    <t>se.mean.t4wels</t>
  </si>
  <si>
    <t>b.sd.t4wels</t>
  </si>
  <si>
    <t>se.sd.t4wels</t>
  </si>
  <si>
    <t>b.quant01.t4wels</t>
  </si>
  <si>
    <t>se.quant01.t4wels</t>
  </si>
  <si>
    <t>b.quant05.t4wels</t>
  </si>
  <si>
    <t>se.quant05.t4wels</t>
  </si>
  <si>
    <t>b.quant09.t4wels</t>
  </si>
  <si>
    <t>se.quant09.t4wels</t>
  </si>
  <si>
    <t>b.iqr01-09.t4wels</t>
  </si>
  <si>
    <t>se.iqr01-09.t4wels</t>
  </si>
  <si>
    <t>b.(mean.t4wels_isc1)-(mean.t4wels_isc2)</t>
  </si>
  <si>
    <t>se.(mean.t4wels_isc1)-(mean.t4wels_isc2)</t>
  </si>
  <si>
    <t>b.(mean.t4wels_isc3)-(mean.t4wels_isc2)</t>
  </si>
  <si>
    <t>se.(mean.t4wels_isc3)-(mean.t4wels_isc2)</t>
  </si>
  <si>
    <t>b.meanpct.d_tt4g78aagree</t>
  </si>
  <si>
    <t>se.meanpct.d_tt4g78aagree</t>
  </si>
  <si>
    <t>b.meanpct.d_tt4g78bagree</t>
  </si>
  <si>
    <t>se.meanpct.d_tt4g78bagree</t>
  </si>
  <si>
    <t>b.meanpct.d_tt4g78dagree</t>
  </si>
  <si>
    <t>se.meanpct.d_tt4g78dagree</t>
  </si>
  <si>
    <t>b.meanpct.d_tt4g78jagree</t>
  </si>
  <si>
    <t>se.meanpct.d_tt4g78jagree</t>
  </si>
  <si>
    <t>b.(meanpct.d_tt4g78aagree_isc1)-(meanpct.d_tt4g78aagree_isc2)</t>
  </si>
  <si>
    <t>se.(meanpct.d_tt4g78aagree_isc1)-(meanpct.d_tt4g78aagree_isc2)</t>
  </si>
  <si>
    <t>b.(meanpct.d_tt4g78bagree_isc1)-(meanpct.d_tt4g78bagree_isc2)</t>
  </si>
  <si>
    <t>se.(meanpct.d_tt4g78bagree_isc1)-(meanpct.d_tt4g78bagree_isc2)</t>
  </si>
  <si>
    <t>b.(meanpct.d_tt4g78dagree_isc1)-(meanpct.d_tt4g78dagree_isc2)</t>
  </si>
  <si>
    <t>se.(meanpct.d_tt4g78dagree_isc1)-(meanpct.d_tt4g78dagree_isc2)</t>
  </si>
  <si>
    <t>b.(meanpct.d_tt4g78jagree_isc1)-(meanpct.d_tt4g78jagree_isc2)</t>
  </si>
  <si>
    <t>se.(meanpct.d_tt4g78jagree_isc1)-(meanpct.d_tt4g78jagree_isc2)</t>
  </si>
  <si>
    <t>b.(meanpct.d_tt4g78aagree_isc3)-(meanpct.d_tt4g78aagree_isc2)</t>
  </si>
  <si>
    <t>se.(meanpct.d_tt4g78aagree_isc3)-(meanpct.d_tt4g78aagree_isc2)</t>
  </si>
  <si>
    <t>b.(meanpct.d_tt4g78bagree_isc3)-(meanpct.d_tt4g78bagree_isc2)</t>
  </si>
  <si>
    <t>se.(meanpct.d_tt4g78bagree_isc3)-(meanpct.d_tt4g78bagree_isc2)</t>
  </si>
  <si>
    <t>b.(meanpct.d_tt4g78dagree_isc3)-(meanpct.d_tt4g78dagree_isc2)</t>
  </si>
  <si>
    <t>se.(meanpct.d_tt4g78dagree_isc3)-(meanpct.d_tt4g78dagree_isc2)</t>
  </si>
  <si>
    <t>b.(meanpct.d_tt4g78jagree_isc3)-(meanpct.d_tt4g78jagree_isc2)</t>
  </si>
  <si>
    <t>se.(meanpct.d_tt4g78jagree_isc3)-(meanpct.d_tt4g78jagree_isc2)</t>
  </si>
  <si>
    <t>b.meanpct.d_tt2g46aagree</t>
  </si>
  <si>
    <t>se.meanpct.d_tt2g46aagree</t>
  </si>
  <si>
    <t>b.meanpct.d_tt3g53aagree</t>
  </si>
  <si>
    <t>se.meanpct.d_tt3g53aagree</t>
  </si>
  <si>
    <t>b.(meanpct.d_tt4g78aagree)-(meanpct.d_tt2g46aagree)</t>
  </si>
  <si>
    <t>se.(meanpct.d_tt4g78aagree)-(meanpct.d_tt2g46aagree)</t>
  </si>
  <si>
    <t>b.(meanpct.d_tt4g78aagree)-(meanpct.d_tt3g53aagree)</t>
  </si>
  <si>
    <t>se.(meanpct.d_tt4g78aagree)-(meanpct.d_tt3g53aagree)</t>
  </si>
  <si>
    <t>b.meanpct.d_tt2g46bagree</t>
  </si>
  <si>
    <t>se.meanpct.d_tt2g46bagree</t>
  </si>
  <si>
    <t>b.meanpct.d_tt3g53bagree</t>
  </si>
  <si>
    <t>se.meanpct.d_tt3g53bagree</t>
  </si>
  <si>
    <t>b.(meanpct.d_tt4g78bagree)-(meanpct.d_tt2g46bagree)</t>
  </si>
  <si>
    <t>se.(meanpct.d_tt4g78bagree)-(meanpct.d_tt2g46bagree)</t>
  </si>
  <si>
    <t>b.(meanpct.d_tt4g78bagree)-(meanpct.d_tt3g53bagree)</t>
  </si>
  <si>
    <t>se.(meanpct.d_tt4g78bagree)-(meanpct.d_tt3g53bagree)</t>
  </si>
  <si>
    <t>b.meanpct.d_tt2g46dagree</t>
  </si>
  <si>
    <t>se.meanpct.d_tt2g46dagree</t>
  </si>
  <si>
    <t>b.meanpct.d_tt3g53dagree</t>
  </si>
  <si>
    <t>se.meanpct.d_tt3g53dagree</t>
  </si>
  <si>
    <t>b.(meanpct.d_tt4g78dagree)-(meanpct.d_tt2g46dagree)</t>
  </si>
  <si>
    <t>se.(meanpct.d_tt4g78dagree)-(meanpct.d_tt2g46dagree)</t>
  </si>
  <si>
    <t>b.(meanpct.d_tt4g78dagree)-(meanpct.d_tt3g53dagree)</t>
  </si>
  <si>
    <t>se.(meanpct.d_tt4g78dagree)-(meanpct.d_tt3g53dagree)</t>
  </si>
  <si>
    <t>b.meanpct.d_tt2g46jagree</t>
  </si>
  <si>
    <t>se.meanpct.d_tt2g46jagree</t>
  </si>
  <si>
    <t>b.meanpct.d_tt3g53jagree</t>
  </si>
  <si>
    <t>se.meanpct.d_tt3g53jagree</t>
  </si>
  <si>
    <t>b.(meanpct.d_tt4g78jagree)-(meanpct.d_tt2g46jagree)</t>
  </si>
  <si>
    <t>se.(meanpct.d_tt4g78jagree)-(meanpct.d_tt2g46jagree)</t>
  </si>
  <si>
    <t>b.(meanpct.d_tt4g78jagree)-(meanpct.d_tt3g53jagree)</t>
  </si>
  <si>
    <t>se.(meanpct.d_tt4g78jagree)-(meanpct.d_tt3g53jagree)</t>
  </si>
  <si>
    <t>b.meanpct.d_tt4g78cagree</t>
  </si>
  <si>
    <t>se.meanpct.d_tt4g78cagree</t>
  </si>
  <si>
    <t>b.meanpct.d_tt4g78eagree</t>
  </si>
  <si>
    <t>se.meanpct.d_tt4g78eagree</t>
  </si>
  <si>
    <t>b.meanpct.d_tt4g78gagree</t>
  </si>
  <si>
    <t>se.meanpct.d_tt4g78gagree</t>
  </si>
  <si>
    <t>b.(meanpct.d_tt4g78cagree_isc1)-(meanpct.d_tt4g78cagree_isc2)</t>
  </si>
  <si>
    <t>se.(meanpct.d_tt4g78cagree_isc1)-(meanpct.d_tt4g78cagree_isc2)</t>
  </si>
  <si>
    <t>b.(meanpct.d_tt4g78eagree_isc1)-(meanpct.d_tt4g78eagree_isc2)</t>
  </si>
  <si>
    <t>se.(meanpct.d_tt4g78eagree_isc1)-(meanpct.d_tt4g78eagree_isc2)</t>
  </si>
  <si>
    <t>b.(meanpct.d_tt4g78gagree_isc1)-(meanpct.d_tt4g78gagree_isc2)</t>
  </si>
  <si>
    <t>se.(meanpct.d_tt4g78gagree_isc1)-(meanpct.d_tt4g78gagree_isc2)</t>
  </si>
  <si>
    <t>b.(meanpct.d_tt4g78cagree_isc3)-(meanpct.d_tt4g78cagree_isc2)</t>
  </si>
  <si>
    <t>se.(meanpct.d_tt4g78cagree_isc3)-(meanpct.d_tt4g78cagree_isc2)</t>
  </si>
  <si>
    <t>b.(meanpct.d_tt4g78eagree_isc3)-(meanpct.d_tt4g78eagree_isc2)</t>
  </si>
  <si>
    <t>se.(meanpct.d_tt4g78eagree_isc3)-(meanpct.d_tt4g78eagree_isc2)</t>
  </si>
  <si>
    <t>b.(meanpct.d_tt4g78gagree_isc3)-(meanpct.d_tt4g78gagree_isc2)</t>
  </si>
  <si>
    <t>se.(meanpct.d_tt4g78gagree_isc3)-(meanpct.d_tt4g78gagree_isc2)</t>
  </si>
  <si>
    <t>b.meanpct.d_tt2g46cagree</t>
  </si>
  <si>
    <t>se.meanpct.d_tt2g46cagree</t>
  </si>
  <si>
    <t>b.meanpct.d_tt3g53cagree</t>
  </si>
  <si>
    <t>se.meanpct.d_tt3g53cagree</t>
  </si>
  <si>
    <t>b.(meanpct.d_tt4g78cagree)-(meanpct.d_tt2g46cagree)</t>
  </si>
  <si>
    <t>se.(meanpct.d_tt4g78cagree)-(meanpct.d_tt2g46cagree)</t>
  </si>
  <si>
    <t>b.(meanpct.d_tt4g78cagree)-(meanpct.d_tt3g53cagree)</t>
  </si>
  <si>
    <t>se.(meanpct.d_tt4g78cagree)-(meanpct.d_tt3g53cagree)</t>
  </si>
  <si>
    <t>b.meanpct.d_tt2g46eagree</t>
  </si>
  <si>
    <t>se.meanpct.d_tt2g46eagree</t>
  </si>
  <si>
    <t>b.meanpct.d_tt3g53eagree</t>
  </si>
  <si>
    <t>se.meanpct.d_tt3g53eagree</t>
  </si>
  <si>
    <t>b.(meanpct.d_tt4g78eagree)-(meanpct.d_tt2g46eagree)</t>
  </si>
  <si>
    <t>se.(meanpct.d_tt4g78eagree)-(meanpct.d_tt2g46eagree)</t>
  </si>
  <si>
    <t>b.(meanpct.d_tt4g78eagree)-(meanpct.d_tt3g53eagree)</t>
  </si>
  <si>
    <t>se.(meanpct.d_tt4g78eagree)-(meanpct.d_tt3g53eagree)</t>
  </si>
  <si>
    <t>b.meanpct.d_tt2g46gagree</t>
  </si>
  <si>
    <t>se.meanpct.d_tt2g46gagree</t>
  </si>
  <si>
    <t>b.meanpct.d_tt3g53gagree</t>
  </si>
  <si>
    <t>se.meanpct.d_tt3g53gagree</t>
  </si>
  <si>
    <t>b.(meanpct.d_tt4g78gagree)-(meanpct.d_tt2g46gagree)</t>
  </si>
  <si>
    <t>se.(meanpct.d_tt4g78gagree)-(meanpct.d_tt2g46gagree)</t>
  </si>
  <si>
    <t>b.(meanpct.d_tt4g78gagree)-(meanpct.d_tt3g53gagree)</t>
  </si>
  <si>
    <t>se.(meanpct.d_tt4g78gagree)-(meanpct.d_tt3g53gagree)</t>
  </si>
  <si>
    <t>b.mean.t4jobsat</t>
  </si>
  <si>
    <t>se.mean.t4jobsat</t>
  </si>
  <si>
    <t>b.sd.t4jobsat</t>
  </si>
  <si>
    <t>se.sd.t4jobsat</t>
  </si>
  <si>
    <t>b.quant01.t4jobsat</t>
  </si>
  <si>
    <t>se.quant01.t4jobsat</t>
  </si>
  <si>
    <t>b.quant05.t4jobsat</t>
  </si>
  <si>
    <t>se.quant05.t4jobsat</t>
  </si>
  <si>
    <t>b.quant09.t4jobsat</t>
  </si>
  <si>
    <t>se.quant09.t4jobsat</t>
  </si>
  <si>
    <t>b.iqr01-09.t4jobsat</t>
  </si>
  <si>
    <t>se.iqr01-09.t4jobsat</t>
  </si>
  <si>
    <t>b.(mean.t4jobsat_isc1)-(mean.t4jobsat_isc2)</t>
  </si>
  <si>
    <t>se.(mean.t4jobsat_isc1)-(mean.t4jobsat_isc2)</t>
  </si>
  <si>
    <t>b.(mean.t4jobsat_isc3)-(mean.t4jobsat_isc2)</t>
  </si>
  <si>
    <t>se.(mean.t4jobsat_isc3)-(mean.t4jobsat_isc2)</t>
  </si>
  <si>
    <t>c</t>
  </si>
  <si>
    <t>b.meanpct.d_tt4g58aqbitalot..gender..Female</t>
  </si>
  <si>
    <t>se.meanpct.d_tt4g58aqbitalot..gender..Female</t>
  </si>
  <si>
    <t>b.meanpct.d_tt4g58aqbitalot..gender..Male</t>
  </si>
  <si>
    <t>se.meanpct.d_tt4g58aqbitalot..gender..Male</t>
  </si>
  <si>
    <t>b.meanpct.d_tt4g58aqbitalot..gender..(Male-Female)</t>
  </si>
  <si>
    <t>se.meanpct.d_tt4g58aqbitalot..gender..(Male-Female)</t>
  </si>
  <si>
    <t>b.meanpct.d_tt4g58bqbitalot..gender..Female</t>
  </si>
  <si>
    <t>se.meanpct.d_tt4g58bqbitalot..gender..Female</t>
  </si>
  <si>
    <t>b.meanpct.d_tt4g58bqbitalot..gender..Male</t>
  </si>
  <si>
    <t>se.meanpct.d_tt4g58bqbitalot..gender..Male</t>
  </si>
  <si>
    <t>b.meanpct.d_tt4g58bqbitalot..gender..(Male-Female)</t>
  </si>
  <si>
    <t>se.meanpct.d_tt4g58bqbitalot..gender..(Male-Female)</t>
  </si>
  <si>
    <t>b.meanpct.d_tt4g58cqbitalot..gender..Female</t>
  </si>
  <si>
    <t>se.meanpct.d_tt4g58cqbitalot..gender..Female</t>
  </si>
  <si>
    <t>b.meanpct.d_tt4g58cqbitalot..gender..Male</t>
  </si>
  <si>
    <t>se.meanpct.d_tt4g58cqbitalot..gender..Male</t>
  </si>
  <si>
    <t>b.meanpct.d_tt4g58cqbitalot..gender..(Male-Female)</t>
  </si>
  <si>
    <t>se.meanpct.d_tt4g58cqbitalot..gender..(Male-Female)</t>
  </si>
  <si>
    <t>b.meanpct.d_tt4g58dqbitalot..gender..Female</t>
  </si>
  <si>
    <t>se.meanpct.d_tt4g58dqbitalot..gender..Female</t>
  </si>
  <si>
    <t>b.meanpct.d_tt4g58dqbitalot..gender..Male</t>
  </si>
  <si>
    <t>se.meanpct.d_tt4g58dqbitalot..gender..Male</t>
  </si>
  <si>
    <t>b.meanpct.d_tt4g58dqbitalot..gender..(Male-Female)</t>
  </si>
  <si>
    <t>se.meanpct.d_tt4g58dqbitalot..gender..(Male-Female)</t>
  </si>
  <si>
    <t>b.meanpct.d_tt4g58eqbitalot..gender..Female</t>
  </si>
  <si>
    <t>se.meanpct.d_tt4g58eqbitalot..gender..Female</t>
  </si>
  <si>
    <t>b.meanpct.d_tt4g58eqbitalot..gender..Male</t>
  </si>
  <si>
    <t>se.meanpct.d_tt4g58eqbitalot..gender..Male</t>
  </si>
  <si>
    <t>b.meanpct.d_tt4g58eqbitalot..gender..(Male-Female)</t>
  </si>
  <si>
    <t>se.meanpct.d_tt4g58eqbitalot..gender..(Male-Female)</t>
  </si>
  <si>
    <t>b.meanpct.d_tt4g58fqbitalot..gender..Female</t>
  </si>
  <si>
    <t>se.meanpct.d_tt4g58fqbitalot..gender..Female</t>
  </si>
  <si>
    <t>b.meanpct.d_tt4g58fqbitalot..gender..Male</t>
  </si>
  <si>
    <t>se.meanpct.d_tt4g58fqbitalot..gender..Male</t>
  </si>
  <si>
    <t>b.meanpct.d_tt4g58fqbitalot..gender..(Male-Female)</t>
  </si>
  <si>
    <t>se.meanpct.d_tt4g58fqbitalot..gender..(Male-Female)</t>
  </si>
  <si>
    <t>b.meanpct.d_tt4g58gqbitalot..gender..Female</t>
  </si>
  <si>
    <t>se.meanpct.d_tt4g58gqbitalot..gender..Female</t>
  </si>
  <si>
    <t>b.meanpct.d_tt4g58gqbitalot..gender..Male</t>
  </si>
  <si>
    <t>se.meanpct.d_tt4g58gqbitalot..gender..Male</t>
  </si>
  <si>
    <t>b.meanpct.d_tt4g58gqbitalot..gender..(Male-Female)</t>
  </si>
  <si>
    <t>se.meanpct.d_tt4g58gqbitalot..gender..(Male-Female)</t>
  </si>
  <si>
    <t>b.meanpct.d_tt4g58genqbitalot..gender..Female</t>
  </si>
  <si>
    <t>se.meanpct.d_tt4g58genqbitalot..gender..Female</t>
  </si>
  <si>
    <t>b.meanpct.d_tt4g58genqbitalot..gender..Male</t>
  </si>
  <si>
    <t>se.meanpct.d_tt4g58genqbitalot..gender..Male</t>
  </si>
  <si>
    <t>b.meanpct.d_tt4g58genqbitalot..gender..(Male-Female)</t>
  </si>
  <si>
    <t>se.meanpct.d_tt4g58genqbitalot..gender..(Male-Female)</t>
  </si>
  <si>
    <t>b.meanpct.d_tt4g58allqbitalot..gender..Female</t>
  </si>
  <si>
    <t>se.meanpct.d_tt4g58allqbitalot..gender..Female</t>
  </si>
  <si>
    <t>b.meanpct.d_tt4g58allqbitalot..gender..Male</t>
  </si>
  <si>
    <t>se.meanpct.d_tt4g58allqbitalot..gender..Male</t>
  </si>
  <si>
    <t>b.meanpct.d_tt4g58allqbitalot..gender..(Male-Female)</t>
  </si>
  <si>
    <t>se.meanpct.d_tt4g58allqbitalot..gender..(Male-Female)</t>
  </si>
  <si>
    <t>b.meanpct.d_tt4g76aalot..gender..Female</t>
  </si>
  <si>
    <t>se.meanpct.d_tt4g76aalot..gender..Female</t>
  </si>
  <si>
    <t>b.meanpct.d_tt4g76aalot..gender..Male</t>
  </si>
  <si>
    <t>se.meanpct.d_tt4g76aalot..gender..Male</t>
  </si>
  <si>
    <t>b.meanpct.d_tt4g76aalot..gender..(Male-Female)</t>
  </si>
  <si>
    <t>se.meanpct.d_tt4g76aalot..gender..(Male-Female)</t>
  </si>
  <si>
    <t>b.meanpct.d_tt4g76aalot..age..1 under_age30</t>
  </si>
  <si>
    <t>se.meanpct.d_tt4g76aalot..age..1 under_age30</t>
  </si>
  <si>
    <t>b.meanpct.d_tt4g76aalot..age..2 from30_to_49</t>
  </si>
  <si>
    <t>se.meanpct.d_tt4g76aalot..age..2 from30_to_49</t>
  </si>
  <si>
    <t>b.meanpct.d_tt4g76aalot..age..3 over_age50</t>
  </si>
  <si>
    <t>se.meanpct.d_tt4g76aalot..age..3 over_age50</t>
  </si>
  <si>
    <t>b.meanpct.d_tt4g76aalot..age..(3 over_age50-1 under_age30)</t>
  </si>
  <si>
    <t>se.meanpct.d_tt4g76aalot..age..(3 over_age50-1 under_age30)</t>
  </si>
  <si>
    <t>b.meanpct.d_tt4g76aalot..exp..1 under_5yrs</t>
  </si>
  <si>
    <t>se.meanpct.d_tt4g76aalot..exp..1 under_5yrs</t>
  </si>
  <si>
    <t>b.meanpct.d_tt4g76aalot..exp..2 from6to10</t>
  </si>
  <si>
    <t>se.meanpct.d_tt4g76aalot..exp..2 from6to10</t>
  </si>
  <si>
    <t>b.meanpct.d_tt4g76aalot..exp..3 over_10yrs</t>
  </si>
  <si>
    <t>se.meanpct.d_tt4g76aalot..exp..3 over_10yrs</t>
  </si>
  <si>
    <t>b.meanpct.d_tt4g76aalot..exp..(3 over_10yrs-1 under_5yrs)</t>
  </si>
  <si>
    <t>se.meanpct.d_tt4g76aalot..exp..(3 over_10yrs-1 under_5yrs)</t>
  </si>
  <si>
    <t>b.meanpct.d_tt4g78jagree..gender..Female</t>
  </si>
  <si>
    <t>se.meanpct.d_tt4g78jagree..gender..Female</t>
  </si>
  <si>
    <t>b.meanpct.d_tt4g78jagree..gender..Male</t>
  </si>
  <si>
    <t>se.meanpct.d_tt4g78jagree..gender..Male</t>
  </si>
  <si>
    <t>b.meanpct.d_tt4g78jagree..gender..(Male-Female)</t>
  </si>
  <si>
    <t>se.meanpct.d_tt4g78jagree..gender..(Male-Female)</t>
  </si>
  <si>
    <t>b.meanpct.d_tt4g78jagree..age..1 under_age30</t>
  </si>
  <si>
    <t>se.meanpct.d_tt4g78jagree..age..1 under_age30</t>
  </si>
  <si>
    <t>b.meanpct.d_tt4g78jagree..age..2 from30_to_49</t>
  </si>
  <si>
    <t>se.meanpct.d_tt4g78jagree..age..2 from30_to_49</t>
  </si>
  <si>
    <t>b.meanpct.d_tt4g78jagree..age..3 over_age50</t>
  </si>
  <si>
    <t>se.meanpct.d_tt4g78jagree..age..3 over_age50</t>
  </si>
  <si>
    <t>b.meanpct.d_tt4g78jagree..age..(3 over_age50-1 under_age30)</t>
  </si>
  <si>
    <t>se.meanpct.d_tt4g78jagree..age..(3 over_age50-1 under_age30)</t>
  </si>
  <si>
    <t>b.meanpct.d_tt4g78jagree..exp..1 under_5yrs</t>
  </si>
  <si>
    <t>se.meanpct.d_tt4g78jagree..exp..1 under_5yrs</t>
  </si>
  <si>
    <t>b.meanpct.d_tt4g78jagree..exp..2 from6to10</t>
  </si>
  <si>
    <t>se.meanpct.d_tt4g78jagree..exp..2 from6to10</t>
  </si>
  <si>
    <t>b.meanpct.d_tt4g78jagree..exp..3 over_10yrs</t>
  </si>
  <si>
    <t>se.meanpct.d_tt4g78jagree..exp..3 over_10yrs</t>
  </si>
  <si>
    <t>b.meanpct.d_tt4g78jagree..exp..(3 over_10yrs-1 under_5yrs)</t>
  </si>
  <si>
    <t>se.meanpct.d_tt4g78jagree..exp..(3 over_10yrs-1 under_5yrs)</t>
  </si>
  <si>
    <t>b.meanpct.d_tt4g58aqbitalot..exp..1 under_5yrs</t>
  </si>
  <si>
    <t>se.meanpct.d_tt4g58aqbitalot..exp..1 under_5yrs</t>
  </si>
  <si>
    <t>b.meanpct.d_tt4g58aqbitalot..exp..2 from6to10</t>
  </si>
  <si>
    <t>se.meanpct.d_tt4g58aqbitalot..exp..2 from6to10</t>
  </si>
  <si>
    <t>b.meanpct.d_tt4g58aqbitalot..exp..3 over_10yrs</t>
  </si>
  <si>
    <t>se.meanpct.d_tt4g58aqbitalot..exp..3 over_10yrs</t>
  </si>
  <si>
    <t>b.meanpct.d_tt4g58aqbitalot..exp..(3 over_10yrs-1 under_5yrs)</t>
  </si>
  <si>
    <t>se.meanpct.d_tt4g58aqbitalot..exp..(3 over_10yrs-1 under_5yrs)</t>
  </si>
  <si>
    <t>b.meanpct.d_tt4g58bqbitalot..exp..1 under_5yrs</t>
  </si>
  <si>
    <t>se.meanpct.d_tt4g58bqbitalot..exp..1 under_5yrs</t>
  </si>
  <si>
    <t>b.meanpct.d_tt4g58bqbitalot..exp..2 from6to10</t>
  </si>
  <si>
    <t>se.meanpct.d_tt4g58bqbitalot..exp..2 from6to10</t>
  </si>
  <si>
    <t>b.meanpct.d_tt4g58bqbitalot..exp..3 over_10yrs</t>
  </si>
  <si>
    <t>se.meanpct.d_tt4g58bqbitalot..exp..3 over_10yrs</t>
  </si>
  <si>
    <t>b.meanpct.d_tt4g58bqbitalot..exp..(3 over_10yrs-1 under_5yrs)</t>
  </si>
  <si>
    <t>se.meanpct.d_tt4g58bqbitalot..exp..(3 over_10yrs-1 under_5yrs)</t>
  </si>
  <si>
    <t>b.meanpct.d_tt4g58cqbitalot..exp..1 under_5yrs</t>
  </si>
  <si>
    <t>se.meanpct.d_tt4g58cqbitalot..exp..1 under_5yrs</t>
  </si>
  <si>
    <t>b.meanpct.d_tt4g58cqbitalot..exp..2 from6to10</t>
  </si>
  <si>
    <t>se.meanpct.d_tt4g58cqbitalot..exp..2 from6to10</t>
  </si>
  <si>
    <t>b.meanpct.d_tt4g58cqbitalot..exp..3 over_10yrs</t>
  </si>
  <si>
    <t>se.meanpct.d_tt4g58cqbitalot..exp..3 over_10yrs</t>
  </si>
  <si>
    <t>b.meanpct.d_tt4g58cqbitalot..exp..(3 over_10yrs-1 under_5yrs)</t>
  </si>
  <si>
    <t>se.meanpct.d_tt4g58cqbitalot..exp..(3 over_10yrs-1 under_5yrs)</t>
  </si>
  <si>
    <t>b.meanpct.d_tt4g58dqbitalot..exp..1 under_5yrs</t>
  </si>
  <si>
    <t>se.meanpct.d_tt4g58dqbitalot..exp..1 under_5yrs</t>
  </si>
  <si>
    <t>b.meanpct.d_tt4g58dqbitalot..exp..2 from6to10</t>
  </si>
  <si>
    <t>se.meanpct.d_tt4g58dqbitalot..exp..2 from6to10</t>
  </si>
  <si>
    <t>b.meanpct.d_tt4g58dqbitalot..exp..3 over_10yrs</t>
  </si>
  <si>
    <t>se.meanpct.d_tt4g58dqbitalot..exp..3 over_10yrs</t>
  </si>
  <si>
    <t>b.meanpct.d_tt4g58dqbitalot..exp..(3 over_10yrs-1 under_5yrs)</t>
  </si>
  <si>
    <t>se.meanpct.d_tt4g58dqbitalot..exp..(3 over_10yrs-1 under_5yrs)</t>
  </si>
  <si>
    <t>b.meanpct.d_tt4g58eqbitalot..exp..1 under_5yrs</t>
  </si>
  <si>
    <t>se.meanpct.d_tt4g58eqbitalot..exp..1 under_5yrs</t>
  </si>
  <si>
    <t>b.meanpct.d_tt4g58eqbitalot..exp..2 from6to10</t>
  </si>
  <si>
    <t>se.meanpct.d_tt4g58eqbitalot..exp..2 from6to10</t>
  </si>
  <si>
    <t>b.meanpct.d_tt4g58eqbitalot..exp..3 over_10yrs</t>
  </si>
  <si>
    <t>se.meanpct.d_tt4g58eqbitalot..exp..3 over_10yrs</t>
  </si>
  <si>
    <t>b.meanpct.d_tt4g58eqbitalot..exp..(3 over_10yrs-1 under_5yrs)</t>
  </si>
  <si>
    <t>se.meanpct.d_tt4g58eqbitalot..exp..(3 over_10yrs-1 under_5yrs)</t>
  </si>
  <si>
    <t>b.meanpct.d_tt4g58fqbitalot..exp..1 under_5yrs</t>
  </si>
  <si>
    <t>se.meanpct.d_tt4g58fqbitalot..exp..1 under_5yrs</t>
  </si>
  <si>
    <t>b.meanpct.d_tt4g58fqbitalot..exp..2 from6to10</t>
  </si>
  <si>
    <t>se.meanpct.d_tt4g58fqbitalot..exp..2 from6to10</t>
  </si>
  <si>
    <t>b.meanpct.d_tt4g58fqbitalot..exp..3 over_10yrs</t>
  </si>
  <si>
    <t>se.meanpct.d_tt4g58fqbitalot..exp..3 over_10yrs</t>
  </si>
  <si>
    <t>b.meanpct.d_tt4g58fqbitalot..exp..(3 over_10yrs-1 under_5yrs)</t>
  </si>
  <si>
    <t>se.meanpct.d_tt4g58fqbitalot..exp..(3 over_10yrs-1 under_5yrs)</t>
  </si>
  <si>
    <t>b.meanpct.d_tt4g58gqbitalot..exp..1 under_5yrs</t>
  </si>
  <si>
    <t>se.meanpct.d_tt4g58gqbitalot..exp..1 under_5yrs</t>
  </si>
  <si>
    <t>b.meanpct.d_tt4g58gqbitalot..exp..2 from6to10</t>
  </si>
  <si>
    <t>se.meanpct.d_tt4g58gqbitalot..exp..2 from6to10</t>
  </si>
  <si>
    <t>b.meanpct.d_tt4g58gqbitalot..exp..3 over_10yrs</t>
  </si>
  <si>
    <t>se.meanpct.d_tt4g58gqbitalot..exp..3 over_10yrs</t>
  </si>
  <si>
    <t>b.meanpct.d_tt4g58gqbitalot..exp..(3 over_10yrs-1 under_5yrs)</t>
  </si>
  <si>
    <t>se.meanpct.d_tt4g58gqbitalot..exp..(3 over_10yrs-1 under_5yrs)</t>
  </si>
  <si>
    <t>b.meanpct.d_tt4g58genqbitalot..exp..1 under_5yrs</t>
  </si>
  <si>
    <t>se.meanpct.d_tt4g58genqbitalot..exp..1 under_5yrs</t>
  </si>
  <si>
    <t>b.meanpct.d_tt4g58genqbitalot..exp..2 from6to10</t>
  </si>
  <si>
    <t>se.meanpct.d_tt4g58genqbitalot..exp..2 from6to10</t>
  </si>
  <si>
    <t>b.meanpct.d_tt4g58genqbitalot..exp..3 over_10yrs</t>
  </si>
  <si>
    <t>se.meanpct.d_tt4g58genqbitalot..exp..3 over_10yrs</t>
  </si>
  <si>
    <t>b.meanpct.d_tt4g58genqbitalot..exp..(3 over_10yrs-1 under_5yrs)</t>
  </si>
  <si>
    <t>se.meanpct.d_tt4g58genqbitalot..exp..(3 over_10yrs-1 under_5yrs)</t>
  </si>
  <si>
    <t>b.meanpct.d_tt4g58allqbitalot..exp..1 under_5yrs</t>
  </si>
  <si>
    <t>se.meanpct.d_tt4g58allqbitalot..exp..1 under_5yrs</t>
  </si>
  <si>
    <t>b.meanpct.d_tt4g58allqbitalot..exp..2 from6to10</t>
  </si>
  <si>
    <t>se.meanpct.d_tt4g58allqbitalot..exp..2 from6to10</t>
  </si>
  <si>
    <t>b.meanpct.d_tt4g58allqbitalot..exp..3 over_10yrs</t>
  </si>
  <si>
    <t>se.meanpct.d_tt4g58allqbitalot..exp..3 over_10yrs</t>
  </si>
  <si>
    <t>b.meanpct.d_tt4g58allqbitalot..exp..(3 over_10yrs-1 under_5yrs)</t>
  </si>
  <si>
    <t>se.meanpct.d_tt4g58allqbitalot..exp..(3 over_10yrs-1 under_5yrs)</t>
  </si>
  <si>
    <t>b.meanpct.d_tt4g58aqbitalot..d_secondcareer..0</t>
  </si>
  <si>
    <t>se.meanpct.d_tt4g58aqbitalot..d_secondcareer..0</t>
  </si>
  <si>
    <t>b.meanpct.d_tt4g58aqbitalot..d_secondcareer..1</t>
  </si>
  <si>
    <t>se.meanpct.d_tt4g58aqbitalot..d_secondcareer..1</t>
  </si>
  <si>
    <t>b.meanpct.d_tt4g58aqbitalot..d_secondcareer..(1-0)</t>
  </si>
  <si>
    <t>se.meanpct.d_tt4g58aqbitalot..d_secondcareer..(1-0)</t>
  </si>
  <si>
    <t>b.meanpct.d_tt4g58bqbitalot..d_secondcareer..0</t>
  </si>
  <si>
    <t>se.meanpct.d_tt4g58bqbitalot..d_secondcareer..0</t>
  </si>
  <si>
    <t>b.meanpct.d_tt4g58bqbitalot..d_secondcareer..1</t>
  </si>
  <si>
    <t>se.meanpct.d_tt4g58bqbitalot..d_secondcareer..1</t>
  </si>
  <si>
    <t>b.meanpct.d_tt4g58bqbitalot..d_secondcareer..(1-0)</t>
  </si>
  <si>
    <t>se.meanpct.d_tt4g58bqbitalot..d_secondcareer..(1-0)</t>
  </si>
  <si>
    <t>b.meanpct.d_tt4g58cqbitalot..d_secondcareer..0</t>
  </si>
  <si>
    <t>se.meanpct.d_tt4g58cqbitalot..d_secondcareer..0</t>
  </si>
  <si>
    <t>b.meanpct.d_tt4g58cqbitalot..d_secondcareer..1</t>
  </si>
  <si>
    <t>se.meanpct.d_tt4g58cqbitalot..d_secondcareer..1</t>
  </si>
  <si>
    <t>b.meanpct.d_tt4g58cqbitalot..d_secondcareer..(1-0)</t>
  </si>
  <si>
    <t>se.meanpct.d_tt4g58cqbitalot..d_secondcareer..(1-0)</t>
  </si>
  <si>
    <t>b.meanpct.d_tt4g58dqbitalot..d_secondcareer..0</t>
  </si>
  <si>
    <t>se.meanpct.d_tt4g58dqbitalot..d_secondcareer..0</t>
  </si>
  <si>
    <t>b.meanpct.d_tt4g58dqbitalot..d_secondcareer..1</t>
  </si>
  <si>
    <t>se.meanpct.d_tt4g58dqbitalot..d_secondcareer..1</t>
  </si>
  <si>
    <t>b.meanpct.d_tt4g58dqbitalot..d_secondcareer..(1-0)</t>
  </si>
  <si>
    <t>se.meanpct.d_tt4g58dqbitalot..d_secondcareer..(1-0)</t>
  </si>
  <si>
    <t>b.meanpct.d_tt4g58eqbitalot..d_secondcareer..0</t>
  </si>
  <si>
    <t>se.meanpct.d_tt4g58eqbitalot..d_secondcareer..0</t>
  </si>
  <si>
    <t>b.meanpct.d_tt4g58eqbitalot..d_secondcareer..1</t>
  </si>
  <si>
    <t>se.meanpct.d_tt4g58eqbitalot..d_secondcareer..1</t>
  </si>
  <si>
    <t>b.meanpct.d_tt4g58eqbitalot..d_secondcareer..(1-0)</t>
  </si>
  <si>
    <t>se.meanpct.d_tt4g58eqbitalot..d_secondcareer..(1-0)</t>
  </si>
  <si>
    <t>b.meanpct.d_tt4g58fqbitalot..d_secondcareer..0</t>
  </si>
  <si>
    <t>se.meanpct.d_tt4g58fqbitalot..d_secondcareer..0</t>
  </si>
  <si>
    <t>b.meanpct.d_tt4g58fqbitalot..d_secondcareer..1</t>
  </si>
  <si>
    <t>se.meanpct.d_tt4g58fqbitalot..d_secondcareer..1</t>
  </si>
  <si>
    <t>b.meanpct.d_tt4g58fqbitalot..d_secondcareer..(1-0)</t>
  </si>
  <si>
    <t>se.meanpct.d_tt4g58fqbitalot..d_secondcareer..(1-0)</t>
  </si>
  <si>
    <t>b.meanpct.d_tt4g58gqbitalot..d_secondcareer..0</t>
  </si>
  <si>
    <t>se.meanpct.d_tt4g58gqbitalot..d_secondcareer..0</t>
  </si>
  <si>
    <t>b.meanpct.d_tt4g58gqbitalot..d_secondcareer..1</t>
  </si>
  <si>
    <t>se.meanpct.d_tt4g58gqbitalot..d_secondcareer..1</t>
  </si>
  <si>
    <t>b.meanpct.d_tt4g58gqbitalot..d_secondcareer..(1-0)</t>
  </si>
  <si>
    <t>se.meanpct.d_tt4g58gqbitalot..d_secondcareer..(1-0)</t>
  </si>
  <si>
    <t>b.meanpct.d_tt4g58genqbitalot..d_secondcareer..0</t>
  </si>
  <si>
    <t>se.meanpct.d_tt4g58genqbitalot..d_secondcareer..0</t>
  </si>
  <si>
    <t>b.meanpct.d_tt4g58genqbitalot..d_secondcareer..1</t>
  </si>
  <si>
    <t>se.meanpct.d_tt4g58genqbitalot..d_secondcareer..1</t>
  </si>
  <si>
    <t>b.meanpct.d_tt4g58genqbitalot..d_secondcareer..(1-0)</t>
  </si>
  <si>
    <t>se.meanpct.d_tt4g58genqbitalot..d_secondcareer..(1-0)</t>
  </si>
  <si>
    <t>b.meanpct.d_tt4g58allqbitalot..d_secondcareer..0</t>
  </si>
  <si>
    <t>se.meanpct.d_tt4g58allqbitalot..d_secondcareer..0</t>
  </si>
  <si>
    <t>b.meanpct.d_tt4g58allqbitalot..d_secondcareer..1</t>
  </si>
  <si>
    <t>se.meanpct.d_tt4g58allqbitalot..d_secondcareer..1</t>
  </si>
  <si>
    <t>b.meanpct.d_tt4g58allqbitalot..d_secondcareer..(1-0)</t>
  </si>
  <si>
    <t>se.meanpct.d_tt4g58allqbitalot..d_secondcareer..(1-0)</t>
  </si>
  <si>
    <t>b.reg_t4fulfil.d_secondcareer..no_controls</t>
  </si>
  <si>
    <t>se.reg_t4fulfil.d_secondcareer..no_controls</t>
  </si>
  <si>
    <t>b.reg_t4fulfil.rsqr..no_controls</t>
  </si>
  <si>
    <t>se.reg_t4fulfil.rsqr..no_controls</t>
  </si>
  <si>
    <t>b.reg_t4fulfil.d_secondcareer..tch_controls</t>
  </si>
  <si>
    <t>se.reg_t4fulfil.d_secondcareer..tch_controls</t>
  </si>
  <si>
    <t>b.reg_t4fulfil.rsqr..tch_controls</t>
  </si>
  <si>
    <t>se.reg_t4fulfil.rsqr..tch_controls</t>
  </si>
  <si>
    <t>b.reg_t4fulfil.d_secondcareer..tch_sch_controls</t>
  </si>
  <si>
    <t>se.reg_t4fulfil.d_secondcareer..tch_sch_controls</t>
  </si>
  <si>
    <t>b.reg_t4fulfil.rsqr..tch_sch_controls</t>
  </si>
  <si>
    <t>se.reg_t4fulfil.rsqr..tch_sch_controls</t>
  </si>
  <si>
    <t>b.meanpct.d_tt4g76aalot..d_secondcareer..0</t>
  </si>
  <si>
    <t>se.meanpct.d_tt4g76aalot..d_secondcareer..0</t>
  </si>
  <si>
    <t>b.meanpct.d_tt4g76aalot..d_secondcareer..1</t>
  </si>
  <si>
    <t>se.meanpct.d_tt4g76aalot..d_secondcareer..1</t>
  </si>
  <si>
    <t>b.meanpct.d_tt4g76aalot..d_secondcareer..(1-0)</t>
  </si>
  <si>
    <t>se.meanpct.d_tt4g76aalot..d_secondcareer..(1-0)</t>
  </si>
  <si>
    <t>b.reg_t4wels.d_secondcareer..no_controls</t>
  </si>
  <si>
    <t>se.reg_t4wels.d_secondcareer..no_controls</t>
  </si>
  <si>
    <t>b.reg_t4wels.rsqr..no_controls</t>
  </si>
  <si>
    <t>se.reg_t4wels.rsqr..no_controls</t>
  </si>
  <si>
    <t>b.reg_t4wels.d_secondcareer..tch_controls</t>
  </si>
  <si>
    <t>se.reg_t4wels.d_secondcareer..tch_controls</t>
  </si>
  <si>
    <t>b.reg_t4wels.rsqr..tch_controls</t>
  </si>
  <si>
    <t>se.reg_t4wels.rsqr..tch_controls</t>
  </si>
  <si>
    <t>b.reg_t4wels.d_secondcareer..tch_sch_controls</t>
  </si>
  <si>
    <t>se.reg_t4wels.d_secondcareer..tch_sch_controls</t>
  </si>
  <si>
    <t>b.reg_t4wels.rsqr..tch_sch_controls</t>
  </si>
  <si>
    <t>se.reg_t4wels.rsqr..tch_sch_controls</t>
  </si>
  <si>
    <t>b.meanpct.d_tt4g78jagree..d_secondcareer..0</t>
  </si>
  <si>
    <t>se.meanpct.d_tt4g78jagree..d_secondcareer..0</t>
  </si>
  <si>
    <t>b.meanpct.d_tt4g78jagree..d_secondcareer..1</t>
  </si>
  <si>
    <t>se.meanpct.d_tt4g78jagree..d_secondcareer..1</t>
  </si>
  <si>
    <t>b.meanpct.d_tt4g78jagree..d_secondcareer..(1-0)</t>
  </si>
  <si>
    <t>se.meanpct.d_tt4g78jagree..d_secondcareer..(1-0)</t>
  </si>
  <si>
    <t>b.reg_t4jobsat.d_secondcareer..no_controls</t>
  </si>
  <si>
    <t>se.reg_t4jobsat.d_secondcareer..no_controls</t>
  </si>
  <si>
    <t>b.reg_t4jobsat.rsqr..no_controls</t>
  </si>
  <si>
    <t>se.reg_t4jobsat.rsqr..no_controls</t>
  </si>
  <si>
    <t>b.reg_t4jobsat.d_secondcareer..tch_controls</t>
  </si>
  <si>
    <t>se.reg_t4jobsat.d_secondcareer..tch_controls</t>
  </si>
  <si>
    <t>b.reg_t4jobsat.rsqr..tch_controls</t>
  </si>
  <si>
    <t>se.reg_t4jobsat.rsqr..tch_controls</t>
  </si>
  <si>
    <t>b.reg_t4jobsat.d_secondcareer..tch_sch_controls</t>
  </si>
  <si>
    <t>se.reg_t4jobsat.d_secondcareer..tch_sch_controls</t>
  </si>
  <si>
    <t>b.reg_t4jobsat.rsqr..tch_sch_controls</t>
  </si>
  <si>
    <t>se.reg_t4jobsat.rsqr..tch_sch_controls</t>
  </si>
  <si>
    <t>b.meanpct.d_tt4g58allqbitalot..schloc..1 Rural</t>
  </si>
  <si>
    <t>se.meanpct.d_tt4g58allqbitalot..schloc..1 Rural</t>
  </si>
  <si>
    <t>b.meanpct.d_tt4g58allqbitalot..schloc..2 Town</t>
  </si>
  <si>
    <t>se.meanpct.d_tt4g58allqbitalot..schloc..2 Town</t>
  </si>
  <si>
    <t>b.meanpct.d_tt4g58allqbitalot..schloc..3 City</t>
  </si>
  <si>
    <t>se.meanpct.d_tt4g58allqbitalot..schloc..3 City</t>
  </si>
  <si>
    <t>b.meanpct.d_tt4g58allqbitalot..schloc..(3 City-1 Rural)</t>
  </si>
  <si>
    <t>se.meanpct.d_tt4g58allqbitalot..schloc..(3 City-1 Rural)</t>
  </si>
  <si>
    <t>b.meanpct.d_tt4g58allqbitalot..schtype..1 Public</t>
  </si>
  <si>
    <t>se.meanpct.d_tt4g58allqbitalot..schtype..1 Public</t>
  </si>
  <si>
    <t>b.meanpct.d_tt4g58allqbitalot..schtype..2 Private</t>
  </si>
  <si>
    <t>se.meanpct.d_tt4g58allqbitalot..schtype..2 Private</t>
  </si>
  <si>
    <t>b.meanpct.d_tt4g58allqbitalot..schtype..(2 Private-1 Public)</t>
  </si>
  <si>
    <t>se.meanpct.d_tt4g58allqbitalot..schtype..(2 Private-1 Public)</t>
  </si>
  <si>
    <t>b.meanpct.d_tt4g58allqbitalot..disadv..1 under_10pct</t>
  </si>
  <si>
    <t>se.meanpct.d_tt4g58allqbitalot..disadv..1 under_10pct</t>
  </si>
  <si>
    <t>b.meanpct.d_tt4g58allqbitalot..disadv..2 10_to_30pct</t>
  </si>
  <si>
    <t>se.meanpct.d_tt4g58allqbitalot..disadv..2 10_to_30pct</t>
  </si>
  <si>
    <t>b.meanpct.d_tt4g58allqbitalot..disadv..3 over_30pct</t>
  </si>
  <si>
    <t>se.meanpct.d_tt4g58allqbitalot..disadv..3 over_30pct</t>
  </si>
  <si>
    <t>b.meanpct.d_tt4g58allqbitalot..disadv..(3 over_30pct-1 under_10pct)</t>
  </si>
  <si>
    <t>se.meanpct.d_tt4g58allqbitalot..disadv..(3 over_30pct-1 under_10pct)</t>
  </si>
  <si>
    <t>b.meanpct.d_tt4g58allqbitalot..diflang..1 None</t>
  </si>
  <si>
    <t>se.meanpct.d_tt4g58allqbitalot..diflang..1 None</t>
  </si>
  <si>
    <t>b.meanpct.d_tt4g58allqbitalot..diflang..2 0_to_10pct</t>
  </si>
  <si>
    <t>se.meanpct.d_tt4g58allqbitalot..diflang..2 0_to_10pct</t>
  </si>
  <si>
    <t>b.meanpct.d_tt4g58allqbitalot..diflang..3 over_10pct</t>
  </si>
  <si>
    <t>se.meanpct.d_tt4g58allqbitalot..diflang..3 over_10pct</t>
  </si>
  <si>
    <t>b.meanpct.d_tt4g58allqbitalot..diflang..(3 over_10pct-1 None)</t>
  </si>
  <si>
    <t>se.meanpct.d_tt4g58allqbitalot..diflang..(3 over_10pct-1 None)</t>
  </si>
  <si>
    <t>b.meanpct.d_tt4g58allqbitalot..spneed..1 under_10pct</t>
  </si>
  <si>
    <t>se.meanpct.d_tt4g58allqbitalot..spneed..1 under_10pct</t>
  </si>
  <si>
    <t>b.meanpct.d_tt4g58allqbitalot..spneed..2 10_to_30pct</t>
  </si>
  <si>
    <t>se.meanpct.d_tt4g58allqbitalot..spneed..2 10_to_30pct</t>
  </si>
  <si>
    <t>b.meanpct.d_tt4g58allqbitalot..spneed..3 over_30pct</t>
  </si>
  <si>
    <t>se.meanpct.d_tt4g58allqbitalot..spneed..3 over_30pct</t>
  </si>
  <si>
    <t>b.meanpct.d_tt4g58allqbitalot..spneed..(3 over_30pct-1 under_10pct)</t>
  </si>
  <si>
    <t>se.meanpct.d_tt4g58allqbitalot..spneed..(3 over_30pct-1 under_10pct)</t>
  </si>
  <si>
    <t>w</t>
  </si>
  <si>
    <t>b.meanpct.d_tt4g76aalot..schloc..1 Rural</t>
  </si>
  <si>
    <t>se.meanpct.d_tt4g76aalot..schloc..1 Rural</t>
  </si>
  <si>
    <t>b.meanpct.d_tt4g76aalot..schloc..2 Town</t>
  </si>
  <si>
    <t>se.meanpct.d_tt4g76aalot..schloc..2 Town</t>
  </si>
  <si>
    <t>b.meanpct.d_tt4g76aalot..schloc..3 City</t>
  </si>
  <si>
    <t>se.meanpct.d_tt4g76aalot..schloc..3 City</t>
  </si>
  <si>
    <t>b.meanpct.d_tt4g76aalot..schloc..(3 City-1 Rural)</t>
  </si>
  <si>
    <t>se.meanpct.d_tt4g76aalot..schloc..(3 City-1 Rural)</t>
  </si>
  <si>
    <t>b.meanpct.d_tt4g76aalot..schtype..1 Public</t>
  </si>
  <si>
    <t>se.meanpct.d_tt4g76aalot..schtype..1 Public</t>
  </si>
  <si>
    <t>b.meanpct.d_tt4g76aalot..schtype..2 Private</t>
  </si>
  <si>
    <t>se.meanpct.d_tt4g76aalot..schtype..2 Private</t>
  </si>
  <si>
    <t>b.meanpct.d_tt4g76aalot..schtype..(2 Private-1 Public)</t>
  </si>
  <si>
    <t>se.meanpct.d_tt4g76aalot..schtype..(2 Private-1 Public)</t>
  </si>
  <si>
    <t>b.meanpct.d_tt4g76aalot..disadv..1 under_10pct</t>
  </si>
  <si>
    <t>se.meanpct.d_tt4g76aalot..disadv..1 under_10pct</t>
  </si>
  <si>
    <t>b.meanpct.d_tt4g76aalot..disadv..2 10_to_30pct</t>
  </si>
  <si>
    <t>se.meanpct.d_tt4g76aalot..disadv..2 10_to_30pct</t>
  </si>
  <si>
    <t>b.meanpct.d_tt4g76aalot..disadv..3 over_30pct</t>
  </si>
  <si>
    <t>se.meanpct.d_tt4g76aalot..disadv..3 over_30pct</t>
  </si>
  <si>
    <t>b.meanpct.d_tt4g76aalot..disadv..(3 over_30pct-1 under_10pct)</t>
  </si>
  <si>
    <t>se.meanpct.d_tt4g76aalot..disadv..(3 over_30pct-1 under_10pct)</t>
  </si>
  <si>
    <t>b.meanpct.d_tt4g76aalot..diflang..1 None</t>
  </si>
  <si>
    <t>se.meanpct.d_tt4g76aalot..diflang..1 None</t>
  </si>
  <si>
    <t>b.meanpct.d_tt4g76aalot..diflang..2 0_to_10pct</t>
  </si>
  <si>
    <t>se.meanpct.d_tt4g76aalot..diflang..2 0_to_10pct</t>
  </si>
  <si>
    <t>b.meanpct.d_tt4g76aalot..diflang..3 over_10pct</t>
  </si>
  <si>
    <t>se.meanpct.d_tt4g76aalot..diflang..3 over_10pct</t>
  </si>
  <si>
    <t>b.meanpct.d_tt4g76aalot..diflang..(3 over_10pct-1 None)</t>
  </si>
  <si>
    <t>se.meanpct.d_tt4g76aalot..diflang..(3 over_10pct-1 None)</t>
  </si>
  <si>
    <t>b.meanpct.d_tt4g76aalot..spneed..1 under_10pct</t>
  </si>
  <si>
    <t>se.meanpct.d_tt4g76aalot..spneed..1 under_10pct</t>
  </si>
  <si>
    <t>b.meanpct.d_tt4g76aalot..spneed..2 10_to_30pct</t>
  </si>
  <si>
    <t>se.meanpct.d_tt4g76aalot..spneed..2 10_to_30pct</t>
  </si>
  <si>
    <t>b.meanpct.d_tt4g76aalot..spneed..3 over_30pct</t>
  </si>
  <si>
    <t>se.meanpct.d_tt4g76aalot..spneed..3 over_30pct</t>
  </si>
  <si>
    <t>b.meanpct.d_tt4g76aalot..spneed..(3 over_30pct-1 under_10pct)</t>
  </si>
  <si>
    <t>se.meanpct.d_tt4g76aalot..spneed..(3 over_30pct-1 under_10pct)</t>
  </si>
  <si>
    <t>b.meanpct.d_tt3g51aalot..1 Rural</t>
  </si>
  <si>
    <t>se.meanpct.d_tt3g51aalot..1 Rural</t>
  </si>
  <si>
    <t>b.meanpct.d_tt3g51aalot..2 Town</t>
  </si>
  <si>
    <t>se.meanpct.d_tt3g51aalot..2 Town</t>
  </si>
  <si>
    <t>b.meanpct.d_tt3g51aalot..3 City</t>
  </si>
  <si>
    <t>se.meanpct.d_tt3g51aalot..3 City</t>
  </si>
  <si>
    <t>b.meanpct.d_tt3g51aalot..(3 City-1 Rural)</t>
  </si>
  <si>
    <t>se.meanpct.d_tt3g51aalot..(3 City-1 Rural)</t>
  </si>
  <si>
    <t>b.meanpct.d_tt4g76aalot..1 Rural</t>
  </si>
  <si>
    <t>se.meanpct.d_tt4g76aalot..1 Rural</t>
  </si>
  <si>
    <t>b.meanpct.d_tt4g76aalot..2 Town</t>
  </si>
  <si>
    <t>se.meanpct.d_tt4g76aalot..2 Town</t>
  </si>
  <si>
    <t>b.meanpct.d_tt4g76aalot..3 City</t>
  </si>
  <si>
    <t>se.meanpct.d_tt4g76aalot..3 City</t>
  </si>
  <si>
    <t>b.meanpct.d_tt4g76aalot..(3 City-1 Rural)</t>
  </si>
  <si>
    <t>se.meanpct.d_tt4g76aalot..(3 City-1 Rural)</t>
  </si>
  <si>
    <t>b.(meanpct.d_tt4g76aalot..1 Rural)-(meanpct.d_tt3g51aalot..1 Rural)</t>
  </si>
  <si>
    <t>se.(meanpct.d_tt4g76aalot..1 Rural)-(meanpct.d_tt3g51aalot..1 Rural)</t>
  </si>
  <si>
    <t>b.(meanpct.d_tt4g76aalot..2 Town)-(meanpct.d_tt3g51aalot..2 Town)</t>
  </si>
  <si>
    <t>se.(meanpct.d_tt4g76aalot..2 Town)-(meanpct.d_tt3g51aalot..2 Town)</t>
  </si>
  <si>
    <t>b.(meanpct.d_tt4g76aalot..3 City)-(meanpct.d_tt3g51aalot..3 City)</t>
  </si>
  <si>
    <t>se.(meanpct.d_tt4g76aalot..3 City)-(meanpct.d_tt3g51aalot..3 City)</t>
  </si>
  <si>
    <t>b.(meanpct.d_tt4g76aalot..(3 City-1 Rural))-(meanpct.d_tt3g51aalot..(3 City-1 Rural))</t>
  </si>
  <si>
    <t>se.(meanpct.d_tt4g76aalot..(3 City-1 Rural))-(meanpct.d_tt3g51aalot..(3 City-1 Rural))</t>
  </si>
  <si>
    <t>b.meanpct.d_tt3g51aalot..1 Public</t>
  </si>
  <si>
    <t>se.meanpct.d_tt3g51aalot..1 Public</t>
  </si>
  <si>
    <t>b.meanpct.d_tt3g51aalot..2 Private</t>
  </si>
  <si>
    <t>se.meanpct.d_tt3g51aalot..2 Private</t>
  </si>
  <si>
    <t>b.meanpct.d_tt3g51aalot..(2 Private-1 Public)</t>
  </si>
  <si>
    <t>se.meanpct.d_tt3g51aalot..(2 Private-1 Public)</t>
  </si>
  <si>
    <t>b.meanpct.d_tt4g76aalot..1 Public</t>
  </si>
  <si>
    <t>se.meanpct.d_tt4g76aalot..1 Public</t>
  </si>
  <si>
    <t>b.meanpct.d_tt4g76aalot..2 Private</t>
  </si>
  <si>
    <t>se.meanpct.d_tt4g76aalot..2 Private</t>
  </si>
  <si>
    <t>b.meanpct.d_tt4g76aalot..(2 Private-1 Public)</t>
  </si>
  <si>
    <t>se.meanpct.d_tt4g76aalot..(2 Private-1 Public)</t>
  </si>
  <si>
    <t>b.(meanpct.d_tt4g76aalot..1 Public)-(meanpct.d_tt3g51aalot..1 Public)</t>
  </si>
  <si>
    <t>se.(meanpct.d_tt4g76aalot..1 Public)-(meanpct.d_tt3g51aalot..1 Public)</t>
  </si>
  <si>
    <t>b.(meanpct.d_tt4g76aalot..2 Private)-(meanpct.d_tt3g51aalot..2 Private)</t>
  </si>
  <si>
    <t>se.(meanpct.d_tt4g76aalot..2 Private)-(meanpct.d_tt3g51aalot..2 Private)</t>
  </si>
  <si>
    <t>b.(meanpct.d_tt4g76aalot..(2 Private-1 Public))-(meanpct.d_tt3g51aalot..(2 Private-1 Public))</t>
  </si>
  <si>
    <t>se.(meanpct.d_tt4g76aalot..(2 Private-1 Public))-(meanpct.d_tt3g51aalot..(2 Private-1 Public))</t>
  </si>
  <si>
    <t>b.meanpct.d_tt3g51aalot..1 under_10pct</t>
  </si>
  <si>
    <t>se.meanpct.d_tt3g51aalot..1 under_10pct</t>
  </si>
  <si>
    <t>b.meanpct.d_tt3g51aalot..2 10_to_30pct</t>
  </si>
  <si>
    <t>se.meanpct.d_tt3g51aalot..2 10_to_30pct</t>
  </si>
  <si>
    <t>b.meanpct.d_tt3g51aalot..3 over_30pct</t>
  </si>
  <si>
    <t>se.meanpct.d_tt3g51aalot..3 over_30pct</t>
  </si>
  <si>
    <t>b.meanpct.d_tt3g51aalot..(3 over_30pct-1 under_10pct)</t>
  </si>
  <si>
    <t>se.meanpct.d_tt3g51aalot..(3 over_30pct-1 under_10pct)</t>
  </si>
  <si>
    <t>b.meanpct.d_tt4g76aalot..1 under_10pct</t>
  </si>
  <si>
    <t>se.meanpct.d_tt4g76aalot..1 under_10pct</t>
  </si>
  <si>
    <t>b.meanpct.d_tt4g76aalot..2 10_to_30pct</t>
  </si>
  <si>
    <t>se.meanpct.d_tt4g76aalot..2 10_to_30pct</t>
  </si>
  <si>
    <t>b.meanpct.d_tt4g76aalot..3 over_30pct</t>
  </si>
  <si>
    <t>se.meanpct.d_tt4g76aalot..3 over_30pct</t>
  </si>
  <si>
    <t>b.meanpct.d_tt4g76aalot..(3 over_30pct-1 under_10pct)</t>
  </si>
  <si>
    <t>se.meanpct.d_tt4g76aalot..(3 over_30pct-1 under_10pct)</t>
  </si>
  <si>
    <t>b.(meanpct.d_tt4g76aalot..1 under_10pct)-(meanpct.d_tt3g51aalot..1 under_10pct)</t>
  </si>
  <si>
    <t>se.(meanpct.d_tt4g76aalot..1 under_10pct)-(meanpct.d_tt3g51aalot..1 under_10pct)</t>
  </si>
  <si>
    <t>b.(meanpct.d_tt4g76aalot..2 10_to_30pct)-(meanpct.d_tt3g51aalot..2 10_to_30pct)</t>
  </si>
  <si>
    <t>se.(meanpct.d_tt4g76aalot..2 10_to_30pct)-(meanpct.d_tt3g51aalot..2 10_to_30pct)</t>
  </si>
  <si>
    <t>b.(meanpct.d_tt4g76aalot..3 over_30pct)-(meanpct.d_tt3g51aalot..3 over_30pct)</t>
  </si>
  <si>
    <t>se.(meanpct.d_tt4g76aalot..3 over_30pct)-(meanpct.d_tt3g51aalot..3 over_30pct)</t>
  </si>
  <si>
    <t>b.(meanpct.d_tt4g76aalot..(3 over_30pct-1 under_10pct))-(meanpct.d_tt3g51aalot..(3 over_30pct-1 under_10pct))</t>
  </si>
  <si>
    <t>se.(meanpct.d_tt4g76aalot..(3 over_30pct-1 under_10pct))-(meanpct.d_tt3g51aalot..(3 over_30pct-1 under_10pct))</t>
  </si>
  <si>
    <t>b.meanpct.d_tt4g78jagree..schloc..1 Rural</t>
  </si>
  <si>
    <t>se.meanpct.d_tt4g78jagree..schloc..1 Rural</t>
  </si>
  <si>
    <t>b.meanpct.d_tt4g78jagree..schloc..2 Town</t>
  </si>
  <si>
    <t>se.meanpct.d_tt4g78jagree..schloc..2 Town</t>
  </si>
  <si>
    <t>b.meanpct.d_tt4g78jagree..schloc..3 City</t>
  </si>
  <si>
    <t>se.meanpct.d_tt4g78jagree..schloc..3 City</t>
  </si>
  <si>
    <t>b.meanpct.d_tt4g78jagree..schloc..(3 City-1 Rural)</t>
  </si>
  <si>
    <t>se.meanpct.d_tt4g78jagree..schloc..(3 City-1 Rural)</t>
  </si>
  <si>
    <t>b.meanpct.d_tt4g78jagree..schtype..1 Public</t>
  </si>
  <si>
    <t>se.meanpct.d_tt4g78jagree..schtype..1 Public</t>
  </si>
  <si>
    <t>b.meanpct.d_tt4g78jagree..schtype..2 Private</t>
  </si>
  <si>
    <t>se.meanpct.d_tt4g78jagree..schtype..2 Private</t>
  </si>
  <si>
    <t>b.meanpct.d_tt4g78jagree..schtype..(2 Private-1 Public)</t>
  </si>
  <si>
    <t>se.meanpct.d_tt4g78jagree..schtype..(2 Private-1 Public)</t>
  </si>
  <si>
    <t>b.meanpct.d_tt4g78jagree..disadv..1 under_10pct</t>
  </si>
  <si>
    <t>se.meanpct.d_tt4g78jagree..disadv..1 under_10pct</t>
  </si>
  <si>
    <t>b.meanpct.d_tt4g78jagree..disadv..2 10_to_30pct</t>
  </si>
  <si>
    <t>se.meanpct.d_tt4g78jagree..disadv..2 10_to_30pct</t>
  </si>
  <si>
    <t>b.meanpct.d_tt4g78jagree..disadv..3 over_30pct</t>
  </si>
  <si>
    <t>se.meanpct.d_tt4g78jagree..disadv..3 over_30pct</t>
  </si>
  <si>
    <t>b.meanpct.d_tt4g78jagree..disadv..(3 over_30pct-1 under_10pct)</t>
  </si>
  <si>
    <t>se.meanpct.d_tt4g78jagree..disadv..(3 over_30pct-1 under_10pct)</t>
  </si>
  <si>
    <t>b.meanpct.d_tt4g78jagree..diflang..1 None</t>
  </si>
  <si>
    <t>se.meanpct.d_tt4g78jagree..diflang..1 None</t>
  </si>
  <si>
    <t>b.meanpct.d_tt4g78jagree..diflang..2 0_to_10pct</t>
  </si>
  <si>
    <t>se.meanpct.d_tt4g78jagree..diflang..2 0_to_10pct</t>
  </si>
  <si>
    <t>b.meanpct.d_tt4g78jagree..diflang..3 over_10pct</t>
  </si>
  <si>
    <t>se.meanpct.d_tt4g78jagree..diflang..3 over_10pct</t>
  </si>
  <si>
    <t>b.meanpct.d_tt4g78jagree..diflang..(3 over_10pct-1 None)</t>
  </si>
  <si>
    <t>se.meanpct.d_tt4g78jagree..diflang..(3 over_10pct-1 None)</t>
  </si>
  <si>
    <t>b.meanpct.d_tt4g78jagree..spneed..1 under_10pct</t>
  </si>
  <si>
    <t>se.meanpct.d_tt4g78jagree..spneed..1 under_10pct</t>
  </si>
  <si>
    <t>b.meanpct.d_tt4g78jagree..spneed..2 10_to_30pct</t>
  </si>
  <si>
    <t>se.meanpct.d_tt4g78jagree..spneed..2 10_to_30pct</t>
  </si>
  <si>
    <t>b.meanpct.d_tt4g78jagree..spneed..3 over_30pct</t>
  </si>
  <si>
    <t>se.meanpct.d_tt4g78jagree..spneed..3 over_30pct</t>
  </si>
  <si>
    <t>b.meanpct.d_tt4g78jagree..spneed..(3 over_30pct-1 under_10pct)</t>
  </si>
  <si>
    <t>se.meanpct.d_tt4g78jagree..spneed..(3 over_30pct-1 under_10pct)</t>
  </si>
  <si>
    <t>b.meanpct.d_tt3g53jagree..1 Rural</t>
  </si>
  <si>
    <t>se.meanpct.d_tt3g53jagree..1 Rural</t>
  </si>
  <si>
    <t>b.meanpct.d_tt3g53jagree..2 Town</t>
  </si>
  <si>
    <t>se.meanpct.d_tt3g53jagree..2 Town</t>
  </si>
  <si>
    <t>b.meanpct.d_tt3g53jagree..3 City</t>
  </si>
  <si>
    <t>se.meanpct.d_tt3g53jagree..3 City</t>
  </si>
  <si>
    <t>b.meanpct.d_tt3g53jagree..(3 City-1 Rural)</t>
  </si>
  <si>
    <t>se.meanpct.d_tt3g53jagree..(3 City-1 Rural)</t>
  </si>
  <si>
    <t>b.meanpct.d_tt4g78jagree..1 Rural</t>
  </si>
  <si>
    <t>se.meanpct.d_tt4g78jagree..1 Rural</t>
  </si>
  <si>
    <t>b.meanpct.d_tt4g78jagree..2 Town</t>
  </si>
  <si>
    <t>se.meanpct.d_tt4g78jagree..2 Town</t>
  </si>
  <si>
    <t>b.meanpct.d_tt4g78jagree..3 City</t>
  </si>
  <si>
    <t>se.meanpct.d_tt4g78jagree..3 City</t>
  </si>
  <si>
    <t>b.meanpct.d_tt4g78jagree..(3 City-1 Rural)</t>
  </si>
  <si>
    <t>se.meanpct.d_tt4g78jagree..(3 City-1 Rural)</t>
  </si>
  <si>
    <t>b.(meanpct.d_tt4g78jagree..1 Rural)-(meanpct.d_tt3g53jagree..1 Rural)</t>
  </si>
  <si>
    <t>se.(meanpct.d_tt4g78jagree..1 Rural)-(meanpct.d_tt3g53jagree..1 Rural)</t>
  </si>
  <si>
    <t>b.(meanpct.d_tt4g78jagree..2 Town)-(meanpct.d_tt3g53jagree..2 Town)</t>
  </si>
  <si>
    <t>se.(meanpct.d_tt4g78jagree..2 Town)-(meanpct.d_tt3g53jagree..2 Town)</t>
  </si>
  <si>
    <t>b.(meanpct.d_tt4g78jagree..3 City)-(meanpct.d_tt3g53jagree..3 City)</t>
  </si>
  <si>
    <t>se.(meanpct.d_tt4g78jagree..3 City)-(meanpct.d_tt3g53jagree..3 City)</t>
  </si>
  <si>
    <t>b.(meanpct.d_tt4g78jagree..(3 City-1 Rural))-(meanpct.d_tt3g53jagree..(3 City-1 Rural))</t>
  </si>
  <si>
    <t>se.(meanpct.d_tt4g78jagree..(3 City-1 Rural))-(meanpct.d_tt3g53jagree..(3 City-1 Rural))</t>
  </si>
  <si>
    <t>b.meanpct.d_tt3g53jagree..1 Public</t>
  </si>
  <si>
    <t>se.meanpct.d_tt3g53jagree..1 Public</t>
  </si>
  <si>
    <t>b.meanpct.d_tt3g53jagree..2 Private</t>
  </si>
  <si>
    <t>se.meanpct.d_tt3g53jagree..2 Private</t>
  </si>
  <si>
    <t>b.meanpct.d_tt3g53jagree..(2 Private-1 Public)</t>
  </si>
  <si>
    <t>se.meanpct.d_tt3g53jagree..(2 Private-1 Public)</t>
  </si>
  <si>
    <t>b.meanpct.d_tt4g78jagree..1 Public</t>
  </si>
  <si>
    <t>se.meanpct.d_tt4g78jagree..1 Public</t>
  </si>
  <si>
    <t>b.meanpct.d_tt4g78jagree..2 Private</t>
  </si>
  <si>
    <t>se.meanpct.d_tt4g78jagree..2 Private</t>
  </si>
  <si>
    <t>b.meanpct.d_tt4g78jagree..(2 Private-1 Public)</t>
  </si>
  <si>
    <t>se.meanpct.d_tt4g78jagree..(2 Private-1 Public)</t>
  </si>
  <si>
    <t>b.(meanpct.d_tt4g78jagree..1 Public)-(meanpct.d_tt3g53jagree..1 Public)</t>
  </si>
  <si>
    <t>se.(meanpct.d_tt4g78jagree..1 Public)-(meanpct.d_tt3g53jagree..1 Public)</t>
  </si>
  <si>
    <t>b.(meanpct.d_tt4g78jagree..2 Private)-(meanpct.d_tt3g53jagree..2 Private)</t>
  </si>
  <si>
    <t>se.(meanpct.d_tt4g78jagree..2 Private)-(meanpct.d_tt3g53jagree..2 Private)</t>
  </si>
  <si>
    <t>b.(meanpct.d_tt4g78jagree..(2 Private-1 Public))-(meanpct.d_tt3g53jagree..(2 Private-1 Public))</t>
  </si>
  <si>
    <t>se.(meanpct.d_tt4g78jagree..(2 Private-1 Public))-(meanpct.d_tt3g53jagree..(2 Private-1 Public))</t>
  </si>
  <si>
    <t>b.meanpct.d_tt3g53jagree..1 under_10pct</t>
  </si>
  <si>
    <t>se.meanpct.d_tt3g53jagree..1 under_10pct</t>
  </si>
  <si>
    <t>b.meanpct.d_tt3g53jagree..2 10_to_30pct</t>
  </si>
  <si>
    <t>se.meanpct.d_tt3g53jagree..2 10_to_30pct</t>
  </si>
  <si>
    <t>b.meanpct.d_tt3g53jagree..3 over_30pct</t>
  </si>
  <si>
    <t>se.meanpct.d_tt3g53jagree..3 over_30pct</t>
  </si>
  <si>
    <t>b.meanpct.d_tt3g53jagree..(3 over_30pct-1 under_10pct)</t>
  </si>
  <si>
    <t>se.meanpct.d_tt3g53jagree..(3 over_30pct-1 under_10pct)</t>
  </si>
  <si>
    <t>b.meanpct.d_tt4g78jagree..1 under_10pct</t>
  </si>
  <si>
    <t>se.meanpct.d_tt4g78jagree..1 under_10pct</t>
  </si>
  <si>
    <t>b.meanpct.d_tt4g78jagree..2 10_to_30pct</t>
  </si>
  <si>
    <t>se.meanpct.d_tt4g78jagree..2 10_to_30pct</t>
  </si>
  <si>
    <t>b.meanpct.d_tt4g78jagree..3 over_30pct</t>
  </si>
  <si>
    <t>se.meanpct.d_tt4g78jagree..3 over_30pct</t>
  </si>
  <si>
    <t>b.meanpct.d_tt4g78jagree..(3 over_30pct-1 under_10pct)</t>
  </si>
  <si>
    <t>se.meanpct.d_tt4g78jagree..(3 over_30pct-1 under_10pct)</t>
  </si>
  <si>
    <t>b.(meanpct.d_tt4g78jagree..1 under_10pct)-(meanpct.d_tt3g53jagree..1 under_10pct)</t>
  </si>
  <si>
    <t>se.(meanpct.d_tt4g78jagree..1 under_10pct)-(meanpct.d_tt3g53jagree..1 under_10pct)</t>
  </si>
  <si>
    <t>b.(meanpct.d_tt4g78jagree..2 10_to_30pct)-(meanpct.d_tt3g53jagree..2 10_to_30pct)</t>
  </si>
  <si>
    <t>se.(meanpct.d_tt4g78jagree..2 10_to_30pct)-(meanpct.d_tt3g53jagree..2 10_to_30pct)</t>
  </si>
  <si>
    <t>b.(meanpct.d_tt4g78jagree..3 over_30pct)-(meanpct.d_tt3g53jagree..3 over_30pct)</t>
  </si>
  <si>
    <t>se.(meanpct.d_tt4g78jagree..3 over_30pct)-(meanpct.d_tt3g53jagree..3 over_30pct)</t>
  </si>
  <si>
    <t>b.(meanpct.d_tt4g78jagree..(3 over_30pct-1 under_10pct))-(meanpct.d_tt3g53jagree..(3 over_30pct-1 under_10pct))</t>
  </si>
  <si>
    <t>se.(meanpct.d_tt4g78jagree..(3 over_30pct-1 under_10pct))-(meanpct.d_tt3g53jagree..(3 over_30pct-1 under_10pct))</t>
  </si>
  <si>
    <t>b.reg_t4fulfil.t4self..no_controls</t>
  </si>
  <si>
    <t>se.reg_t4fulfil.t4self..no_controls</t>
  </si>
  <si>
    <t>b.reg_t4fulfil.t4self..tch_controls</t>
  </si>
  <si>
    <t>se.reg_t4fulfil.t4self..tch_controls</t>
  </si>
  <si>
    <t>b.reg_t4fulfil.t4self..tch_sch_controls</t>
  </si>
  <si>
    <t>se.reg_t4fulfil.t4self..tch_sch_controls</t>
  </si>
  <si>
    <t>b.odr_d_tt4g58eqbitalot.d_tt4g27nqbitalot..no_controls</t>
  </si>
  <si>
    <t>se.odr_d_tt4g58eqbitalot.d_tt4g27nqbitalot..no_controls</t>
  </si>
  <si>
    <t>b.odr_d_tt4g58eqbitalot.d_tt4g27nqbitalot..tch_controls</t>
  </si>
  <si>
    <t>se.odr_d_tt4g58eqbitalot.d_tt4g27nqbitalot..tch_controls</t>
  </si>
  <si>
    <t>b.odr_d_tt4g58eqbitalot.d_tt4g27nqbitalot..tch_sch_controls</t>
  </si>
  <si>
    <t>se.odr_d_tt4g58eqbitalot.d_tt4g27nqbitalot..tch_sch_controls</t>
  </si>
  <si>
    <t>b.odr_d_tt4g58fqbitalot.d_tt4g27pqbitalot..no_controls</t>
  </si>
  <si>
    <t>se.odr_d_tt4g58fqbitalot.d_tt4g27pqbitalot..no_controls</t>
  </si>
  <si>
    <t>b.odr_d_tt4g58fqbitalot.d_tt4g27pqbitalot..tch_controls</t>
  </si>
  <si>
    <t>se.odr_d_tt4g58fqbitalot.d_tt4g27pqbitalot..tch_controls</t>
  </si>
  <si>
    <t>b.odr_d_tt4g58fqbitalot.d_tt4g27pqbitalot..tch_sch_controls</t>
  </si>
  <si>
    <t>se.odr_d_tt4g58fqbitalot.d_tt4g27pqbitalot..tch_sch_controls</t>
  </si>
  <si>
    <t>b.reg_t4wels.t4self..no_controls</t>
  </si>
  <si>
    <t>se.reg_t4wels.t4self..no_controls</t>
  </si>
  <si>
    <t>b.reg_t4wels.t4self..tch_controls</t>
  </si>
  <si>
    <t>se.reg_t4wels.t4self..tch_controls</t>
  </si>
  <si>
    <t>b.reg_t4wels.t4self..tch_sch_controls</t>
  </si>
  <si>
    <t>se.reg_t4wels.t4self..tch_sch_controls</t>
  </si>
  <si>
    <t>b.reg_t4jobsat.t4self..no_controls</t>
  </si>
  <si>
    <t>se.reg_t4jobsat.t4self..no_controls</t>
  </si>
  <si>
    <t>b.reg_t4jobsat.t4self..tch_controls</t>
  </si>
  <si>
    <t>se.reg_t4jobsat.t4self..tch_controls</t>
  </si>
  <si>
    <t>b.reg_t4jobsat.t4self..tch_sch_controls</t>
  </si>
  <si>
    <t>se.reg_t4jobsat.t4self..tch_sch_controls</t>
  </si>
  <si>
    <t>b.meanpct.d_tt4g30adisagree</t>
  </si>
  <si>
    <t>se.meanpct.d_tt4g30adisagree</t>
  </si>
  <si>
    <t>b.meanpct.d_tt4g30bdisagree</t>
  </si>
  <si>
    <t>se.meanpct.d_tt4g30bdisagree</t>
  </si>
  <si>
    <t>b.meanpct.d_tt4g30cdisagree</t>
  </si>
  <si>
    <t>se.meanpct.d_tt4g30cdisagree</t>
  </si>
  <si>
    <t>b.(meanpct.d_tt4g30adisagree_isc1)-(meanpct.d_tt4g30adisagree_isc2)</t>
  </si>
  <si>
    <t>se.(meanpct.d_tt4g30adisagree_isc1)-(meanpct.d_tt4g30adisagree_isc2)</t>
  </si>
  <si>
    <t>b.(meanpct.d_tt4g30bdisagree_isc1)-(meanpct.d_tt4g30bdisagree_isc2)</t>
  </si>
  <si>
    <t>se.(meanpct.d_tt4g30bdisagree_isc1)-(meanpct.d_tt4g30bdisagree_isc2)</t>
  </si>
  <si>
    <t>b.(meanpct.d_tt4g30cdisagree_isc1)-(meanpct.d_tt4g30cdisagree_isc2)</t>
  </si>
  <si>
    <t>se.(meanpct.d_tt4g30cdisagree_isc1)-(meanpct.d_tt4g30cdisagree_isc2)</t>
  </si>
  <si>
    <t>b.(meanpct.d_tt4g30adisagree_isc3)-(meanpct.d_tt4g30adisagree_isc2)</t>
  </si>
  <si>
    <t>se.(meanpct.d_tt4g30adisagree_isc3)-(meanpct.d_tt4g30adisagree_isc2)</t>
  </si>
  <si>
    <t>b.(meanpct.d_tt4g30bdisagree_isc3)-(meanpct.d_tt4g30bdisagree_isc2)</t>
  </si>
  <si>
    <t>se.(meanpct.d_tt4g30bdisagree_isc3)-(meanpct.d_tt4g30bdisagree_isc2)</t>
  </si>
  <si>
    <t>b.(meanpct.d_tt4g30cdisagree_isc3)-(meanpct.d_tt4g30cdisagree_isc2)</t>
  </si>
  <si>
    <t>se.(meanpct.d_tt4g30cdisagree_isc3)-(meanpct.d_tt4g30cdisagree_isc2)</t>
  </si>
  <si>
    <t>b.meanpct.d_tt4g30bdisagree..gender..Female</t>
  </si>
  <si>
    <t>se.meanpct.d_tt4g30bdisagree..gender..Female</t>
  </si>
  <si>
    <t>b.meanpct.d_tt4g30bdisagree..gender..Male</t>
  </si>
  <si>
    <t>se.meanpct.d_tt4g30bdisagree..gender..Male</t>
  </si>
  <si>
    <t>b.meanpct.d_tt4g30bdisagree..gender..(Male-Female)</t>
  </si>
  <si>
    <t>se.meanpct.d_tt4g30bdisagree..gender..(Male-Female)</t>
  </si>
  <si>
    <t>b.meanpct.d_tt4g30bdisagree..age..1 under_age30</t>
  </si>
  <si>
    <t>se.meanpct.d_tt4g30bdisagree..age..1 under_age30</t>
  </si>
  <si>
    <t>b.meanpct.d_tt4g30bdisagree..age..2 from30_to_49</t>
  </si>
  <si>
    <t>se.meanpct.d_tt4g30bdisagree..age..2 from30_to_49</t>
  </si>
  <si>
    <t>b.meanpct.d_tt4g30bdisagree..age..3 over_age50</t>
  </si>
  <si>
    <t>se.meanpct.d_tt4g30bdisagree..age..3 over_age50</t>
  </si>
  <si>
    <t>b.meanpct.d_tt4g30bdisagree..age..(3 over_age50-1 under_age30)</t>
  </si>
  <si>
    <t>se.meanpct.d_tt4g30bdisagree..age..(3 over_age50-1 under_age30)</t>
  </si>
  <si>
    <t>b.meanpct.d_tt4g30bdisagree..exp..1 under_5yrs</t>
  </si>
  <si>
    <t>se.meanpct.d_tt4g30bdisagree..exp..1 under_5yrs</t>
  </si>
  <si>
    <t>b.meanpct.d_tt4g30bdisagree..exp..2 from6to10</t>
  </si>
  <si>
    <t>se.meanpct.d_tt4g30bdisagree..exp..2 from6to10</t>
  </si>
  <si>
    <t>b.meanpct.d_tt4g30bdisagree..exp..3 over_10yrs</t>
  </si>
  <si>
    <t>se.meanpct.d_tt4g30bdisagree..exp..3 over_10yrs</t>
  </si>
  <si>
    <t>b.meanpct.d_tt4g30bdisagree..exp..(3 over_10yrs-1 under_5yrs)</t>
  </si>
  <si>
    <t>se.meanpct.d_tt4g30bdisagree..exp..(3 over_10yrs-1 under_5yrs)</t>
  </si>
  <si>
    <t>b.reg_t4fulfil.t4gromst..no_controls</t>
  </si>
  <si>
    <t>se.reg_t4fulfil.t4gromst..no_controls</t>
  </si>
  <si>
    <t>b.reg_t4fulfil.t4gromst..tch_controls</t>
  </si>
  <si>
    <t>se.reg_t4fulfil.t4gromst..tch_controls</t>
  </si>
  <si>
    <t>b.reg_t4fulfil.t4gromst..tch_sch_controls</t>
  </si>
  <si>
    <t>se.reg_t4fulfil.t4gromst..tch_sch_controls</t>
  </si>
  <si>
    <t>b.reg_t4fulfil.t4gromst..tch_sch_sef_controls</t>
  </si>
  <si>
    <t>se.reg_t4fulfil.t4gromst..tch_sch_sef_controls</t>
  </si>
  <si>
    <t>b.reg_t4fulfil.rsqr..tch_sch_sef_controls</t>
  </si>
  <si>
    <t>se.reg_t4fulfil.rsqr..tch_sch_sef_controls</t>
  </si>
  <si>
    <t>b.reg_t4wels.t4gromst..no_controls</t>
  </si>
  <si>
    <t>se.reg_t4wels.t4gromst..no_controls</t>
  </si>
  <si>
    <t>b.reg_t4wels.t4gromst..tch_controls</t>
  </si>
  <si>
    <t>se.reg_t4wels.t4gromst..tch_controls</t>
  </si>
  <si>
    <t>b.reg_t4wels.t4gromst..tch_sch_controls</t>
  </si>
  <si>
    <t>se.reg_t4wels.t4gromst..tch_sch_controls</t>
  </si>
  <si>
    <t>b.reg_t4wels.t4gromst..tch_sch_sef_controls</t>
  </si>
  <si>
    <t>se.reg_t4wels.t4gromst..tch_sch_sef_controls</t>
  </si>
  <si>
    <t>b.reg_t4wels.rsqr..tch_sch_sef_controls</t>
  </si>
  <si>
    <t>se.reg_t4wels.rsqr..tch_sch_sef_controls</t>
  </si>
  <si>
    <t>b.reg_t4jobsat.t4gromst..no_controls</t>
  </si>
  <si>
    <t>se.reg_t4jobsat.t4gromst..no_controls</t>
  </si>
  <si>
    <t>b.reg_t4jobsat.t4gromst..tch_controls</t>
  </si>
  <si>
    <t>se.reg_t4jobsat.t4gromst..tch_controls</t>
  </si>
  <si>
    <t>b.reg_t4jobsat.t4gromst..tch_sch_controls</t>
  </si>
  <si>
    <t>se.reg_t4jobsat.t4gromst..tch_sch_controls</t>
  </si>
  <si>
    <t>b.reg_t4jobsat.t4gromst..tch_sch_sef_controls</t>
  </si>
  <si>
    <t>se.reg_t4jobsat.t4gromst..tch_sch_sef_controls</t>
  </si>
  <si>
    <t>b.reg_t4jobsat.rsqr..tch_sch_sef_controls</t>
  </si>
  <si>
    <t>se.reg_t4jobsat.rsqr..tch_sch_sef_controls</t>
  </si>
  <si>
    <t>b.reg_t4seeng.t4gromst..no_controls</t>
  </si>
  <si>
    <t>se.reg_t4seeng.t4gromst..no_controls</t>
  </si>
  <si>
    <t>b.reg_t4seeng.rsqr..no_controls</t>
  </si>
  <si>
    <t>se.reg_t4seeng.rsqr..no_controls</t>
  </si>
  <si>
    <t>b.reg_t4seeng.t4gromst..tch_controls</t>
  </si>
  <si>
    <t>se.reg_t4seeng.t4gromst..tch_controls</t>
  </si>
  <si>
    <t>b.reg_t4seeng.rsqr..tch_controls</t>
  </si>
  <si>
    <t>se.reg_t4seeng.rsqr..tch_controls</t>
  </si>
  <si>
    <t>b.reg_t4seeng.t4gromst..tch_sch_controls</t>
  </si>
  <si>
    <t>se.reg_t4seeng.t4gromst..tch_sch_controls</t>
  </si>
  <si>
    <t>b.reg_t4seeng.rsqr..tch_sch_controls</t>
  </si>
  <si>
    <t>se.reg_t4seeng.rsqr..tch_sch_controls</t>
  </si>
  <si>
    <t>b.reg_t4seins.t4gromst..no_controls</t>
  </si>
  <si>
    <t>se.reg_t4seins.t4gromst..no_controls</t>
  </si>
  <si>
    <t>b.reg_t4seins.rsqr..no_controls</t>
  </si>
  <si>
    <t>se.reg_t4seins.rsqr..no_controls</t>
  </si>
  <si>
    <t>b.reg_t4seins.t4gromst..tch_controls</t>
  </si>
  <si>
    <t>se.reg_t4seins.t4gromst..tch_controls</t>
  </si>
  <si>
    <t>b.reg_t4seins.rsqr..tch_controls</t>
  </si>
  <si>
    <t>se.reg_t4seins.rsqr..tch_controls</t>
  </si>
  <si>
    <t>b.reg_t4seins.t4gromst..tch_sch_controls</t>
  </si>
  <si>
    <t>se.reg_t4seins.t4gromst..tch_sch_controls</t>
  </si>
  <si>
    <t>b.reg_t4seins.rsqr..tch_sch_controls</t>
  </si>
  <si>
    <t>se.reg_t4seins.rsqr..tch_sch_controls</t>
  </si>
  <si>
    <t>b.reg_t4secls.t4gromst..no_controls</t>
  </si>
  <si>
    <t>se.reg_t4secls.t4gromst..no_controls</t>
  </si>
  <si>
    <t>b.reg_t4secls.rsqr..no_controls</t>
  </si>
  <si>
    <t>se.reg_t4secls.rsqr..no_controls</t>
  </si>
  <si>
    <t>b.reg_t4secls.t4gromst..tch_controls</t>
  </si>
  <si>
    <t>se.reg_t4secls.t4gromst..tch_controls</t>
  </si>
  <si>
    <t>b.reg_t4secls.rsqr..tch_controls</t>
  </si>
  <si>
    <t>se.reg_t4secls.rsqr..tch_controls</t>
  </si>
  <si>
    <t>b.reg_t4secls.t4gromst..tch_sch_controls</t>
  </si>
  <si>
    <t>se.reg_t4secls.t4gromst..tch_sch_controls</t>
  </si>
  <si>
    <t>b.reg_t4secls.rsqr..tch_sch_controls</t>
  </si>
  <si>
    <t>se.reg_t4secls.rsqr..tch_sch_controls</t>
  </si>
  <si>
    <t>b.reg_t4self.t4gromst..no_controls</t>
  </si>
  <si>
    <t>se.reg_t4self.t4gromst..no_controls</t>
  </si>
  <si>
    <t>b.reg_t4self.rsqr..no_controls</t>
  </si>
  <si>
    <t>se.reg_t4self.rsqr..no_controls</t>
  </si>
  <si>
    <t>b.reg_t4self.t4gromst..tch_controls</t>
  </si>
  <si>
    <t>se.reg_t4self.t4gromst..tch_controls</t>
  </si>
  <si>
    <t>b.reg_t4self.rsqr..tch_controls</t>
  </si>
  <si>
    <t>se.reg_t4self.rsqr..tch_controls</t>
  </si>
  <si>
    <t>b.reg_t4self.t4gromst..tch_sch_controls</t>
  </si>
  <si>
    <t>se.reg_t4self.t4gromst..tch_sch_controls</t>
  </si>
  <si>
    <t>b.reg_t4self.rsqr..tch_sch_controls</t>
  </si>
  <si>
    <t>se.reg_t4self.rsqr..tch_sch_controls</t>
  </si>
  <si>
    <t>b.reg_t4fulfil.d_tt4g77aqbitalot..tch_sch_controls..tq77a</t>
  </si>
  <si>
    <t>se.reg_t4fulfil.d_tt4g77aqbitalot..tch_sch_controls..tq77a</t>
  </si>
  <si>
    <t>b.reg_t4fulfil.rsqr..tch_sch_controls..tq77a</t>
  </si>
  <si>
    <t>se.reg_t4fulfil.rsqr..tch_sch_controls..tq77a</t>
  </si>
  <si>
    <t>b.reg_t4fulfil.d_tt4g77bqbitalot..tch_sch_controls..tq77b</t>
  </si>
  <si>
    <t>se.reg_t4fulfil.d_tt4g77bqbitalot..tch_sch_controls..tq77b</t>
  </si>
  <si>
    <t>b.reg_t4fulfil.rsqr..tch_sch_controls..tq77b</t>
  </si>
  <si>
    <t>se.reg_t4fulfil.rsqr..tch_sch_controls..tq77b</t>
  </si>
  <si>
    <t>b.reg_t4fulfil.d_tt4g77cqbitalot..tch_sch_controls..tq77c</t>
  </si>
  <si>
    <t>se.reg_t4fulfil.d_tt4g77cqbitalot..tch_sch_controls..tq77c</t>
  </si>
  <si>
    <t>b.reg_t4fulfil.rsqr..tch_sch_controls..tq77c</t>
  </si>
  <si>
    <t>se.reg_t4fulfil.rsqr..tch_sch_controls..tq77c</t>
  </si>
  <si>
    <t>b.reg_t4fulfil.d_tt4g77dqbitalot..tch_sch_controls..tq77d</t>
  </si>
  <si>
    <t>se.reg_t4fulfil.d_tt4g77dqbitalot..tch_sch_controls..tq77d</t>
  </si>
  <si>
    <t>b.reg_t4fulfil.rsqr..tch_sch_controls..tq77d</t>
  </si>
  <si>
    <t>se.reg_t4fulfil.rsqr..tch_sch_controls..tq77d</t>
  </si>
  <si>
    <t>b.reg_t4fulfil.d_tt4g77fqbitalot..tch_sch_controls..tq77f</t>
  </si>
  <si>
    <t>se.reg_t4fulfil.d_tt4g77fqbitalot..tch_sch_controls..tq77f</t>
  </si>
  <si>
    <t>b.reg_t4fulfil.rsqr..tch_sch_controls..tq77f</t>
  </si>
  <si>
    <t>se.reg_t4fulfil.rsqr..tch_sch_controls..tq77f</t>
  </si>
  <si>
    <t>b.reg_t4fulfil.d_tt4g77gqbitalot..tch_sch_controls..tq77g</t>
  </si>
  <si>
    <t>se.reg_t4fulfil.d_tt4g77gqbitalot..tch_sch_controls..tq77g</t>
  </si>
  <si>
    <t>b.reg_t4fulfil.rsqr..tch_sch_controls..tq77g</t>
  </si>
  <si>
    <t>se.reg_t4fulfil.rsqr..tch_sch_controls..tq77g</t>
  </si>
  <si>
    <t>b.reg_t4fulfil.d_tt4g77hqbitalot..tch_sch_controls..tq77h</t>
  </si>
  <si>
    <t>se.reg_t4fulfil.d_tt4g77hqbitalot..tch_sch_controls..tq77h</t>
  </si>
  <si>
    <t>b.reg_t4fulfil.rsqr..tch_sch_controls..tq77h</t>
  </si>
  <si>
    <t>se.reg_t4fulfil.rsqr..tch_sch_controls..tq77h</t>
  </si>
  <si>
    <t>b.reg_t4fulfil.d_tt4g77iqbitalot..tch_sch_controls..tq77i</t>
  </si>
  <si>
    <t>se.reg_t4fulfil.d_tt4g77iqbitalot..tch_sch_controls..tq77i</t>
  </si>
  <si>
    <t>b.reg_t4fulfil.rsqr..tch_sch_controls..tq77i</t>
  </si>
  <si>
    <t>se.reg_t4fulfil.rsqr..tch_sch_controls..tq77i</t>
  </si>
  <si>
    <t>b.reg_t4fulfil.d_tt4g77jqbitalot..tch_sch_controls..tq77j</t>
  </si>
  <si>
    <t>se.reg_t4fulfil.d_tt4g77jqbitalot..tch_sch_controls..tq77j</t>
  </si>
  <si>
    <t>b.reg_t4fulfil.rsqr..tch_sch_controls..tq77j</t>
  </si>
  <si>
    <t>se.reg_t4fulfil.rsqr..tch_sch_controls..tq77j</t>
  </si>
  <si>
    <t>b.reg_t4fulfil.d_tt4g77kqbitalot..tch_sch_controls..tq77k</t>
  </si>
  <si>
    <t>se.reg_t4fulfil.d_tt4g77kqbitalot..tch_sch_controls..tq77k</t>
  </si>
  <si>
    <t>b.reg_t4fulfil.rsqr..tch_sch_controls..tq77k</t>
  </si>
  <si>
    <t>se.reg_t4fulfil.rsqr..tch_sch_controls..tq77k</t>
  </si>
  <si>
    <t>b.reg_t4fulfil.d_tt4g77lqbitalot..tch_sch_controls..tq77l</t>
  </si>
  <si>
    <t>se.reg_t4fulfil.d_tt4g77lqbitalot..tch_sch_controls..tq77l</t>
  </si>
  <si>
    <t>b.reg_t4fulfil.rsqr..tch_sch_controls..tq77l</t>
  </si>
  <si>
    <t>se.reg_t4fulfil.rsqr..tch_sch_controls..tq77l</t>
  </si>
  <si>
    <t>b.reg_t4fulfil.d_tt4g77mqbitalot..tch_sch_controls..tq77m</t>
  </si>
  <si>
    <t>se.reg_t4fulfil.d_tt4g77mqbitalot..tch_sch_controls..tq77m</t>
  </si>
  <si>
    <t>b.reg_t4fulfil.rsqr..tch_sch_controls..tq77m</t>
  </si>
  <si>
    <t>se.reg_t4fulfil.rsqr..tch_sch_controls..tq77m</t>
  </si>
  <si>
    <t>b.reg_t4fulfil.d_tt4g77nqbitalot..tch_sch_controls..tq77n</t>
  </si>
  <si>
    <t>se.reg_t4fulfil.d_tt4g77nqbitalot..tch_sch_controls..tq77n</t>
  </si>
  <si>
    <t>b.reg_t4fulfil.rsqr..tch_sch_controls..tq77n</t>
  </si>
  <si>
    <t>se.reg_t4fulfil.rsqr..tch_sch_controls..tq77n</t>
  </si>
  <si>
    <t>b.reg_t4wels.d_tt4g77aqbitalot..tch_sch_controls..tq77a</t>
  </si>
  <si>
    <t>se.reg_t4wels.d_tt4g77aqbitalot..tch_sch_controls..tq77a</t>
  </si>
  <si>
    <t>b.reg_t4wels.rsqr..tch_sch_controls..tq77a</t>
  </si>
  <si>
    <t>se.reg_t4wels.rsqr..tch_sch_controls..tq77a</t>
  </si>
  <si>
    <t>b.reg_t4wels.d_tt4g77bqbitalot..tch_sch_controls..tq77b</t>
  </si>
  <si>
    <t>se.reg_t4wels.d_tt4g77bqbitalot..tch_sch_controls..tq77b</t>
  </si>
  <si>
    <t>b.reg_t4wels.rsqr..tch_sch_controls..tq77b</t>
  </si>
  <si>
    <t>se.reg_t4wels.rsqr..tch_sch_controls..tq77b</t>
  </si>
  <si>
    <t>b.reg_t4wels.d_tt4g77cqbitalot..tch_sch_controls..tq77c</t>
  </si>
  <si>
    <t>se.reg_t4wels.d_tt4g77cqbitalot..tch_sch_controls..tq77c</t>
  </si>
  <si>
    <t>b.reg_t4wels.rsqr..tch_sch_controls..tq77c</t>
  </si>
  <si>
    <t>se.reg_t4wels.rsqr..tch_sch_controls..tq77c</t>
  </si>
  <si>
    <t>b.reg_t4wels.d_tt4g77dqbitalot..tch_sch_controls..tq77d</t>
  </si>
  <si>
    <t>se.reg_t4wels.d_tt4g77dqbitalot..tch_sch_controls..tq77d</t>
  </si>
  <si>
    <t>b.reg_t4wels.rsqr..tch_sch_controls..tq77d</t>
  </si>
  <si>
    <t>se.reg_t4wels.rsqr..tch_sch_controls..tq77d</t>
  </si>
  <si>
    <t>b.reg_t4wels.d_tt4g77fqbitalot..tch_sch_controls..tq77f</t>
  </si>
  <si>
    <t>se.reg_t4wels.d_tt4g77fqbitalot..tch_sch_controls..tq77f</t>
  </si>
  <si>
    <t>b.reg_t4wels.rsqr..tch_sch_controls..tq77f</t>
  </si>
  <si>
    <t>se.reg_t4wels.rsqr..tch_sch_controls..tq77f</t>
  </si>
  <si>
    <t>b.reg_t4wels.d_tt4g77gqbitalot..tch_sch_controls..tq77g</t>
  </si>
  <si>
    <t>se.reg_t4wels.d_tt4g77gqbitalot..tch_sch_controls..tq77g</t>
  </si>
  <si>
    <t>b.reg_t4wels.rsqr..tch_sch_controls..tq77g</t>
  </si>
  <si>
    <t>se.reg_t4wels.rsqr..tch_sch_controls..tq77g</t>
  </si>
  <si>
    <t>b.reg_t4wels.d_tt4g77hqbitalot..tch_sch_controls..tq77h</t>
  </si>
  <si>
    <t>se.reg_t4wels.d_tt4g77hqbitalot..tch_sch_controls..tq77h</t>
  </si>
  <si>
    <t>b.reg_t4wels.rsqr..tch_sch_controls..tq77h</t>
  </si>
  <si>
    <t>se.reg_t4wels.rsqr..tch_sch_controls..tq77h</t>
  </si>
  <si>
    <t>b.reg_t4wels.d_tt4g77iqbitalot..tch_sch_controls..tq77i</t>
  </si>
  <si>
    <t>se.reg_t4wels.d_tt4g77iqbitalot..tch_sch_controls..tq77i</t>
  </si>
  <si>
    <t>b.reg_t4wels.rsqr..tch_sch_controls..tq77i</t>
  </si>
  <si>
    <t>se.reg_t4wels.rsqr..tch_sch_controls..tq77i</t>
  </si>
  <si>
    <t>b.reg_t4wels.d_tt4g77jqbitalot..tch_sch_controls..tq77j</t>
  </si>
  <si>
    <t>se.reg_t4wels.d_tt4g77jqbitalot..tch_sch_controls..tq77j</t>
  </si>
  <si>
    <t>b.reg_t4wels.rsqr..tch_sch_controls..tq77j</t>
  </si>
  <si>
    <t>se.reg_t4wels.rsqr..tch_sch_controls..tq77j</t>
  </si>
  <si>
    <t>b.reg_t4wels.d_tt4g77kqbitalot..tch_sch_controls..tq77k</t>
  </si>
  <si>
    <t>se.reg_t4wels.d_tt4g77kqbitalot..tch_sch_controls..tq77k</t>
  </si>
  <si>
    <t>b.reg_t4wels.rsqr..tch_sch_controls..tq77k</t>
  </si>
  <si>
    <t>se.reg_t4wels.rsqr..tch_sch_controls..tq77k</t>
  </si>
  <si>
    <t>b.reg_t4wels.d_tt4g77lqbitalot..tch_sch_controls..tq77l</t>
  </si>
  <si>
    <t>se.reg_t4wels.d_tt4g77lqbitalot..tch_sch_controls..tq77l</t>
  </si>
  <si>
    <t>b.reg_t4wels.rsqr..tch_sch_controls..tq77l</t>
  </si>
  <si>
    <t>se.reg_t4wels.rsqr..tch_sch_controls..tq77l</t>
  </si>
  <si>
    <t>b.reg_t4wels.d_tt4g77mqbitalot..tch_sch_controls..tq77m</t>
  </si>
  <si>
    <t>se.reg_t4wels.d_tt4g77mqbitalot..tch_sch_controls..tq77m</t>
  </si>
  <si>
    <t>b.reg_t4wels.rsqr..tch_sch_controls..tq77m</t>
  </si>
  <si>
    <t>se.reg_t4wels.rsqr..tch_sch_controls..tq77m</t>
  </si>
  <si>
    <t>b.reg_t4wels.d_tt4g77nqbitalot..tch_sch_controls..tq77n</t>
  </si>
  <si>
    <t>se.reg_t4wels.d_tt4g77nqbitalot..tch_sch_controls..tq77n</t>
  </si>
  <si>
    <t>b.reg_t4wels.rsqr..tch_sch_controls..tq77n</t>
  </si>
  <si>
    <t>se.reg_t4wels.rsqr..tch_sch_controls..tq77n</t>
  </si>
  <si>
    <t>b.reg_t4wels.c_tt4g15std..tch_sch_controls..tq15</t>
  </si>
  <si>
    <t>se.reg_t4wels.c_tt4g15std..tch_sch_controls..tq15</t>
  </si>
  <si>
    <t>b.reg_t4wels.rsqr..tch_sch_controls..tq15</t>
  </si>
  <si>
    <t>se.reg_t4wels.rsqr..tch_sch_controls..tq15</t>
  </si>
  <si>
    <t>b.reg_t4wels.c_tt4g16astd..tch_sch_controls..tq16a</t>
  </si>
  <si>
    <t>se.reg_t4wels.c_tt4g16astd..tch_sch_controls..tq16a</t>
  </si>
  <si>
    <t>b.reg_t4wels.rsqr..tch_sch_controls..tq16a</t>
  </si>
  <si>
    <t>se.reg_t4wels.rsqr..tch_sch_controls..tq16a</t>
  </si>
  <si>
    <t>b.reg_t4wels.c_tt4g16bstd..tch_sch_controls..tq16b</t>
  </si>
  <si>
    <t>se.reg_t4wels.c_tt4g16bstd..tch_sch_controls..tq16b</t>
  </si>
  <si>
    <t>b.reg_t4wels.rsqr..tch_sch_controls..tq16b</t>
  </si>
  <si>
    <t>se.reg_t4wels.rsqr..tch_sch_controls..tq16b</t>
  </si>
  <si>
    <t>b.reg_t4wels.c_tt4g16cstd..tch_sch_controls..tq16c</t>
  </si>
  <si>
    <t>se.reg_t4wels.c_tt4g16cstd..tch_sch_controls..tq16c</t>
  </si>
  <si>
    <t>b.reg_t4wels.rsqr..tch_sch_controls..tq16c</t>
  </si>
  <si>
    <t>se.reg_t4wels.rsqr..tch_sch_controls..tq16c</t>
  </si>
  <si>
    <t>b.reg_t4wels.c_tt4g16dstd..tch_sch_controls..tq16d</t>
  </si>
  <si>
    <t>se.reg_t4wels.c_tt4g16dstd..tch_sch_controls..tq16d</t>
  </si>
  <si>
    <t>b.reg_t4wels.rsqr..tch_sch_controls..tq16d</t>
  </si>
  <si>
    <t>se.reg_t4wels.rsqr..tch_sch_controls..tq16d</t>
  </si>
  <si>
    <t>b.reg_t4wels.c_tt4g16estd..tch_sch_controls..tq16e</t>
  </si>
  <si>
    <t>se.reg_t4wels.c_tt4g16estd..tch_sch_controls..tq16e</t>
  </si>
  <si>
    <t>b.reg_t4wels.rsqr..tch_sch_controls..tq16e</t>
  </si>
  <si>
    <t>se.reg_t4wels.rsqr..tch_sch_controls..tq16e</t>
  </si>
  <si>
    <t>b.reg_t4wels.c_tt4g16fstd..tch_sch_controls..tq16f</t>
  </si>
  <si>
    <t>se.reg_t4wels.c_tt4g16fstd..tch_sch_controls..tq16f</t>
  </si>
  <si>
    <t>b.reg_t4wels.rsqr..tch_sch_controls..tq16f</t>
  </si>
  <si>
    <t>se.reg_t4wels.rsqr..tch_sch_controls..tq16f</t>
  </si>
  <si>
    <t>b.reg_t4wels.c_tt4g16gstd..tch_sch_controls..tq16g</t>
  </si>
  <si>
    <t>se.reg_t4wels.c_tt4g16gstd..tch_sch_controls..tq16g</t>
  </si>
  <si>
    <t>b.reg_t4wels.rsqr..tch_sch_controls..tq16g</t>
  </si>
  <si>
    <t>se.reg_t4wels.rsqr..tch_sch_controls..tq16g</t>
  </si>
  <si>
    <t>b.reg_t4wels.c_tt4g16hstd..tch_sch_controls..tq16h</t>
  </si>
  <si>
    <t>se.reg_t4wels.c_tt4g16hstd..tch_sch_controls..tq16h</t>
  </si>
  <si>
    <t>b.reg_t4wels.rsqr..tch_sch_controls..tq16h</t>
  </si>
  <si>
    <t>se.reg_t4wels.rsqr..tch_sch_controls..tq16h</t>
  </si>
  <si>
    <t>b.reg_t4wels.c_tt4g16istd..tch_sch_controls..tq16i</t>
  </si>
  <si>
    <t>se.reg_t4wels.c_tt4g16istd..tch_sch_controls..tq16i</t>
  </si>
  <si>
    <t>b.reg_t4wels.rsqr..tch_sch_controls..tq16i</t>
  </si>
  <si>
    <t>se.reg_t4wels.rsqr..tch_sch_controls..tq16i</t>
  </si>
  <si>
    <t>b.reg_t4jobsat.d_tt4g77aqbitalot..tch_sch_controls..tq77a</t>
  </si>
  <si>
    <t>se.reg_t4jobsat.d_tt4g77aqbitalot..tch_sch_controls..tq77a</t>
  </si>
  <si>
    <t>b.reg_t4jobsat.rsqr..tch_sch_controls..tq77a</t>
  </si>
  <si>
    <t>se.reg_t4jobsat.rsqr..tch_sch_controls..tq77a</t>
  </si>
  <si>
    <t>b.reg_t4jobsat.d_tt4g77bqbitalot..tch_sch_controls..tq77b</t>
  </si>
  <si>
    <t>se.reg_t4jobsat.d_tt4g77bqbitalot..tch_sch_controls..tq77b</t>
  </si>
  <si>
    <t>b.reg_t4jobsat.rsqr..tch_sch_controls..tq77b</t>
  </si>
  <si>
    <t>se.reg_t4jobsat.rsqr..tch_sch_controls..tq77b</t>
  </si>
  <si>
    <t>b.reg_t4jobsat.d_tt4g77cqbitalot..tch_sch_controls..tq77c</t>
  </si>
  <si>
    <t>se.reg_t4jobsat.d_tt4g77cqbitalot..tch_sch_controls..tq77c</t>
  </si>
  <si>
    <t>b.reg_t4jobsat.rsqr..tch_sch_controls..tq77c</t>
  </si>
  <si>
    <t>se.reg_t4jobsat.rsqr..tch_sch_controls..tq77c</t>
  </si>
  <si>
    <t>b.reg_t4jobsat.d_tt4g77dqbitalot..tch_sch_controls..tq77d</t>
  </si>
  <si>
    <t>se.reg_t4jobsat.d_tt4g77dqbitalot..tch_sch_controls..tq77d</t>
  </si>
  <si>
    <t>b.reg_t4jobsat.rsqr..tch_sch_controls..tq77d</t>
  </si>
  <si>
    <t>se.reg_t4jobsat.rsqr..tch_sch_controls..tq77d</t>
  </si>
  <si>
    <t>b.reg_t4jobsat.d_tt4g77fqbitalot..tch_sch_controls..tq77f</t>
  </si>
  <si>
    <t>se.reg_t4jobsat.d_tt4g77fqbitalot..tch_sch_controls..tq77f</t>
  </si>
  <si>
    <t>b.reg_t4jobsat.rsqr..tch_sch_controls..tq77f</t>
  </si>
  <si>
    <t>se.reg_t4jobsat.rsqr..tch_sch_controls..tq77f</t>
  </si>
  <si>
    <t>b.reg_t4jobsat.d_tt4g77gqbitalot..tch_sch_controls..tq77g</t>
  </si>
  <si>
    <t>se.reg_t4jobsat.d_tt4g77gqbitalot..tch_sch_controls..tq77g</t>
  </si>
  <si>
    <t>b.reg_t4jobsat.rsqr..tch_sch_controls..tq77g</t>
  </si>
  <si>
    <t>se.reg_t4jobsat.rsqr..tch_sch_controls..tq77g</t>
  </si>
  <si>
    <t>b.reg_t4jobsat.d_tt4g77hqbitalot..tch_sch_controls..tq77h</t>
  </si>
  <si>
    <t>se.reg_t4jobsat.d_tt4g77hqbitalot..tch_sch_controls..tq77h</t>
  </si>
  <si>
    <t>b.reg_t4jobsat.rsqr..tch_sch_controls..tq77h</t>
  </si>
  <si>
    <t>se.reg_t4jobsat.rsqr..tch_sch_controls..tq77h</t>
  </si>
  <si>
    <t>b.reg_t4jobsat.d_tt4g77iqbitalot..tch_sch_controls..tq77i</t>
  </si>
  <si>
    <t>se.reg_t4jobsat.d_tt4g77iqbitalot..tch_sch_controls..tq77i</t>
  </si>
  <si>
    <t>b.reg_t4jobsat.rsqr..tch_sch_controls..tq77i</t>
  </si>
  <si>
    <t>se.reg_t4jobsat.rsqr..tch_sch_controls..tq77i</t>
  </si>
  <si>
    <t>b.reg_t4jobsat.d_tt4g77jqbitalot..tch_sch_controls..tq77j</t>
  </si>
  <si>
    <t>se.reg_t4jobsat.d_tt4g77jqbitalot..tch_sch_controls..tq77j</t>
  </si>
  <si>
    <t>b.reg_t4jobsat.rsqr..tch_sch_controls..tq77j</t>
  </si>
  <si>
    <t>se.reg_t4jobsat.rsqr..tch_sch_controls..tq77j</t>
  </si>
  <si>
    <t>b.reg_t4jobsat.d_tt4g77kqbitalot..tch_sch_controls..tq77k</t>
  </si>
  <si>
    <t>se.reg_t4jobsat.d_tt4g77kqbitalot..tch_sch_controls..tq77k</t>
  </si>
  <si>
    <t>b.reg_t4jobsat.rsqr..tch_sch_controls..tq77k</t>
  </si>
  <si>
    <t>se.reg_t4jobsat.rsqr..tch_sch_controls..tq77k</t>
  </si>
  <si>
    <t>b.reg_t4jobsat.d_tt4g77lqbitalot..tch_sch_controls..tq77l</t>
  </si>
  <si>
    <t>se.reg_t4jobsat.d_tt4g77lqbitalot..tch_sch_controls..tq77l</t>
  </si>
  <si>
    <t>b.reg_t4jobsat.rsqr..tch_sch_controls..tq77l</t>
  </si>
  <si>
    <t>se.reg_t4jobsat.rsqr..tch_sch_controls..tq77l</t>
  </si>
  <si>
    <t>b.reg_t4jobsat.d_tt4g77mqbitalot..tch_sch_controls..tq77m</t>
  </si>
  <si>
    <t>se.reg_t4jobsat.d_tt4g77mqbitalot..tch_sch_controls..tq77m</t>
  </si>
  <si>
    <t>b.reg_t4jobsat.rsqr..tch_sch_controls..tq77m</t>
  </si>
  <si>
    <t>se.reg_t4jobsat.rsqr..tch_sch_controls..tq77m</t>
  </si>
  <si>
    <t>b.reg_t4jobsat.d_tt4g77nqbitalot..tch_sch_controls..tq77n</t>
  </si>
  <si>
    <t>se.reg_t4jobsat.d_tt4g77nqbitalot..tch_sch_controls..tq77n</t>
  </si>
  <si>
    <t>b.reg_t4jobsat.rsqr..tch_sch_controls..tq77n</t>
  </si>
  <si>
    <t>se.reg_t4jobsat.rsqr..tch_sch_controls..tq77n</t>
  </si>
  <si>
    <t>Chapter 2 Tables</t>
  </si>
  <si>
    <t>Chapter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</si>
</sst>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20" x14ac:knownFonts="1">
    <font>
      <sz val="11"/>
      <color theme="1"/>
      <name val="Calibri"/>
      <family val="2"/>
      <scheme val="minor"/>
    </font>
    <font>
      <sz val="10"/>
      <color theme="1"/>
      <name val="Arial"/>
      <family val="2"/>
    </font>
    <font>
      <sz val="10"/>
      <color theme="0"/>
      <name val="Arial"/>
      <family val="2"/>
    </font>
    <font>
      <i/>
      <sz val="10"/>
      <color theme="1"/>
      <name val="Arial"/>
      <family val="2"/>
    </font>
    <font>
      <b/>
      <sz val="10"/>
      <color theme="0"/>
      <name val="Arial"/>
      <family val="2"/>
    </font>
    <font>
      <b/>
      <sz val="10"/>
      <color rgb="FFFFFFFF"/>
      <name val="Arial"/>
      <family val="2"/>
    </font>
    <font>
      <b/>
      <sz val="10"/>
      <color theme="1"/>
      <name val="Arial"/>
      <family val="2"/>
    </font>
    <font>
      <b/>
      <sz val="11"/>
      <color theme="0"/>
      <name val="Arial"/>
      <family val="2"/>
    </font>
    <font>
      <sz val="11"/>
      <color theme="1"/>
      <name val="Calibri"/>
      <family val="2"/>
    </font>
    <font>
      <u/>
      <sz val="10"/>
      <color theme="10"/>
      <name val="Arial"/>
      <family val="2"/>
    </font>
    <font>
      <sz val="10"/>
      <color rgb="FFFFFFFF"/>
      <name val="Arial"/>
      <family val="2"/>
    </font>
    <font>
      <u/>
      <sz val="10"/>
      <color rgb="FF3A00FF"/>
      <name val="Arial"/>
      <family val="2"/>
    </font>
    <font>
      <sz val="11"/>
      <color theme="0"/>
      <name val="Arial"/>
      <family val="2"/>
    </font>
    <font>
      <b/>
      <i/>
      <sz val="10"/>
      <color theme="1"/>
      <name val="Arial"/>
      <family val="2"/>
    </font>
    <font>
      <u/>
      <sz val="10"/>
      <color rgb="FF3A00FF"/>
      <name val="Arial"/>
      <family val="2"/>
    </font>
    <font>
      <sz val="10"/>
      <color theme="1"/>
      <name val="Arial"/>
      <family val="2"/>
    </font>
    <font>
      <sz val="10"/>
      <color rgb="FFFFFFFF"/>
      <name val="Arial"/>
      <family val="2"/>
    </font>
    <font>
      <b/>
      <vertAlign val="superscript"/>
      <sz val="10"/>
      <color theme="0"/>
      <name val="Arial"/>
      <family val="2"/>
    </font>
    <font>
      <b/>
      <vertAlign val="superscript"/>
      <sz val="11"/>
      <color theme="0"/>
      <name val="Arial"/>
      <family val="2"/>
    </font>
    <font>
      <b/>
      <sz val="11"/>
      <color theme="1"/>
      <name val="Calibri"/>
      <family val="2"/>
      <scheme val="minor"/>
    </font>
  </fonts>
  <fills count="30">
    <fill>
      <patternFill patternType="none"/>
    </fill>
    <fill>
      <patternFill patternType="gray125"/>
    </fill>
    <fill>
      <patternFill patternType="solid">
        <fgColor rgb="FFFFFFFF"/>
        <bgColor rgb="FF000000"/>
      </patternFill>
    </fill>
    <fill>
      <patternFill patternType="solid">
        <fgColor rgb="FFD2EEFE"/>
        <bgColor indexed="64"/>
      </patternFill>
    </fill>
    <fill>
      <patternFill patternType="solid">
        <fgColor rgb="FF9DF9EA"/>
        <bgColor indexed="64"/>
      </patternFill>
    </fill>
    <fill>
      <patternFill patternType="solid">
        <fgColor rgb="FF927100"/>
        <bgColor indexed="64"/>
      </patternFill>
    </fill>
    <fill>
      <patternFill patternType="solid">
        <fgColor rgb="FFFFE8A7"/>
        <bgColor indexed="64"/>
      </patternFill>
    </fill>
    <fill>
      <patternFill patternType="solid">
        <fgColor theme="0"/>
        <bgColor indexed="64"/>
      </patternFill>
    </fill>
    <fill>
      <patternFill patternType="solid">
        <fgColor rgb="FF006E5D"/>
        <bgColor indexed="64"/>
      </patternFill>
    </fill>
    <fill>
      <patternFill patternType="solid">
        <fgColor rgb="FF31869B"/>
        <bgColor indexed="64"/>
      </patternFill>
    </fill>
    <fill>
      <patternFill patternType="solid">
        <fgColor rgb="FF639828"/>
        <bgColor rgb="FF000000"/>
      </patternFill>
    </fill>
    <fill>
      <patternFill patternType="solid">
        <fgColor rgb="FF3D5C1A"/>
        <bgColor rgb="FF000000"/>
      </patternFill>
    </fill>
    <fill>
      <patternFill patternType="solid">
        <fgColor rgb="FFD9D9D9"/>
        <bgColor rgb="FF000000"/>
      </patternFill>
    </fill>
    <fill>
      <patternFill patternType="solid">
        <fgColor theme="1"/>
        <bgColor indexed="64"/>
      </patternFill>
    </fill>
    <fill>
      <patternFill patternType="solid">
        <fgColor rgb="FF2F75B5"/>
        <bgColor indexed="64"/>
      </patternFill>
    </fill>
    <fill>
      <patternFill patternType="solid">
        <fgColor rgb="FF003152"/>
        <bgColor indexed="64"/>
      </patternFill>
    </fill>
    <fill>
      <patternFill patternType="solid">
        <fgColor rgb="FF1F4E78"/>
        <bgColor indexed="64"/>
      </patternFill>
    </fill>
    <fill>
      <patternFill patternType="solid">
        <fgColor rgb="FF0D2429"/>
        <bgColor indexed="64"/>
      </patternFill>
    </fill>
    <fill>
      <patternFill patternType="solid">
        <fgColor rgb="FF215967"/>
        <bgColor indexed="64"/>
      </patternFill>
    </fill>
    <fill>
      <patternFill patternType="solid">
        <fgColor rgb="FFD9D9D9"/>
        <bgColor indexed="64"/>
      </patternFill>
    </fill>
    <fill>
      <patternFill patternType="solid">
        <fgColor theme="0" tint="-0.14999847407452621"/>
        <bgColor indexed="64"/>
      </patternFill>
    </fill>
    <fill>
      <patternFill patternType="solid">
        <fgColor rgb="FF3D5C1A"/>
        <bgColor indexed="64"/>
      </patternFill>
    </fill>
    <fill>
      <patternFill patternType="solid">
        <fgColor rgb="FF609ED6"/>
        <bgColor indexed="64"/>
      </patternFill>
    </fill>
    <fill>
      <patternFill patternType="solid">
        <fgColor rgb="FF639828"/>
        <bgColor indexed="64"/>
      </patternFill>
    </fill>
    <fill>
      <patternFill patternType="solid">
        <fgColor rgb="FFFFFFFF"/>
      </patternFill>
    </fill>
    <fill>
      <patternFill patternType="solid">
        <fgColor rgb="FF0D2429"/>
      </patternFill>
    </fill>
    <fill>
      <patternFill patternType="solid">
        <fgColor rgb="FF215967"/>
      </patternFill>
    </fill>
    <fill>
      <patternFill patternType="solid">
        <fgColor rgb="FF31869B"/>
      </patternFill>
    </fill>
    <fill>
      <patternFill patternType="solid">
        <fgColor rgb="FF006E5D"/>
      </patternFill>
    </fill>
    <fill>
      <patternFill patternType="solid">
        <fgColor rgb="FF927100"/>
      </patternFill>
    </fill>
  </fills>
  <borders count="97">
    <border>
      <left/>
      <right/>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000000"/>
      </left>
      <right style="thin">
        <color rgb="FF000000"/>
      </right>
      <top/>
      <bottom/>
      <diagonal/>
    </border>
    <border>
      <left/>
      <right style="thin">
        <color indexed="64"/>
      </right>
      <top/>
      <bottom/>
      <diagonal/>
    </border>
    <border>
      <left style="thin">
        <color rgb="FF000000"/>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rgb="FF000000"/>
      </left>
      <right style="thin">
        <color rgb="FF000000"/>
      </right>
      <top/>
      <bottom style="medium">
        <color rgb="FF000000"/>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style="medium">
        <color auto="1"/>
      </right>
      <top style="thin">
        <color rgb="FFFFFFFF"/>
      </top>
      <bottom style="thin">
        <color rgb="FFFFFFFF"/>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rgb="FFFFFFFF"/>
      </right>
      <top style="thin">
        <color theme="0"/>
      </top>
      <bottom style="thin">
        <color rgb="FFFFFFFF"/>
      </bottom>
      <diagonal/>
    </border>
    <border>
      <left style="thin">
        <color rgb="FFFFFFFF"/>
      </left>
      <right/>
      <top style="thin">
        <color theme="0"/>
      </top>
      <bottom style="thin">
        <color rgb="FFFFFFFF"/>
      </bottom>
      <diagonal/>
    </border>
    <border>
      <left/>
      <right style="medium">
        <color auto="1"/>
      </right>
      <top style="thin">
        <color theme="0"/>
      </top>
      <bottom style="thin">
        <color rgb="FFFFFFFF"/>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style="medium">
        <color indexed="64"/>
      </left>
      <right style="thin">
        <color theme="0"/>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thin">
        <color theme="0"/>
      </left>
      <right/>
      <top style="thin">
        <color theme="0"/>
      </top>
      <bottom/>
      <diagonal/>
    </border>
    <border>
      <left/>
      <right/>
      <top style="thin">
        <color theme="0"/>
      </top>
      <bottom/>
      <diagonal/>
    </border>
    <border>
      <left/>
      <right/>
      <top style="medium">
        <color indexed="64"/>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thin">
        <color rgb="FFFFFFFF"/>
      </left>
      <right style="thin">
        <color rgb="FFFFFFFF"/>
      </right>
      <top style="thin">
        <color rgb="FFFFFFFF"/>
      </top>
      <bottom style="medium">
        <color indexed="64"/>
      </bottom>
      <diagonal/>
    </border>
    <border>
      <left style="thin">
        <color rgb="FFFFFFFF"/>
      </left>
      <right/>
      <top style="thin">
        <color rgb="FFFFFFFF"/>
      </top>
      <bottom style="medium">
        <color indexed="64"/>
      </bottom>
      <diagonal/>
    </border>
    <border>
      <left style="thin">
        <color rgb="FFFFFFFF"/>
      </left>
      <right style="medium">
        <color indexed="64"/>
      </right>
      <top style="thin">
        <color rgb="FFFFFFFF"/>
      </top>
      <bottom style="medium">
        <color indexed="64"/>
      </bottom>
      <diagonal/>
    </border>
    <border>
      <left/>
      <right style="thin">
        <color rgb="FFFFFFFF"/>
      </right>
      <top style="thin">
        <color rgb="FFFFFFFF"/>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style="medium">
        <color rgb="FF000000"/>
      </bottom>
      <diagonal/>
    </border>
    <border>
      <left style="thin">
        <color theme="0"/>
      </left>
      <right style="medium">
        <color rgb="FF000000"/>
      </right>
      <top style="thin">
        <color theme="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indexed="64"/>
      </left>
      <right/>
      <top style="medium">
        <color rgb="FF000000"/>
      </top>
      <bottom/>
      <diagonal/>
    </border>
    <border>
      <left/>
      <right style="thin">
        <color indexed="64"/>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diagonal/>
    </border>
    <border>
      <left/>
      <right style="medium">
        <color rgb="FF000000"/>
      </right>
      <top/>
      <bottom/>
      <diagonal/>
    </border>
    <border>
      <left style="thin">
        <color rgb="FF000000"/>
      </left>
      <right style="thin">
        <color rgb="FF000000"/>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left>
      <right style="medium">
        <color rgb="FF000000"/>
      </right>
      <top style="thin">
        <color theme="0"/>
      </top>
      <bottom style="thin">
        <color theme="0"/>
      </bottom>
      <diagonal/>
    </border>
    <border>
      <left style="medium">
        <color rgb="FF000000"/>
      </left>
      <right/>
      <top style="medium">
        <color rgb="FF000000"/>
      </top>
      <bottom/>
      <diagonal/>
    </border>
    <border>
      <left style="medium">
        <color rgb="FF000000"/>
      </left>
      <right/>
      <top style="medium">
        <color indexed="64"/>
      </top>
      <bottom/>
      <diagonal/>
    </border>
    <border>
      <left style="medium">
        <color rgb="FF000000"/>
      </left>
      <right/>
      <top style="medium">
        <color indexed="64"/>
      </top>
      <bottom style="medium">
        <color rgb="FF000000"/>
      </bottom>
      <diagonal/>
    </border>
    <border>
      <left style="thin">
        <color theme="0"/>
      </left>
      <right/>
      <top style="medium">
        <color rgb="FF000000"/>
      </top>
      <bottom style="thin">
        <color theme="0"/>
      </bottom>
      <diagonal/>
    </border>
    <border>
      <left style="thin">
        <color theme="0"/>
      </left>
      <right style="medium">
        <color rgb="FF000000"/>
      </right>
      <top style="medium">
        <color rgb="FF000000"/>
      </top>
      <bottom style="thin">
        <color theme="0"/>
      </bottom>
      <diagonal/>
    </border>
    <border>
      <left style="thin">
        <color theme="0"/>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top/>
      <bottom style="medium">
        <color indexed="64"/>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style="thin">
        <color indexed="64"/>
      </top>
      <bottom/>
      <diagonal/>
    </border>
    <border>
      <left style="medium">
        <color indexed="64"/>
      </left>
      <right style="thin">
        <color theme="0"/>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thin">
        <color rgb="FF000000"/>
      </right>
      <top style="medium">
        <color rgb="FF000000"/>
      </top>
      <bottom/>
      <diagonal/>
    </border>
  </borders>
  <cellStyleXfs count="1">
    <xf numFmtId="0" fontId="0" fillId="0" borderId="0"/>
  </cellStyleXfs>
  <cellXfs count="570">
    <xf numFmtId="0" fontId="0" fillId="0" borderId="0" xfId="0"/>
    <xf numFmtId="164" fontId="1" fillId="2" borderId="1" xfId="0" applyNumberFormat="1" applyFont="1" applyFill="1" applyBorder="1" applyAlignment="1">
      <alignment horizontal="center"/>
    </xf>
    <xf numFmtId="164" fontId="1" fillId="2" borderId="2" xfId="0" applyNumberFormat="1" applyFont="1" applyFill="1" applyBorder="1" applyAlignment="1">
      <alignment horizontal="center"/>
    </xf>
    <xf numFmtId="0" fontId="1" fillId="3" borderId="3"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2" fillId="5" borderId="5" xfId="0" applyFont="1" applyFill="1" applyBorder="1" applyAlignment="1">
      <alignment horizontal="center"/>
    </xf>
    <xf numFmtId="164" fontId="2" fillId="5" borderId="6" xfId="0" applyNumberFormat="1" applyFont="1" applyFill="1" applyBorder="1" applyAlignment="1">
      <alignment horizontal="center" vertical="center"/>
    </xf>
    <xf numFmtId="165" fontId="2" fillId="5" borderId="7" xfId="0" applyNumberFormat="1" applyFont="1" applyFill="1" applyBorder="1" applyAlignment="1">
      <alignment horizontal="center" vertical="center"/>
    </xf>
    <xf numFmtId="0" fontId="1" fillId="6" borderId="3" xfId="0" applyFont="1" applyFill="1" applyBorder="1" applyAlignment="1">
      <alignment horizontal="center"/>
    </xf>
    <xf numFmtId="165" fontId="2" fillId="5" borderId="8" xfId="0" applyNumberFormat="1" applyFont="1" applyFill="1" applyBorder="1" applyAlignment="1">
      <alignment horizontal="center" vertical="center"/>
    </xf>
    <xf numFmtId="0" fontId="1" fillId="7" borderId="9" xfId="0" applyFont="1" applyFill="1" applyBorder="1" applyAlignment="1">
      <alignment vertical="center"/>
    </xf>
    <xf numFmtId="0" fontId="1" fillId="7" borderId="10" xfId="0" applyFont="1" applyFill="1" applyBorder="1" applyAlignment="1">
      <alignment vertical="center"/>
    </xf>
    <xf numFmtId="164" fontId="1" fillId="7" borderId="2" xfId="0" applyNumberFormat="1" applyFont="1" applyFill="1" applyBorder="1" applyAlignment="1">
      <alignment horizontal="center" vertical="center"/>
    </xf>
    <xf numFmtId="165" fontId="1" fillId="7" borderId="11" xfId="0" applyNumberFormat="1" applyFont="1" applyFill="1" applyBorder="1" applyAlignment="1">
      <alignment horizontal="center" vertical="center"/>
    </xf>
    <xf numFmtId="0" fontId="1" fillId="3" borderId="5" xfId="0" applyFont="1" applyFill="1" applyBorder="1" applyAlignment="1">
      <alignment horizontal="center"/>
    </xf>
    <xf numFmtId="0" fontId="2" fillId="8" borderId="3" xfId="0" applyFont="1" applyFill="1" applyBorder="1" applyAlignment="1">
      <alignment horizontal="center"/>
    </xf>
    <xf numFmtId="0" fontId="1" fillId="4" borderId="5" xfId="0" applyFont="1" applyFill="1" applyBorder="1" applyAlignment="1">
      <alignment horizontal="center"/>
    </xf>
    <xf numFmtId="0" fontId="1" fillId="6" borderId="12" xfId="0" applyFont="1" applyFill="1" applyBorder="1" applyAlignment="1">
      <alignment horizontal="center"/>
    </xf>
    <xf numFmtId="164" fontId="2" fillId="9" borderId="2" xfId="0" applyNumberFormat="1" applyFont="1" applyFill="1" applyBorder="1" applyAlignment="1">
      <alignment horizontal="center" vertical="center"/>
    </xf>
    <xf numFmtId="165" fontId="2" fillId="9" borderId="11" xfId="0" applyNumberFormat="1" applyFont="1" applyFill="1" applyBorder="1" applyAlignment="1">
      <alignment horizontal="center" vertical="center"/>
    </xf>
    <xf numFmtId="0" fontId="3" fillId="7" borderId="13" xfId="0" applyFont="1" applyFill="1" applyBorder="1" applyAlignment="1">
      <alignment horizontal="left" vertical="center" indent="1"/>
    </xf>
    <xf numFmtId="164" fontId="1" fillId="7" borderId="6" xfId="0" applyNumberFormat="1" applyFont="1" applyFill="1" applyBorder="1" applyAlignment="1">
      <alignment horizontal="center" vertical="center"/>
    </xf>
    <xf numFmtId="165" fontId="1" fillId="7" borderId="14" xfId="0" applyNumberFormat="1" applyFont="1" applyFill="1" applyBorder="1" applyAlignment="1">
      <alignment horizontal="center" vertical="center"/>
    </xf>
    <xf numFmtId="164" fontId="2" fillId="8" borderId="2" xfId="0" applyNumberFormat="1" applyFont="1" applyFill="1" applyBorder="1" applyAlignment="1">
      <alignment horizontal="center" vertical="center"/>
    </xf>
    <xf numFmtId="165" fontId="2" fillId="8" borderId="11" xfId="0" applyNumberFormat="1" applyFont="1" applyFill="1" applyBorder="1" applyAlignment="1">
      <alignment horizontal="center" vertical="center"/>
    </xf>
    <xf numFmtId="0" fontId="1" fillId="7" borderId="15" xfId="0" applyFont="1" applyFill="1" applyBorder="1" applyAlignment="1">
      <alignment vertical="center"/>
    </xf>
    <xf numFmtId="0" fontId="1" fillId="0" borderId="0" xfId="0" applyFont="1"/>
    <xf numFmtId="0" fontId="4" fillId="8" borderId="10" xfId="0" applyFont="1" applyFill="1" applyBorder="1" applyAlignment="1">
      <alignment vertical="center"/>
    </xf>
    <xf numFmtId="0" fontId="4" fillId="5" borderId="15" xfId="0" applyFont="1" applyFill="1" applyBorder="1" applyAlignment="1">
      <alignment vertical="center"/>
    </xf>
    <xf numFmtId="0" fontId="1" fillId="7" borderId="9" xfId="0" applyFont="1" applyFill="1" applyBorder="1"/>
    <xf numFmtId="0" fontId="6" fillId="0" borderId="0" xfId="0" applyFont="1"/>
    <xf numFmtId="0" fontId="1" fillId="7" borderId="0" xfId="0" applyFont="1" applyFill="1"/>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165" fontId="1" fillId="7" borderId="0" xfId="0" applyNumberFormat="1" applyFont="1" applyFill="1" applyAlignment="1">
      <alignment horizontal="center" vertical="center"/>
    </xf>
    <xf numFmtId="165" fontId="1" fillId="7" borderId="35" xfId="0" applyNumberFormat="1" applyFont="1" applyFill="1" applyBorder="1" applyAlignment="1">
      <alignment horizontal="center"/>
    </xf>
    <xf numFmtId="0" fontId="1" fillId="7" borderId="11" xfId="0" applyFont="1" applyFill="1" applyBorder="1" applyAlignment="1">
      <alignment horizontal="center" vertical="center"/>
    </xf>
    <xf numFmtId="0" fontId="6" fillId="7" borderId="0" xfId="0" applyFont="1" applyFill="1"/>
    <xf numFmtId="0" fontId="1" fillId="0" borderId="9" xfId="0" applyFont="1" applyBorder="1" applyAlignment="1">
      <alignment vertical="center"/>
    </xf>
    <xf numFmtId="0" fontId="1" fillId="0" borderId="9" xfId="0" applyFont="1" applyBorder="1"/>
    <xf numFmtId="0" fontId="4" fillId="17" borderId="9" xfId="0" applyFont="1" applyFill="1" applyBorder="1" applyAlignment="1">
      <alignment vertical="center"/>
    </xf>
    <xf numFmtId="0" fontId="3" fillId="7" borderId="0" xfId="0" applyFont="1" applyFill="1"/>
    <xf numFmtId="0" fontId="2" fillId="17" borderId="3" xfId="0" applyFont="1" applyFill="1" applyBorder="1" applyAlignment="1">
      <alignment horizontal="center"/>
    </xf>
    <xf numFmtId="164" fontId="2" fillId="17" borderId="2" xfId="0" applyNumberFormat="1" applyFont="1" applyFill="1" applyBorder="1" applyAlignment="1">
      <alignment horizontal="center" vertical="center"/>
    </xf>
    <xf numFmtId="165" fontId="2" fillId="17" borderId="11" xfId="0" applyNumberFormat="1" applyFont="1" applyFill="1" applyBorder="1" applyAlignment="1">
      <alignment horizontal="center" vertical="center"/>
    </xf>
    <xf numFmtId="0" fontId="4" fillId="18" borderId="9" xfId="0" applyFont="1" applyFill="1" applyBorder="1" applyAlignment="1">
      <alignment vertical="center"/>
    </xf>
    <xf numFmtId="0" fontId="2" fillId="18" borderId="3" xfId="0" applyFont="1" applyFill="1" applyBorder="1" applyAlignment="1">
      <alignment horizontal="center"/>
    </xf>
    <xf numFmtId="164" fontId="2" fillId="18" borderId="2" xfId="0" applyNumberFormat="1" applyFont="1" applyFill="1" applyBorder="1" applyAlignment="1">
      <alignment horizontal="center" vertical="center"/>
    </xf>
    <xf numFmtId="165" fontId="2" fillId="18" borderId="11" xfId="0" applyNumberFormat="1" applyFont="1" applyFill="1" applyBorder="1" applyAlignment="1">
      <alignment horizontal="center" vertical="center"/>
    </xf>
    <xf numFmtId="0" fontId="4" fillId="9" borderId="9" xfId="0" applyFont="1" applyFill="1" applyBorder="1" applyAlignment="1">
      <alignment vertical="center"/>
    </xf>
    <xf numFmtId="0" fontId="2" fillId="9" borderId="3" xfId="0" applyFont="1" applyFill="1" applyBorder="1" applyAlignment="1">
      <alignment horizontal="center"/>
    </xf>
    <xf numFmtId="0" fontId="8" fillId="7" borderId="0" xfId="0" applyFont="1" applyFill="1" applyAlignment="1">
      <alignment vertical="center"/>
    </xf>
    <xf numFmtId="0" fontId="8" fillId="7" borderId="0" xfId="0" applyFont="1" applyFill="1"/>
    <xf numFmtId="0" fontId="9" fillId="0" borderId="0" xfId="0" applyFont="1"/>
    <xf numFmtId="0" fontId="10" fillId="2" borderId="40" xfId="0" applyFont="1" applyFill="1" applyBorder="1"/>
    <xf numFmtId="0" fontId="1" fillId="2" borderId="41" xfId="0" applyFont="1" applyFill="1" applyBorder="1" applyAlignment="1">
      <alignment horizontal="center" vertical="center"/>
    </xf>
    <xf numFmtId="0" fontId="1" fillId="12" borderId="41" xfId="0" applyFont="1" applyFill="1" applyBorder="1" applyAlignment="1">
      <alignment horizontal="center"/>
    </xf>
    <xf numFmtId="0" fontId="1" fillId="12" borderId="42" xfId="0" applyFont="1" applyFill="1" applyBorder="1" applyAlignment="1">
      <alignment horizontal="center"/>
    </xf>
    <xf numFmtId="0" fontId="1" fillId="12" borderId="0" xfId="0" applyFont="1" applyFill="1" applyAlignment="1">
      <alignment horizontal="center"/>
    </xf>
    <xf numFmtId="0" fontId="1" fillId="12" borderId="43" xfId="0" applyFont="1" applyFill="1" applyBorder="1" applyAlignment="1">
      <alignment horizontal="center"/>
    </xf>
    <xf numFmtId="0" fontId="1" fillId="2" borderId="9" xfId="0" applyFont="1" applyFill="1" applyBorder="1"/>
    <xf numFmtId="0" fontId="1" fillId="2" borderId="0" xfId="0" applyFont="1" applyFill="1" applyAlignment="1">
      <alignment horizontal="center" vertical="center"/>
    </xf>
    <xf numFmtId="0" fontId="1" fillId="12" borderId="2" xfId="0" applyFont="1" applyFill="1" applyBorder="1" applyAlignment="1">
      <alignment horizontal="center"/>
    </xf>
    <xf numFmtId="0" fontId="1" fillId="12" borderId="2" xfId="0" applyFont="1" applyFill="1" applyBorder="1" applyAlignment="1">
      <alignment horizontal="center" vertical="center"/>
    </xf>
    <xf numFmtId="0" fontId="1" fillId="12" borderId="0" xfId="0" applyFont="1" applyFill="1" applyAlignment="1">
      <alignment horizontal="center" vertical="center"/>
    </xf>
    <xf numFmtId="0" fontId="1" fillId="12" borderId="43" xfId="0" applyFont="1" applyFill="1" applyBorder="1" applyAlignment="1">
      <alignment horizontal="center" vertical="center"/>
    </xf>
    <xf numFmtId="0" fontId="6" fillId="12" borderId="43"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1" fillId="2" borderId="40" xfId="0" applyFont="1" applyFill="1" applyBorder="1"/>
    <xf numFmtId="0" fontId="1" fillId="2" borderId="1" xfId="0" applyFont="1" applyFill="1" applyBorder="1" applyAlignment="1">
      <alignment horizontal="center"/>
    </xf>
    <xf numFmtId="0" fontId="1" fillId="2" borderId="44" xfId="0" applyFont="1" applyFill="1" applyBorder="1" applyAlignment="1">
      <alignment horizontal="center"/>
    </xf>
    <xf numFmtId="0" fontId="1" fillId="12" borderId="1" xfId="0" applyFont="1" applyFill="1" applyBorder="1" applyAlignment="1">
      <alignment horizontal="center"/>
    </xf>
    <xf numFmtId="0" fontId="1" fillId="12" borderId="35" xfId="0" applyFont="1" applyFill="1" applyBorder="1" applyAlignment="1">
      <alignment horizontal="center"/>
    </xf>
    <xf numFmtId="0" fontId="1" fillId="12" borderId="45" xfId="0" applyFont="1" applyFill="1" applyBorder="1" applyAlignment="1">
      <alignment horizontal="center"/>
    </xf>
    <xf numFmtId="0" fontId="1" fillId="12" borderId="6"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8" xfId="0" applyFont="1" applyFill="1" applyBorder="1" applyAlignment="1">
      <alignment horizontal="center" vertical="center"/>
    </xf>
    <xf numFmtId="165" fontId="1" fillId="7" borderId="43" xfId="0" applyNumberFormat="1" applyFont="1" applyFill="1" applyBorder="1" applyAlignment="1">
      <alignment horizontal="center" vertical="center"/>
    </xf>
    <xf numFmtId="0" fontId="1" fillId="2" borderId="45" xfId="0" applyFont="1" applyFill="1" applyBorder="1" applyAlignment="1">
      <alignment horizontal="center"/>
    </xf>
    <xf numFmtId="0" fontId="1" fillId="2" borderId="0" xfId="0" applyFont="1" applyFill="1"/>
    <xf numFmtId="0" fontId="1" fillId="12" borderId="46" xfId="0" applyFont="1" applyFill="1" applyBorder="1" applyAlignment="1">
      <alignment horizontal="center" wrapText="1"/>
    </xf>
    <xf numFmtId="0" fontId="1" fillId="12" borderId="47" xfId="0" applyFont="1" applyFill="1" applyBorder="1" applyAlignment="1">
      <alignment horizontal="center" wrapText="1"/>
    </xf>
    <xf numFmtId="0" fontId="1" fillId="12" borderId="48" xfId="0" applyFont="1" applyFill="1" applyBorder="1" applyAlignment="1">
      <alignment horizontal="center" wrapText="1"/>
    </xf>
    <xf numFmtId="0" fontId="1" fillId="12" borderId="49" xfId="0" applyFont="1" applyFill="1" applyBorder="1" applyAlignment="1">
      <alignment horizontal="center" wrapText="1"/>
    </xf>
    <xf numFmtId="0" fontId="1" fillId="19" borderId="50" xfId="0" applyFont="1" applyFill="1" applyBorder="1" applyAlignment="1">
      <alignment horizontal="center" wrapText="1"/>
    </xf>
    <xf numFmtId="164" fontId="1" fillId="2" borderId="2" xfId="0" applyNumberFormat="1" applyFont="1" applyFill="1" applyBorder="1" applyAlignment="1">
      <alignment horizontal="center" vertical="center"/>
    </xf>
    <xf numFmtId="164" fontId="1" fillId="7" borderId="0" xfId="0" applyNumberFormat="1" applyFont="1" applyFill="1" applyAlignment="1">
      <alignment horizontal="center" vertical="center"/>
    </xf>
    <xf numFmtId="0" fontId="1" fillId="19" borderId="51" xfId="0" applyFont="1" applyFill="1" applyBorder="1" applyAlignment="1">
      <alignment horizontal="center" vertical="center" wrapText="1"/>
    </xf>
    <xf numFmtId="0" fontId="1" fillId="19" borderId="52" xfId="0" applyFont="1" applyFill="1" applyBorder="1" applyAlignment="1">
      <alignment horizontal="center" vertical="center" wrapText="1"/>
    </xf>
    <xf numFmtId="0" fontId="1" fillId="7" borderId="53" xfId="0" applyFont="1" applyFill="1" applyBorder="1" applyAlignment="1">
      <alignment vertical="center"/>
    </xf>
    <xf numFmtId="0" fontId="1" fillId="3" borderId="54" xfId="0" applyFont="1" applyFill="1" applyBorder="1" applyAlignment="1">
      <alignment horizontal="center"/>
    </xf>
    <xf numFmtId="164" fontId="1" fillId="7" borderId="55" xfId="0" applyNumberFormat="1" applyFont="1" applyFill="1" applyBorder="1" applyAlignment="1">
      <alignment horizontal="center" vertical="center"/>
    </xf>
    <xf numFmtId="165" fontId="1" fillId="7" borderId="56" xfId="0" applyNumberFormat="1" applyFont="1" applyFill="1" applyBorder="1" applyAlignment="1">
      <alignment horizontal="center" vertical="center"/>
    </xf>
    <xf numFmtId="0" fontId="1" fillId="20" borderId="57" xfId="0" applyFont="1" applyFill="1" applyBorder="1" applyAlignment="1">
      <alignment horizontal="center" vertical="center"/>
    </xf>
    <xf numFmtId="164" fontId="1" fillId="7" borderId="1" xfId="0" applyNumberFormat="1" applyFont="1" applyFill="1" applyBorder="1" applyAlignment="1">
      <alignment horizontal="center"/>
    </xf>
    <xf numFmtId="0" fontId="1" fillId="20" borderId="58" xfId="0" applyFont="1" applyFill="1" applyBorder="1" applyAlignment="1">
      <alignment horizontal="center" vertical="center"/>
    </xf>
    <xf numFmtId="0" fontId="1" fillId="3" borderId="59" xfId="0" applyFont="1" applyFill="1" applyBorder="1" applyAlignment="1">
      <alignment horizontal="center"/>
    </xf>
    <xf numFmtId="0" fontId="1" fillId="20" borderId="0" xfId="0" applyFont="1" applyFill="1" applyAlignment="1">
      <alignment horizontal="center" vertical="center"/>
    </xf>
    <xf numFmtId="0" fontId="1" fillId="20" borderId="60" xfId="0" applyFont="1" applyFill="1" applyBorder="1" applyAlignment="1">
      <alignment horizontal="center" vertical="center"/>
    </xf>
    <xf numFmtId="0" fontId="3" fillId="0" borderId="10" xfId="0" applyFont="1" applyBorder="1" applyAlignment="1">
      <alignment horizontal="left" vertical="center" indent="1"/>
    </xf>
    <xf numFmtId="0" fontId="4" fillId="17" borderId="10" xfId="0" applyFont="1" applyFill="1" applyBorder="1" applyAlignment="1">
      <alignment vertical="center"/>
    </xf>
    <xf numFmtId="0" fontId="2" fillId="17" borderId="59" xfId="0" applyFont="1" applyFill="1" applyBorder="1" applyAlignment="1">
      <alignment horizontal="center"/>
    </xf>
    <xf numFmtId="0" fontId="4" fillId="18" borderId="10" xfId="0" applyFont="1" applyFill="1" applyBorder="1" applyAlignment="1">
      <alignment vertical="center"/>
    </xf>
    <xf numFmtId="0" fontId="2" fillId="18" borderId="59" xfId="0" applyFont="1" applyFill="1" applyBorder="1" applyAlignment="1">
      <alignment horizontal="center"/>
    </xf>
    <xf numFmtId="0" fontId="4" fillId="9" borderId="10" xfId="0" applyFont="1" applyFill="1" applyBorder="1" applyAlignment="1">
      <alignment vertical="center"/>
    </xf>
    <xf numFmtId="0" fontId="2" fillId="9" borderId="59" xfId="0" applyFont="1" applyFill="1" applyBorder="1" applyAlignment="1">
      <alignment horizontal="center"/>
    </xf>
    <xf numFmtId="0" fontId="1" fillId="3" borderId="61" xfId="0" applyFont="1" applyFill="1" applyBorder="1" applyAlignment="1">
      <alignment horizontal="center"/>
    </xf>
    <xf numFmtId="164" fontId="1" fillId="7" borderId="62" xfId="0" applyNumberFormat="1" applyFont="1" applyFill="1" applyBorder="1" applyAlignment="1">
      <alignment horizontal="center" vertical="center"/>
    </xf>
    <xf numFmtId="165" fontId="1" fillId="7" borderId="63" xfId="0" applyNumberFormat="1" applyFont="1" applyFill="1" applyBorder="1" applyAlignment="1">
      <alignment horizontal="center" vertical="center"/>
    </xf>
    <xf numFmtId="0" fontId="1" fillId="20" borderId="64" xfId="0" applyFont="1" applyFill="1" applyBorder="1" applyAlignment="1">
      <alignment horizontal="center" vertical="center"/>
    </xf>
    <xf numFmtId="0" fontId="1" fillId="20" borderId="65" xfId="0" applyFont="1" applyFill="1" applyBorder="1" applyAlignment="1">
      <alignment horizontal="center" vertical="center"/>
    </xf>
    <xf numFmtId="0" fontId="1" fillId="4" borderId="59" xfId="0" applyFont="1" applyFill="1" applyBorder="1" applyAlignment="1">
      <alignment horizontal="center"/>
    </xf>
    <xf numFmtId="0" fontId="2" fillId="8" borderId="59" xfId="0" applyFont="1" applyFill="1" applyBorder="1" applyAlignment="1">
      <alignment horizontal="center"/>
    </xf>
    <xf numFmtId="0" fontId="1" fillId="4" borderId="61" xfId="0" applyFont="1" applyFill="1" applyBorder="1" applyAlignment="1">
      <alignment horizontal="center"/>
    </xf>
    <xf numFmtId="0" fontId="1" fillId="6" borderId="59" xfId="0" applyFont="1" applyFill="1" applyBorder="1" applyAlignment="1">
      <alignment horizontal="center"/>
    </xf>
    <xf numFmtId="165" fontId="1" fillId="7" borderId="60" xfId="0" applyNumberFormat="1" applyFont="1" applyFill="1" applyBorder="1" applyAlignment="1">
      <alignment horizontal="center" vertical="center"/>
    </xf>
    <xf numFmtId="0" fontId="2" fillId="5" borderId="61" xfId="0" applyFont="1" applyFill="1" applyBorder="1" applyAlignment="1">
      <alignment horizontal="center"/>
    </xf>
    <xf numFmtId="164" fontId="2" fillId="5" borderId="62" xfId="0" applyNumberFormat="1" applyFont="1" applyFill="1" applyBorder="1" applyAlignment="1">
      <alignment horizontal="center" vertical="center"/>
    </xf>
    <xf numFmtId="165" fontId="2" fillId="5" borderId="63" xfId="0" applyNumberFormat="1" applyFont="1" applyFill="1" applyBorder="1" applyAlignment="1">
      <alignment horizontal="center" vertical="center"/>
    </xf>
    <xf numFmtId="165" fontId="2" fillId="5" borderId="65" xfId="0" applyNumberFormat="1" applyFont="1" applyFill="1" applyBorder="1" applyAlignment="1">
      <alignment horizontal="center" vertical="center"/>
    </xf>
    <xf numFmtId="0" fontId="11" fillId="0" borderId="0" xfId="0" applyFont="1"/>
    <xf numFmtId="0" fontId="1" fillId="6" borderId="4" xfId="0" applyFont="1" applyFill="1" applyBorder="1" applyAlignment="1">
      <alignment horizontal="center"/>
    </xf>
    <xf numFmtId="0" fontId="1" fillId="19" borderId="72" xfId="0" applyFont="1" applyFill="1" applyBorder="1" applyAlignment="1">
      <alignment horizontal="center" wrapText="1"/>
    </xf>
    <xf numFmtId="0" fontId="1" fillId="7" borderId="40" xfId="0" applyFont="1" applyFill="1" applyBorder="1"/>
    <xf numFmtId="0" fontId="1" fillId="7" borderId="0" xfId="0" applyFont="1" applyFill="1" applyAlignment="1">
      <alignment horizontal="center" vertical="center"/>
    </xf>
    <xf numFmtId="0" fontId="1" fillId="20" borderId="0" xfId="0" applyFont="1" applyFill="1" applyAlignment="1">
      <alignment horizontal="center"/>
    </xf>
    <xf numFmtId="165" fontId="1" fillId="7" borderId="44" xfId="0" applyNumberFormat="1" applyFont="1" applyFill="1" applyBorder="1" applyAlignment="1">
      <alignment horizontal="center"/>
    </xf>
    <xf numFmtId="165" fontId="1" fillId="7" borderId="45" xfId="0" applyNumberFormat="1" applyFont="1" applyFill="1" applyBorder="1" applyAlignment="1">
      <alignment horizontal="center"/>
    </xf>
    <xf numFmtId="0" fontId="2" fillId="7" borderId="40" xfId="0" applyFont="1" applyFill="1" applyBorder="1"/>
    <xf numFmtId="0" fontId="1" fillId="7" borderId="2" xfId="0" applyFont="1" applyFill="1" applyBorder="1"/>
    <xf numFmtId="0" fontId="1" fillId="7" borderId="2" xfId="0" applyFont="1" applyFill="1" applyBorder="1" applyAlignment="1">
      <alignment horizontal="center" vertical="center"/>
    </xf>
    <xf numFmtId="0" fontId="1" fillId="20" borderId="41" xfId="0" applyFont="1" applyFill="1" applyBorder="1" applyAlignment="1">
      <alignment horizontal="center"/>
    </xf>
    <xf numFmtId="0" fontId="1" fillId="20" borderId="42" xfId="0" applyFont="1" applyFill="1" applyBorder="1" applyAlignment="1">
      <alignment horizontal="center"/>
    </xf>
    <xf numFmtId="0" fontId="1" fillId="20" borderId="79" xfId="0" applyFont="1" applyFill="1" applyBorder="1" applyAlignment="1">
      <alignment horizontal="center"/>
    </xf>
    <xf numFmtId="0" fontId="1" fillId="20" borderId="2" xfId="0" applyFont="1" applyFill="1" applyBorder="1" applyAlignment="1">
      <alignment horizontal="center"/>
    </xf>
    <xf numFmtId="0" fontId="1" fillId="20" borderId="43" xfId="0" applyFont="1" applyFill="1" applyBorder="1" applyAlignment="1">
      <alignment horizontal="center"/>
    </xf>
    <xf numFmtId="0" fontId="1" fillId="20" borderId="2" xfId="0" applyFont="1" applyFill="1" applyBorder="1" applyAlignment="1">
      <alignment horizontal="center" vertical="center"/>
    </xf>
    <xf numFmtId="0" fontId="1" fillId="20" borderId="43" xfId="0" applyFont="1" applyFill="1" applyBorder="1" applyAlignment="1">
      <alignment horizontal="center" vertical="center"/>
    </xf>
    <xf numFmtId="164" fontId="1" fillId="20" borderId="1" xfId="0" applyNumberFormat="1" applyFont="1" applyFill="1" applyBorder="1" applyAlignment="1">
      <alignment horizontal="center"/>
    </xf>
    <xf numFmtId="165" fontId="1" fillId="20" borderId="35" xfId="0" applyNumberFormat="1" applyFont="1" applyFill="1" applyBorder="1" applyAlignment="1">
      <alignment horizontal="center"/>
    </xf>
    <xf numFmtId="165" fontId="1" fillId="20" borderId="45" xfId="0" applyNumberFormat="1" applyFont="1" applyFill="1" applyBorder="1" applyAlignment="1">
      <alignment horizontal="center"/>
    </xf>
    <xf numFmtId="164" fontId="1" fillId="20" borderId="2" xfId="0" applyNumberFormat="1" applyFont="1" applyFill="1" applyBorder="1" applyAlignment="1">
      <alignment horizontal="center" vertical="center"/>
    </xf>
    <xf numFmtId="164" fontId="1" fillId="20" borderId="43" xfId="0" applyNumberFormat="1" applyFont="1" applyFill="1" applyBorder="1" applyAlignment="1">
      <alignment horizontal="center" vertical="center"/>
    </xf>
    <xf numFmtId="164" fontId="1" fillId="20" borderId="6" xfId="0" applyNumberFormat="1" applyFont="1" applyFill="1" applyBorder="1" applyAlignment="1">
      <alignment horizontal="center" vertical="center"/>
    </xf>
    <xf numFmtId="164" fontId="1" fillId="20" borderId="8" xfId="0" applyNumberFormat="1" applyFont="1" applyFill="1" applyBorder="1" applyAlignment="1">
      <alignment horizontal="center" vertical="center"/>
    </xf>
    <xf numFmtId="165" fontId="1" fillId="20" borderId="7" xfId="0" applyNumberFormat="1" applyFont="1" applyFill="1" applyBorder="1" applyAlignment="1">
      <alignment horizontal="center" vertical="center"/>
    </xf>
    <xf numFmtId="165" fontId="1" fillId="20" borderId="0" xfId="0" applyNumberFormat="1" applyFont="1" applyFill="1" applyAlignment="1">
      <alignment horizontal="center" vertical="center"/>
    </xf>
    <xf numFmtId="0" fontId="1" fillId="7" borderId="0" xfId="0" applyFont="1" applyFill="1" applyAlignment="1">
      <alignment vertical="center"/>
    </xf>
    <xf numFmtId="0" fontId="1" fillId="7" borderId="7" xfId="0" applyFont="1" applyFill="1" applyBorder="1"/>
    <xf numFmtId="0" fontId="9" fillId="7" borderId="0" xfId="0" applyFont="1" applyFill="1"/>
    <xf numFmtId="0" fontId="1" fillId="19" borderId="80" xfId="0" applyFont="1" applyFill="1" applyBorder="1" applyAlignment="1">
      <alignment horizontal="center" wrapText="1"/>
    </xf>
    <xf numFmtId="0" fontId="1" fillId="7" borderId="1" xfId="0" applyFont="1" applyFill="1" applyBorder="1" applyAlignment="1">
      <alignment horizontal="center" vertical="center"/>
    </xf>
    <xf numFmtId="0" fontId="1" fillId="7" borderId="35" xfId="0" applyFont="1" applyFill="1" applyBorder="1" applyAlignment="1">
      <alignment horizontal="center" vertical="center"/>
    </xf>
    <xf numFmtId="0" fontId="1" fillId="7" borderId="44" xfId="0" applyFont="1" applyFill="1" applyBorder="1" applyAlignment="1">
      <alignment horizontal="center" vertical="center"/>
    </xf>
    <xf numFmtId="164" fontId="1" fillId="7" borderId="45" xfId="0" applyNumberFormat="1" applyFont="1" applyFill="1" applyBorder="1" applyAlignment="1">
      <alignment horizontal="center" vertical="center"/>
    </xf>
    <xf numFmtId="164" fontId="1" fillId="7" borderId="11" xfId="0" applyNumberFormat="1" applyFont="1" applyFill="1" applyBorder="1" applyAlignment="1">
      <alignment horizontal="center" vertical="center"/>
    </xf>
    <xf numFmtId="164" fontId="1" fillId="7" borderId="43" xfId="0" applyNumberFormat="1" applyFont="1" applyFill="1" applyBorder="1" applyAlignment="1">
      <alignment horizontal="center" vertical="center"/>
    </xf>
    <xf numFmtId="0" fontId="4" fillId="17" borderId="74" xfId="0" applyFont="1" applyFill="1" applyBorder="1" applyAlignment="1">
      <alignment vertical="center"/>
    </xf>
    <xf numFmtId="164" fontId="2" fillId="17" borderId="6" xfId="0" applyNumberFormat="1" applyFont="1" applyFill="1" applyBorder="1" applyAlignment="1">
      <alignment horizontal="center" vertical="center"/>
    </xf>
    <xf numFmtId="164" fontId="2" fillId="17" borderId="14" xfId="0" applyNumberFormat="1" applyFont="1" applyFill="1" applyBorder="1" applyAlignment="1">
      <alignment horizontal="center" vertical="center"/>
    </xf>
    <xf numFmtId="164" fontId="2" fillId="17" borderId="8" xfId="0" applyNumberFormat="1" applyFont="1" applyFill="1" applyBorder="1" applyAlignment="1">
      <alignment horizontal="center" vertical="center"/>
    </xf>
    <xf numFmtId="0" fontId="13" fillId="7" borderId="0" xfId="0" applyFont="1" applyFill="1"/>
    <xf numFmtId="0" fontId="14" fillId="0" borderId="0" xfId="0" applyFont="1"/>
    <xf numFmtId="165" fontId="1" fillId="7" borderId="11" xfId="0" applyNumberFormat="1" applyFont="1" applyFill="1" applyBorder="1" applyAlignment="1">
      <alignment horizontal="center" vertical="center"/>
    </xf>
    <xf numFmtId="165" fontId="2" fillId="17" borderId="11" xfId="0" applyNumberFormat="1" applyFont="1" applyFill="1" applyBorder="1" applyAlignment="1">
      <alignment horizontal="center" vertical="center"/>
    </xf>
    <xf numFmtId="165" fontId="2" fillId="18" borderId="11" xfId="0" applyNumberFormat="1" applyFont="1" applyFill="1" applyBorder="1" applyAlignment="1">
      <alignment horizontal="center" vertical="center"/>
    </xf>
    <xf numFmtId="165" fontId="2" fillId="9" borderId="11" xfId="0" applyNumberFormat="1" applyFont="1" applyFill="1" applyBorder="1" applyAlignment="1">
      <alignment horizontal="center" vertical="center"/>
    </xf>
    <xf numFmtId="165" fontId="2" fillId="8" borderId="11" xfId="0" applyNumberFormat="1" applyFont="1" applyFill="1" applyBorder="1" applyAlignment="1">
      <alignment horizontal="center" vertical="center"/>
    </xf>
    <xf numFmtId="165" fontId="1" fillId="7" borderId="63" xfId="0" applyNumberFormat="1" applyFont="1" applyFill="1" applyBorder="1" applyAlignment="1">
      <alignment horizontal="center" vertical="center"/>
    </xf>
    <xf numFmtId="165" fontId="1" fillId="7" borderId="56" xfId="0" applyNumberFormat="1" applyFont="1" applyFill="1" applyBorder="1" applyAlignment="1">
      <alignment horizontal="center" vertical="center"/>
    </xf>
    <xf numFmtId="0" fontId="1" fillId="6" borderId="61" xfId="0" applyFont="1" applyFill="1" applyBorder="1" applyAlignment="1">
      <alignment horizontal="center"/>
    </xf>
    <xf numFmtId="165" fontId="2" fillId="5" borderId="63" xfId="0" applyNumberFormat="1" applyFont="1" applyFill="1" applyBorder="1" applyAlignment="1">
      <alignment horizontal="center" vertical="center"/>
    </xf>
    <xf numFmtId="165" fontId="1" fillId="7" borderId="60" xfId="0" applyNumberFormat="1" applyFont="1" applyFill="1" applyBorder="1" applyAlignment="1">
      <alignment horizontal="center" vertical="center"/>
    </xf>
    <xf numFmtId="165" fontId="2" fillId="17" borderId="60" xfId="0" applyNumberFormat="1" applyFont="1" applyFill="1" applyBorder="1" applyAlignment="1">
      <alignment horizontal="center" vertical="center"/>
    </xf>
    <xf numFmtId="165" fontId="1" fillId="7" borderId="65" xfId="0" applyNumberFormat="1" applyFont="1" applyFill="1" applyBorder="1" applyAlignment="1">
      <alignment horizontal="center" vertical="center"/>
    </xf>
    <xf numFmtId="165" fontId="1" fillId="7" borderId="58" xfId="0" applyNumberFormat="1" applyFont="1" applyFill="1" applyBorder="1" applyAlignment="1">
      <alignment horizontal="center" vertical="center"/>
    </xf>
    <xf numFmtId="165" fontId="2" fillId="5" borderId="65" xfId="0" applyNumberFormat="1" applyFont="1" applyFill="1" applyBorder="1" applyAlignment="1">
      <alignment horizontal="center" vertical="center"/>
    </xf>
    <xf numFmtId="0" fontId="15" fillId="0" borderId="0" xfId="0" applyFont="1"/>
    <xf numFmtId="0" fontId="1" fillId="4" borderId="84" xfId="0" applyFont="1" applyFill="1" applyBorder="1" applyAlignment="1">
      <alignment horizontal="center"/>
    </xf>
    <xf numFmtId="164" fontId="1" fillId="7" borderId="85" xfId="0" applyNumberFormat="1" applyFont="1" applyFill="1" applyBorder="1" applyAlignment="1">
      <alignment horizontal="center" vertical="center"/>
    </xf>
    <xf numFmtId="165" fontId="1" fillId="7" borderId="86" xfId="0" applyNumberFormat="1" applyFont="1" applyFill="1" applyBorder="1" applyAlignment="1">
      <alignment horizontal="center" vertical="center"/>
    </xf>
    <xf numFmtId="0" fontId="1" fillId="4" borderId="87" xfId="0" applyFont="1" applyFill="1" applyBorder="1" applyAlignment="1">
      <alignment horizontal="center"/>
    </xf>
    <xf numFmtId="164" fontId="1" fillId="7" borderId="88" xfId="0" applyNumberFormat="1" applyFont="1" applyFill="1" applyBorder="1" applyAlignment="1">
      <alignment horizontal="center" vertical="center"/>
    </xf>
    <xf numFmtId="165" fontId="1" fillId="7" borderId="89" xfId="0" applyNumberFormat="1" applyFont="1" applyFill="1" applyBorder="1" applyAlignment="1">
      <alignment horizontal="center" vertical="center"/>
    </xf>
    <xf numFmtId="0" fontId="1" fillId="7" borderId="90" xfId="0" applyFont="1" applyFill="1" applyBorder="1" applyAlignment="1">
      <alignment vertical="center"/>
    </xf>
    <xf numFmtId="0" fontId="1" fillId="7" borderId="91" xfId="0" applyFont="1" applyFill="1" applyBorder="1" applyAlignment="1">
      <alignment vertical="center"/>
    </xf>
    <xf numFmtId="165" fontId="1" fillId="7" borderId="92" xfId="0" applyNumberFormat="1" applyFont="1" applyFill="1" applyBorder="1" applyAlignment="1">
      <alignment horizontal="center" vertical="center"/>
    </xf>
    <xf numFmtId="165" fontId="1" fillId="7" borderId="93" xfId="0" applyNumberFormat="1" applyFont="1" applyFill="1" applyBorder="1" applyAlignment="1">
      <alignment horizontal="center" vertical="center"/>
    </xf>
    <xf numFmtId="2" fontId="1" fillId="7" borderId="2" xfId="0" applyNumberFormat="1" applyFont="1" applyFill="1" applyBorder="1" applyAlignment="1">
      <alignment horizontal="center" vertical="center"/>
    </xf>
    <xf numFmtId="2" fontId="2" fillId="17" borderId="2" xfId="0" applyNumberFormat="1" applyFont="1" applyFill="1" applyBorder="1" applyAlignment="1">
      <alignment horizontal="center" vertical="center"/>
    </xf>
    <xf numFmtId="2" fontId="2" fillId="18" borderId="2" xfId="0" applyNumberFormat="1" applyFont="1" applyFill="1" applyBorder="1" applyAlignment="1">
      <alignment horizontal="center" vertical="center"/>
    </xf>
    <xf numFmtId="2" fontId="2" fillId="9" borderId="2" xfId="0" applyNumberFormat="1" applyFont="1" applyFill="1" applyBorder="1" applyAlignment="1">
      <alignment horizontal="center" vertical="center"/>
    </xf>
    <xf numFmtId="2" fontId="2" fillId="8" borderId="2"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2" fontId="1" fillId="7" borderId="62"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2" fontId="1" fillId="7" borderId="5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2" fontId="2" fillId="5" borderId="62"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166" fontId="15" fillId="24" borderId="94" xfId="0" applyNumberFormat="1" applyFont="1" applyFill="1" applyBorder="1" applyAlignment="1">
      <alignment horizontal="center" vertical="center"/>
    </xf>
    <xf numFmtId="166" fontId="16" fillId="25" borderId="94" xfId="0" applyNumberFormat="1" applyFont="1" applyFill="1" applyBorder="1" applyAlignment="1">
      <alignment horizontal="center" vertical="center"/>
    </xf>
    <xf numFmtId="166" fontId="16" fillId="26" borderId="94" xfId="0" applyNumberFormat="1" applyFont="1" applyFill="1" applyBorder="1" applyAlignment="1">
      <alignment horizontal="center" vertical="center"/>
    </xf>
    <xf numFmtId="166" fontId="16" fillId="27" borderId="94" xfId="0" applyNumberFormat="1" applyFont="1" applyFill="1" applyBorder="1" applyAlignment="1">
      <alignment horizontal="center" vertical="center"/>
    </xf>
    <xf numFmtId="166" fontId="16" fillId="28" borderId="94" xfId="0" applyNumberFormat="1" applyFont="1" applyFill="1" applyBorder="1" applyAlignment="1">
      <alignment horizontal="center" vertical="center"/>
    </xf>
    <xf numFmtId="166" fontId="15" fillId="24" borderId="95" xfId="0" applyNumberFormat="1" applyFont="1" applyFill="1" applyBorder="1" applyAlignment="1">
      <alignment horizontal="center" vertical="center"/>
    </xf>
    <xf numFmtId="166" fontId="15" fillId="24" borderId="96" xfId="0" applyNumberFormat="1" applyFont="1" applyFill="1" applyBorder="1" applyAlignment="1">
      <alignment horizontal="center" vertical="center"/>
    </xf>
    <xf numFmtId="166" fontId="16" fillId="29" borderId="95" xfId="0" applyNumberFormat="1" applyFont="1" applyFill="1" applyBorder="1" applyAlignment="1">
      <alignment horizontal="center" vertical="center"/>
    </xf>
    <xf numFmtId="166" fontId="15" fillId="24" borderId="60" xfId="0" applyNumberFormat="1" applyFont="1" applyFill="1" applyBorder="1" applyAlignment="1">
      <alignment horizontal="center" vertical="center"/>
    </xf>
    <xf numFmtId="166" fontId="16" fillId="28" borderId="60" xfId="0" applyNumberFormat="1" applyFont="1" applyFill="1" applyBorder="1" applyAlignment="1">
      <alignment horizontal="center" vertical="center"/>
    </xf>
    <xf numFmtId="166" fontId="16" fillId="25" borderId="60" xfId="0" applyNumberFormat="1" applyFont="1" applyFill="1" applyBorder="1" applyAlignment="1">
      <alignment horizontal="center" vertical="center"/>
    </xf>
    <xf numFmtId="166" fontId="16" fillId="26" borderId="60" xfId="0" applyNumberFormat="1" applyFont="1" applyFill="1" applyBorder="1" applyAlignment="1">
      <alignment horizontal="center" vertical="center"/>
    </xf>
    <xf numFmtId="166" fontId="16" fillId="27" borderId="60" xfId="0" applyNumberFormat="1" applyFont="1" applyFill="1" applyBorder="1" applyAlignment="1">
      <alignment horizontal="center" vertical="center"/>
    </xf>
    <xf numFmtId="166" fontId="15" fillId="24" borderId="65" xfId="0" applyNumberFormat="1" applyFont="1" applyFill="1" applyBorder="1" applyAlignment="1">
      <alignment horizontal="center" vertical="center"/>
    </xf>
    <xf numFmtId="166" fontId="15" fillId="24" borderId="58" xfId="0" applyNumberFormat="1" applyFont="1" applyFill="1" applyBorder="1" applyAlignment="1">
      <alignment horizontal="center" vertical="center"/>
    </xf>
    <xf numFmtId="166" fontId="16" fillId="29" borderId="65" xfId="0" applyNumberFormat="1" applyFont="1" applyFill="1" applyBorder="1" applyAlignment="1">
      <alignment horizontal="center" vertical="center"/>
    </xf>
    <xf numFmtId="0" fontId="0" fillId="0" borderId="0" xfId="0" applyFont="1"/>
    <xf numFmtId="0" fontId="19" fillId="0" borderId="0" xfId="0" applyFont="1"/>
    <xf numFmtId="0" fontId="4" fillId="13" borderId="67" xfId="0" applyFont="1" applyFill="1" applyBorder="1" applyAlignment="1">
      <alignment horizontal="center" vertical="center" wrapText="1"/>
    </xf>
    <xf numFmtId="0" fontId="4" fillId="13" borderId="68" xfId="0" applyFont="1" applyFill="1" applyBorder="1" applyAlignment="1">
      <alignment horizontal="center" vertical="center" wrapText="1"/>
    </xf>
    <xf numFmtId="0" fontId="4" fillId="13" borderId="69" xfId="0" applyFont="1" applyFill="1" applyBorder="1" applyAlignment="1">
      <alignment horizontal="center" vertical="center" wrapText="1"/>
    </xf>
    <xf numFmtId="0" fontId="7" fillId="15" borderId="70"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4" fillId="14" borderId="27" xfId="0" applyFont="1" applyFill="1" applyBorder="1" applyAlignment="1">
      <alignment horizontal="center" vertical="center" wrapText="1"/>
    </xf>
    <xf numFmtId="0" fontId="4" fillId="21" borderId="27" xfId="0" applyFont="1" applyFill="1" applyBorder="1" applyAlignment="1">
      <alignment horizontal="center" vertical="center" wrapText="1"/>
    </xf>
    <xf numFmtId="0" fontId="4" fillId="23" borderId="27" xfId="0" applyFont="1" applyFill="1" applyBorder="1" applyAlignment="1">
      <alignment horizontal="center" vertical="center" wrapText="1"/>
    </xf>
    <xf numFmtId="0" fontId="4" fillId="21" borderId="66" xfId="0" applyFont="1" applyFill="1" applyBorder="1" applyAlignment="1">
      <alignment horizontal="center" vertical="center" wrapText="1"/>
    </xf>
    <xf numFmtId="0" fontId="4" fillId="23" borderId="66" xfId="0" applyFont="1" applyFill="1" applyBorder="1" applyAlignment="1">
      <alignment horizontal="center" vertical="center" wrapText="1"/>
    </xf>
    <xf numFmtId="0" fontId="4" fillId="14" borderId="28" xfId="0" applyFont="1" applyFill="1" applyBorder="1" applyAlignment="1">
      <alignment horizontal="center" vertical="center" wrapText="1"/>
    </xf>
    <xf numFmtId="0" fontId="4" fillId="14" borderId="29"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32" xfId="0" applyFont="1" applyFill="1" applyBorder="1" applyAlignment="1">
      <alignment horizontal="center" vertical="center" wrapText="1"/>
    </xf>
    <xf numFmtId="0" fontId="4" fillId="16" borderId="33" xfId="0" applyFont="1" applyFill="1" applyBorder="1" applyAlignment="1">
      <alignment horizontal="center" vertical="center" wrapText="1"/>
    </xf>
    <xf numFmtId="0" fontId="4" fillId="16" borderId="34" xfId="0" applyFont="1" applyFill="1" applyBorder="1" applyAlignment="1">
      <alignment horizontal="center" vertical="center" wrapText="1"/>
    </xf>
    <xf numFmtId="0" fontId="4" fillId="16" borderId="36" xfId="0" applyFont="1" applyFill="1" applyBorder="1" applyAlignment="1">
      <alignment horizontal="center" vertical="center" wrapText="1"/>
    </xf>
    <xf numFmtId="0" fontId="4" fillId="16" borderId="37" xfId="0" applyFont="1" applyFill="1" applyBorder="1" applyAlignment="1">
      <alignment horizontal="center" vertical="center" wrapText="1"/>
    </xf>
    <xf numFmtId="0" fontId="4" fillId="16" borderId="38" xfId="0" applyFont="1" applyFill="1" applyBorder="1" applyAlignment="1">
      <alignment horizontal="center" vertical="center" wrapText="1"/>
    </xf>
    <xf numFmtId="0" fontId="4" fillId="16" borderId="39"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4" fillId="22" borderId="27" xfId="0" applyFont="1" applyFill="1" applyBorder="1" applyAlignment="1">
      <alignment horizontal="center" vertical="center" wrapText="1"/>
    </xf>
    <xf numFmtId="0" fontId="4" fillId="16" borderId="66" xfId="0" applyFont="1" applyFill="1" applyBorder="1" applyAlignment="1">
      <alignment horizontal="center" vertical="center" wrapText="1"/>
    </xf>
    <xf numFmtId="0" fontId="4" fillId="14" borderId="66" xfId="0" applyFont="1" applyFill="1" applyBorder="1" applyAlignment="1">
      <alignment horizontal="center" vertical="center" wrapText="1"/>
    </xf>
    <xf numFmtId="0" fontId="7" fillId="15" borderId="81" xfId="0" applyFont="1" applyFill="1" applyBorder="1" applyAlignment="1">
      <alignment horizontal="center" vertical="center" wrapText="1"/>
    </xf>
    <xf numFmtId="0" fontId="4" fillId="14" borderId="82" xfId="0" applyFont="1" applyFill="1" applyBorder="1" applyAlignment="1">
      <alignment horizontal="center" vertical="center" wrapText="1"/>
    </xf>
    <xf numFmtId="0" fontId="1" fillId="14" borderId="77" xfId="0" applyFont="1" applyFill="1" applyBorder="1" applyAlignment="1">
      <alignment horizontal="center" vertical="center" wrapText="1"/>
    </xf>
    <xf numFmtId="0" fontId="1" fillId="14" borderId="73" xfId="0" applyFont="1" applyFill="1" applyBorder="1" applyAlignment="1">
      <alignment horizontal="center" vertical="center" wrapText="1"/>
    </xf>
    <xf numFmtId="0" fontId="4" fillId="22" borderId="83" xfId="0" applyFont="1" applyFill="1" applyBorder="1" applyAlignment="1">
      <alignment horizontal="center" vertical="center" wrapText="1"/>
    </xf>
    <xf numFmtId="0" fontId="4" fillId="22" borderId="78"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0" borderId="0" xfId="0" applyFont="1" applyFill="1" applyAlignment="1">
      <alignment horizontal="center" vertical="center" wrapText="1"/>
    </xf>
    <xf numFmtId="0" fontId="6" fillId="20" borderId="6" xfId="0" applyFont="1" applyFill="1" applyBorder="1" applyAlignment="1">
      <alignment horizontal="center" vertical="center" wrapText="1"/>
    </xf>
    <xf numFmtId="0" fontId="6" fillId="20" borderId="7" xfId="0" applyFont="1" applyFill="1" applyBorder="1" applyAlignment="1">
      <alignment horizontal="center" vertical="center" wrapText="1"/>
    </xf>
    <xf numFmtId="0" fontId="6" fillId="20" borderId="43" xfId="0" applyFont="1" applyFill="1" applyBorder="1" applyAlignment="1">
      <alignment horizontal="center" vertical="center" wrapText="1"/>
    </xf>
    <xf numFmtId="0" fontId="6" fillId="20" borderId="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4" fillId="23" borderId="29" xfId="0" applyFont="1" applyFill="1" applyBorder="1" applyAlignment="1">
      <alignment horizontal="center" vertical="center" wrapText="1"/>
    </xf>
    <xf numFmtId="0" fontId="4" fillId="23" borderId="73" xfId="0" applyFont="1" applyFill="1" applyBorder="1" applyAlignment="1">
      <alignment horizontal="center" vertical="center" wrapText="1"/>
    </xf>
    <xf numFmtId="0" fontId="4" fillId="13" borderId="40" xfId="0" applyFont="1" applyFill="1" applyBorder="1" applyAlignment="1">
      <alignment horizontal="center" vertical="center" wrapText="1"/>
    </xf>
    <xf numFmtId="0" fontId="4" fillId="13" borderId="9" xfId="0" applyFont="1" applyFill="1" applyBorder="1" applyAlignment="1">
      <alignment horizontal="center" wrapText="1"/>
    </xf>
    <xf numFmtId="0" fontId="4" fillId="13" borderId="74" xfId="0" applyFont="1" applyFill="1" applyBorder="1" applyAlignment="1">
      <alignment horizontal="center" wrapText="1"/>
    </xf>
    <xf numFmtId="0" fontId="7" fillId="15" borderId="75" xfId="0" applyFont="1" applyFill="1" applyBorder="1" applyAlignment="1">
      <alignment horizontal="center" vertical="center" wrapText="1"/>
    </xf>
    <xf numFmtId="0" fontId="12" fillId="15" borderId="75" xfId="0" applyFont="1" applyFill="1" applyBorder="1" applyAlignment="1">
      <alignment vertical="center"/>
    </xf>
    <xf numFmtId="0" fontId="12" fillId="15" borderId="76" xfId="0" applyFont="1" applyFill="1" applyBorder="1" applyAlignment="1">
      <alignment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9" xfId="0" applyFont="1" applyBorder="1" applyAlignment="1">
      <alignment horizontal="center" vertical="center" wrapText="1"/>
    </xf>
    <xf numFmtId="0" fontId="4" fillId="16" borderId="28" xfId="0" applyFont="1" applyFill="1" applyBorder="1" applyAlignment="1">
      <alignment horizontal="center" vertical="center" wrapText="1"/>
    </xf>
    <xf numFmtId="0" fontId="8" fillId="0" borderId="77" xfId="0" applyFont="1" applyBorder="1" applyAlignment="1">
      <alignment horizontal="center" vertical="center" wrapText="1"/>
    </xf>
    <xf numFmtId="0" fontId="4" fillId="21" borderId="78" xfId="0" applyFont="1" applyFill="1" applyBorder="1" applyAlignment="1">
      <alignment horizontal="center" vertical="center" wrapText="1"/>
    </xf>
  </cellXfs>
  <cellStyles count="1">
    <cellStyle name="Normal" xfId="0" builtinId="0"/>
  </cellStyles>
  <dxfs count="387">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i val="0"/>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
      <font>
        <b/>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9.xml.rels><?xml version="1.0" encoding="UTF-8" standalone="yes"?>
<Relationships xmlns="http://schemas.openxmlformats.org/package/2006/relationships"><Relationship Id="rId1" Type="http://schemas.openxmlformats.org/officeDocument/2006/relationships/hyperlink" Target="https://oecdcode.org/disclaimers/cyprus.html"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oecdcode.org/disclaimers/cyprus.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oecdcode.org/disclaimers/cypru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5"/>
  <sheetViews>
    <sheetView showGridLines="0" tabSelected="1" zoomScale="80" workbookViewId="0"/>
  </sheetViews>
  <sheetFormatPr defaultColWidth="10.81640625" defaultRowHeight="14.5" x14ac:dyDescent="0.35"/>
  <cols>
    <col min="1" max="1" width="30.7265625" customWidth="1"/>
  </cols>
  <sheetData>
    <row r="1" spans="1:2" x14ac:dyDescent="0.35">
      <c r="A1" s="32" t="s">
        <v>134</v>
      </c>
      <c r="B1" s="32"/>
    </row>
    <row r="2" spans="1:2" x14ac:dyDescent="0.35">
      <c r="A2" s="32" t="s">
        <v>135</v>
      </c>
      <c r="B2" s="32" t="s">
        <v>1628</v>
      </c>
    </row>
    <row r="3" spans="1:2" x14ac:dyDescent="0.35">
      <c r="A3" s="32" t="s">
        <v>136</v>
      </c>
      <c r="B3" s="32"/>
    </row>
    <row r="4" spans="1:2" x14ac:dyDescent="0.35">
      <c r="A4" s="163" t="str">
        <f>HYPERLINK("http://oe.cd/disclaimer", "Disclaimer: http://oe.cd/disclaimer")</f>
        <v>Disclaimer: http://oe.cd/disclaimer</v>
      </c>
      <c r="B4" s="32"/>
    </row>
    <row r="5" spans="1:2" x14ac:dyDescent="0.35">
      <c r="A5" s="32"/>
      <c r="B5" s="32"/>
    </row>
    <row r="6" spans="1:2" x14ac:dyDescent="0.35">
      <c r="A6" s="38" t="s">
        <v>137</v>
      </c>
      <c r="B6" s="38" t="s">
        <v>138</v>
      </c>
    </row>
    <row r="7" spans="1:2" x14ac:dyDescent="0.35">
      <c r="A7" s="38"/>
      <c r="B7" s="38"/>
    </row>
    <row r="8" spans="1:2" x14ac:dyDescent="0.35">
      <c r="A8" s="38" t="s">
        <v>1629</v>
      </c>
      <c r="B8" s="38" t="s">
        <v>139</v>
      </c>
    </row>
    <row r="9" spans="1:2" x14ac:dyDescent="0.35">
      <c r="A9" s="162" t="s">
        <v>140</v>
      </c>
      <c r="B9" s="162"/>
    </row>
    <row r="10" spans="1:2" x14ac:dyDescent="0.35">
      <c r="A10" s="32"/>
      <c r="B10" s="32"/>
    </row>
    <row r="11" spans="1:2" x14ac:dyDescent="0.35">
      <c r="A11" s="150" t="str">
        <f>HYPERLINK("#'BMUL.NO.TQ58'!A1", "BMUL.NO.TQ58")</f>
        <v>BMUL.NO.TQ58</v>
      </c>
      <c r="B11" s="32" t="s">
        <v>142</v>
      </c>
    </row>
    <row r="12" spans="1:2" x14ac:dyDescent="0.35">
      <c r="A12" s="150" t="str">
        <f>HYPERLINK("#'CON.DESC.TQS58'!A1", "CON.DESC.TQS58")</f>
        <v>CON.DESC.TQS58</v>
      </c>
      <c r="B12" s="32" t="s">
        <v>144</v>
      </c>
    </row>
    <row r="13" spans="1:2" x14ac:dyDescent="0.35">
      <c r="A13" s="150" t="str">
        <f>HYPERLINK("#'BMUL.UND.TQ76'!A1", "BMUL.UND.TQ76")</f>
        <v>BMUL.UND.TQ76</v>
      </c>
      <c r="B13" s="32" t="s">
        <v>145</v>
      </c>
    </row>
    <row r="14" spans="1:2" x14ac:dyDescent="0.35">
      <c r="A14" s="150" t="str">
        <f>HYPERLINK("#'BMUL.TR3.TQ76'!A1", "BMUL.TR3.TQ76")</f>
        <v>BMUL.TR3.TQ76</v>
      </c>
      <c r="B14" s="32" t="s">
        <v>147</v>
      </c>
    </row>
    <row r="15" spans="1:2" x14ac:dyDescent="0.35">
      <c r="A15" s="150" t="str">
        <f>HYPERLINK("#'CON.DESC.TQS76'!A1", "CON.DESC.TQS76")</f>
        <v>CON.DESC.TQS76</v>
      </c>
      <c r="B15" s="32" t="s">
        <v>149</v>
      </c>
    </row>
    <row r="16" spans="1:2" x14ac:dyDescent="0.35">
      <c r="A16" s="150" t="str">
        <f>HYPERLINK("#'BMUL.NO.TQ78abdj'!A1", "BMUL.NO.TQ78abdj")</f>
        <v>BMUL.NO.TQ78abdj</v>
      </c>
      <c r="B16" s="32" t="s">
        <v>151</v>
      </c>
    </row>
    <row r="17" spans="1:2" x14ac:dyDescent="0.35">
      <c r="A17" s="150" t="str">
        <f>HYPERLINK("#'BMUL.TR2.TQ78abdj'!A1", "BMUL.TR2.TQ78abdj")</f>
        <v>BMUL.TR2.TQ78abdj</v>
      </c>
      <c r="B17" s="32" t="s">
        <v>153</v>
      </c>
    </row>
    <row r="18" spans="1:2" x14ac:dyDescent="0.35">
      <c r="A18" s="150" t="str">
        <f>HYPERLINK("#'BMUL.NO.TQ78ceg'!A1", "BMUL.NO.TQ78ceg")</f>
        <v>BMUL.NO.TQ78ceg</v>
      </c>
      <c r="B18" s="32" t="s">
        <v>155</v>
      </c>
    </row>
    <row r="19" spans="1:2" x14ac:dyDescent="0.35">
      <c r="A19" s="150" t="str">
        <f>HYPERLINK("#'BMUL.TR2.TQ78ceg'!A1", "BMUL.TR2.TQ78ceg")</f>
        <v>BMUL.TR2.TQ78ceg</v>
      </c>
      <c r="B19" s="32" t="s">
        <v>157</v>
      </c>
    </row>
    <row r="20" spans="1:2" x14ac:dyDescent="0.35">
      <c r="A20" s="150" t="str">
        <f>HYPERLINK("#'CON.DESC.TQS78'!A1", "CON.DESC.TQS78")</f>
        <v>CON.DESC.TQS78</v>
      </c>
      <c r="B20" s="32" t="s">
        <v>159</v>
      </c>
    </row>
    <row r="21" spans="1:2" x14ac:dyDescent="0.35">
      <c r="A21" s="150" t="str">
        <f>HYPERLINK("#'BIN.UND.PIAAC_DQ13'!A1", "BIN.UND.PIAAC_DQ13")</f>
        <v>BIN.UND.PIAAC_DQ13</v>
      </c>
      <c r="B21" s="32" t="s">
        <v>160</v>
      </c>
    </row>
    <row r="22" spans="1:2" x14ac:dyDescent="0.35">
      <c r="A22" s="150" t="str">
        <f>HYPERLINK("#'BMUL.TGND.TQ58'!A1", "BMUL.TGND.TQ58")</f>
        <v>BMUL.TGND.TQ58</v>
      </c>
      <c r="B22" s="32" t="s">
        <v>162</v>
      </c>
    </row>
    <row r="23" spans="1:2" x14ac:dyDescent="0.35">
      <c r="A23" s="150" t="str">
        <f>HYPERLINK("#'BIN.TCH.TQ76a'!A1", "BIN.TCH.TQ76a")</f>
        <v>BIN.TCH.TQ76a</v>
      </c>
      <c r="B23" s="32" t="s">
        <v>164</v>
      </c>
    </row>
    <row r="24" spans="1:2" x14ac:dyDescent="0.35">
      <c r="A24" s="150" t="str">
        <f>HYPERLINK("#'BIN.TCH.TQ78j'!A1", "BIN.TCH.TQ78j")</f>
        <v>BIN.TCH.TQ78j</v>
      </c>
      <c r="B24" s="32" t="s">
        <v>166</v>
      </c>
    </row>
    <row r="25" spans="1:2" x14ac:dyDescent="0.35">
      <c r="A25" s="150" t="str">
        <f>HYPERLINK("#'BMUL.TEXP.TQ58'!A1", "BMUL.TEXP.TQ58")</f>
        <v>BMUL.TEXP.TQ58</v>
      </c>
      <c r="B25" s="32" t="s">
        <v>168</v>
      </c>
    </row>
    <row r="26" spans="1:2" x14ac:dyDescent="0.35">
      <c r="A26" s="150" t="str">
        <f>HYPERLINK("#'BMUL.UND.TQ58'!A1", "BMUL.UND.TQ58")</f>
        <v>BMUL.UND.TQ58</v>
      </c>
      <c r="B26" s="32" t="s">
        <v>169</v>
      </c>
    </row>
    <row r="27" spans="1:2" x14ac:dyDescent="0.35">
      <c r="A27" s="150" t="str">
        <f>HYPERLINK("#'OLS.TQS58.2NDCAR'!A1", "OLS.TQS58.2NDCAR")</f>
        <v>OLS.TQS58.2NDCAR</v>
      </c>
      <c r="B27" s="32" t="s">
        <v>171</v>
      </c>
    </row>
    <row r="28" spans="1:2" x14ac:dyDescent="0.35">
      <c r="A28" s="150" t="str">
        <f>HYPERLINK("#'BIN.UND.TQ76a'!A1", "BIN.UND.TQ76a")</f>
        <v>BIN.UND.TQ76a</v>
      </c>
      <c r="B28" s="32" t="s">
        <v>172</v>
      </c>
    </row>
    <row r="29" spans="1:2" x14ac:dyDescent="0.35">
      <c r="A29" s="150" t="str">
        <f>HYPERLINK("#'OLS.TQS76.2NDCAR'!A1", "OLS.TQS76.2NDCAR")</f>
        <v>OLS.TQS76.2NDCAR</v>
      </c>
      <c r="B29" s="32" t="s">
        <v>174</v>
      </c>
    </row>
    <row r="30" spans="1:2" x14ac:dyDescent="0.35">
      <c r="A30" s="150" t="str">
        <f>HYPERLINK("#'BIN.UND.TQ78j'!A1", "BIN.UND.TQ78j")</f>
        <v>BIN.UND.TQ78j</v>
      </c>
      <c r="B30" s="32" t="s">
        <v>175</v>
      </c>
    </row>
    <row r="31" spans="1:2" x14ac:dyDescent="0.35">
      <c r="A31" s="150" t="str">
        <f>HYPERLINK("#'OLS.TQS78.2NDCAR'!A1", "OLS.TQS78.2NDCAR")</f>
        <v>OLS.TQS78.2NDCAR</v>
      </c>
      <c r="B31" s="32" t="s">
        <v>177</v>
      </c>
    </row>
    <row r="32" spans="1:2" x14ac:dyDescent="0.35">
      <c r="A32" s="150" t="str">
        <f>HYPERLINK("#'BIN.SCH.TQ58'!A1", "BIN.SCH.TQ58")</f>
        <v>BIN.SCH.TQ58</v>
      </c>
      <c r="B32" s="32" t="s">
        <v>179</v>
      </c>
    </row>
    <row r="33" spans="1:2" x14ac:dyDescent="0.35">
      <c r="A33" s="150" t="str">
        <f>HYPERLINK("#'BIN.SCH.TQ76a'!A1", "BIN.SCH.TQ76a")</f>
        <v>BIN.SCH.TQ76a</v>
      </c>
      <c r="B33" s="32" t="s">
        <v>181</v>
      </c>
    </row>
    <row r="34" spans="1:2" x14ac:dyDescent="0.35">
      <c r="A34" s="150" t="str">
        <f>HYPERLINK("#'BIN.TRSLOC.TQ76a'!A1", "BIN.TRSLOC.TQ76a")</f>
        <v>BIN.TRSLOC.TQ76a</v>
      </c>
      <c r="B34" s="32" t="s">
        <v>183</v>
      </c>
    </row>
    <row r="35" spans="1:2" x14ac:dyDescent="0.35">
      <c r="A35" s="150" t="str">
        <f>HYPERLINK("#'BIN.TRSTYP.TQ76a'!A1", "BIN.TRSTYP.TQ76a")</f>
        <v>BIN.TRSTYP.TQ76a</v>
      </c>
      <c r="B35" s="32" t="s">
        <v>185</v>
      </c>
    </row>
    <row r="36" spans="1:2" x14ac:dyDescent="0.35">
      <c r="A36" s="150" t="str">
        <f>HYPERLINK("#'BIN.TRSSOC.TQ76a'!A1", "BIN.TRSSOC.TQ76a")</f>
        <v>BIN.TRSSOC.TQ76a</v>
      </c>
      <c r="B36" s="32" t="s">
        <v>187</v>
      </c>
    </row>
    <row r="37" spans="1:2" x14ac:dyDescent="0.35">
      <c r="A37" s="150" t="str">
        <f>HYPERLINK("#'BIN.SCH.TQ78j'!A1", "BIN.SCH.TQ78j")</f>
        <v>BIN.SCH.TQ78j</v>
      </c>
      <c r="B37" s="32" t="s">
        <v>189</v>
      </c>
    </row>
    <row r="38" spans="1:2" x14ac:dyDescent="0.35">
      <c r="A38" s="150" t="str">
        <f>HYPERLINK("#'BIN.TRSLOC.TQ78j'!A1", "BIN.TRSLOC.TQ78j")</f>
        <v>BIN.TRSLOC.TQ78j</v>
      </c>
      <c r="B38" s="32" t="s">
        <v>191</v>
      </c>
    </row>
    <row r="39" spans="1:2" x14ac:dyDescent="0.35">
      <c r="A39" s="150" t="str">
        <f>HYPERLINK("#'BIN.TRSTYP.TQ78j'!A1", "BIN.TRSTYP.TQ78j")</f>
        <v>BIN.TRSTYP.TQ78j</v>
      </c>
      <c r="B39" s="32" t="s">
        <v>193</v>
      </c>
    </row>
    <row r="40" spans="1:2" x14ac:dyDescent="0.35">
      <c r="A40" s="150" t="str">
        <f>HYPERLINK("#'BIN.TRSSOC.TQ78j'!A1", "BIN.TRSSOC.TQ78j")</f>
        <v>BIN.TRSSOC.TQ78j</v>
      </c>
      <c r="B40" s="32" t="s">
        <v>195</v>
      </c>
    </row>
    <row r="41" spans="1:2" x14ac:dyDescent="0.35">
      <c r="A41" s="150" t="str">
        <f>HYPERLINK("#'OLS.TQS58.TQS27'!A1", "OLS.TQS58.TQS27")</f>
        <v>OLS.TQS58.TQS27</v>
      </c>
      <c r="B41" s="32" t="s">
        <v>197</v>
      </c>
    </row>
    <row r="42" spans="1:2" x14ac:dyDescent="0.35">
      <c r="A42" s="150" t="str">
        <f>HYPERLINK("#'LOG.TQ58e.TQ27n'!A1", "LOG.TQ58e.TQ27n")</f>
        <v>LOG.TQ58e.TQ27n</v>
      </c>
      <c r="B42" s="32" t="s">
        <v>199</v>
      </c>
    </row>
    <row r="43" spans="1:2" x14ac:dyDescent="0.35">
      <c r="A43" s="150" t="str">
        <f>HYPERLINK("#'LOG.TQ58f.TQ27p'!A1", "LOG.TQ58f.TQ27p")</f>
        <v>LOG.TQ58f.TQ27p</v>
      </c>
      <c r="B43" s="32" t="s">
        <v>201</v>
      </c>
    </row>
    <row r="44" spans="1:2" x14ac:dyDescent="0.35">
      <c r="A44" s="150" t="str">
        <f>HYPERLINK("#'OLS.TQS76.TQS27'!A1", "OLS.TQS76.TQS27")</f>
        <v>OLS.TQS76.TQS27</v>
      </c>
      <c r="B44" s="32" t="s">
        <v>203</v>
      </c>
    </row>
    <row r="45" spans="1:2" x14ac:dyDescent="0.35">
      <c r="A45" s="150" t="str">
        <f>HYPERLINK("#'OLS.TQS78.TQS27'!A1", "OLS.TQS78.TQS27")</f>
        <v>OLS.TQS78.TQS27</v>
      </c>
      <c r="B45" s="32" t="s">
        <v>205</v>
      </c>
    </row>
    <row r="46" spans="1:2" x14ac:dyDescent="0.35">
      <c r="A46" s="150" t="str">
        <f>HYPERLINK("#'BMUL.NO.TQ30'!A1", "BMUL.NO.TQ30")</f>
        <v>BMUL.NO.TQ30</v>
      </c>
      <c r="B46" s="32" t="s">
        <v>207</v>
      </c>
    </row>
    <row r="47" spans="1:2" x14ac:dyDescent="0.35">
      <c r="A47" s="150" t="str">
        <f>HYPERLINK("#'BIN.TCH.TQ30b'!A1", "BIN.TCH.TQ30b")</f>
        <v>BIN.TCH.TQ30b</v>
      </c>
      <c r="B47" s="32" t="s">
        <v>209</v>
      </c>
    </row>
    <row r="48" spans="1:2" x14ac:dyDescent="0.35">
      <c r="A48" s="150" t="str">
        <f>HYPERLINK("#'OLS.TQS58.TQS30'!A1", "OLS.TQS58.TQS30")</f>
        <v>OLS.TQS58.TQS30</v>
      </c>
      <c r="B48" s="32" t="s">
        <v>211</v>
      </c>
    </row>
    <row r="49" spans="1:2" x14ac:dyDescent="0.35">
      <c r="A49" s="150" t="str">
        <f>HYPERLINK("#'OLS.TQS76.TQS30'!A1", "OLS.TQS76.TQS30")</f>
        <v>OLS.TQS76.TQS30</v>
      </c>
      <c r="B49" s="32" t="s">
        <v>213</v>
      </c>
    </row>
    <row r="50" spans="1:2" x14ac:dyDescent="0.35">
      <c r="A50" s="150" t="str">
        <f>HYPERLINK("#'OLS.TQS78.TQS30'!A1", "OLS.TQS78.TQS30")</f>
        <v>OLS.TQS78.TQS30</v>
      </c>
      <c r="B50" s="32" t="s">
        <v>215</v>
      </c>
    </row>
    <row r="51" spans="1:2" x14ac:dyDescent="0.35">
      <c r="A51" s="150" t="str">
        <f>HYPERLINK("#'OLS.TQS27abeg.TQS30'!A1", "OLS.TQS27abeg.TQS30")</f>
        <v>OLS.TQS27abeg.TQS30</v>
      </c>
      <c r="B51" s="32" t="s">
        <v>217</v>
      </c>
    </row>
    <row r="52" spans="1:2" x14ac:dyDescent="0.35">
      <c r="A52" s="150" t="str">
        <f>HYPERLINK("#'OLS.TQS27cjkl.TQS30'!A1", "OLS.TQS27cjkl.TQS30")</f>
        <v>OLS.TQS27cjkl.TQS30</v>
      </c>
      <c r="B52" s="32" t="s">
        <v>219</v>
      </c>
    </row>
    <row r="53" spans="1:2" x14ac:dyDescent="0.35">
      <c r="A53" s="150" t="str">
        <f>HYPERLINK("#'OLS.TQS27dfhi.TQS30'!A1", "OLS.TQS27dfhi.TQS30")</f>
        <v>OLS.TQS27dfhi.TQS30</v>
      </c>
      <c r="B53" s="32" t="s">
        <v>221</v>
      </c>
    </row>
    <row r="54" spans="1:2" x14ac:dyDescent="0.35">
      <c r="A54" s="150" t="str">
        <f>HYPERLINK("#'OLS.TQS27.TQS30'!A1", "OLS.TQS27.TQS30")</f>
        <v>OLS.TQS27.TQS30</v>
      </c>
      <c r="B54" s="32" t="s">
        <v>223</v>
      </c>
    </row>
    <row r="55" spans="1:2" x14ac:dyDescent="0.35">
      <c r="A55" s="150" t="str">
        <f>HYPERLINK("#'OLSMUL.TQS58.TQ77'!A1", "OLSMUL.TQS58.TQ77")</f>
        <v>OLSMUL.TQS58.TQ77</v>
      </c>
      <c r="B55" s="32" t="s">
        <v>225</v>
      </c>
    </row>
    <row r="56" spans="1:2" x14ac:dyDescent="0.35">
      <c r="A56" s="150" t="str">
        <f>HYPERLINK("#'OLSMUL.TQS76.TQ77'!A1", "OLSMUL.TQS76.TQ77")</f>
        <v>OLSMUL.TQS76.TQ77</v>
      </c>
      <c r="B56" s="32" t="s">
        <v>227</v>
      </c>
    </row>
    <row r="57" spans="1:2" x14ac:dyDescent="0.35">
      <c r="A57" s="150" t="str">
        <f>HYPERLINK("#'OLSMUL.TQS76.TQ15_TQ16_FT'!A1", "OLSMUL.TQS76.TQ15_TQ16_FT")</f>
        <v>OLSMUL.TQS76.TQ15_TQ16_FT</v>
      </c>
      <c r="B57" s="32" t="s">
        <v>229</v>
      </c>
    </row>
    <row r="58" spans="1:2" x14ac:dyDescent="0.35">
      <c r="A58" s="150" t="str">
        <f>HYPERLINK("#'OLSMUL.TQS78.TQ77'!A1", "OLSMUL.TQS78.TQ77")</f>
        <v>OLSMUL.TQS78.TQ77</v>
      </c>
      <c r="B58" s="32" t="s">
        <v>231</v>
      </c>
    </row>
    <row r="60" spans="1:2" x14ac:dyDescent="0.35">
      <c r="A60" s="502" t="s">
        <v>495</v>
      </c>
    </row>
    <row r="61" spans="1:2" x14ac:dyDescent="0.35">
      <c r="A61" s="501" t="s">
        <v>496</v>
      </c>
    </row>
    <row r="62" spans="1:2" x14ac:dyDescent="0.35">
      <c r="A62" s="501" t="s">
        <v>497</v>
      </c>
    </row>
    <row r="63" spans="1:2" x14ac:dyDescent="0.35">
      <c r="A63" s="501" t="s">
        <v>498</v>
      </c>
    </row>
    <row r="64" spans="1:2" x14ac:dyDescent="0.35">
      <c r="A64" s="501" t="s">
        <v>499</v>
      </c>
    </row>
    <row r="65" spans="1:1" x14ac:dyDescent="0.35">
      <c r="A65" s="501"/>
    </row>
  </sheetData>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84"/>
  <sheetViews>
    <sheetView showGridLines="0" zoomScale="80" workbookViewId="0"/>
  </sheetViews>
  <sheetFormatPr defaultColWidth="10.81640625" defaultRowHeight="14.5" x14ac:dyDescent="0.35"/>
  <cols>
    <col min="1" max="1" width="30.7265625" customWidth="1"/>
    <col min="2" max="2" width="8.7265625" customWidth="1"/>
  </cols>
  <sheetData>
    <row r="1" spans="1:32" x14ac:dyDescent="0.35">
      <c r="A1" s="32" t="s">
        <v>156</v>
      </c>
    </row>
    <row r="2" spans="1:32" x14ac:dyDescent="0.35">
      <c r="A2" s="38" t="s">
        <v>157</v>
      </c>
    </row>
    <row r="3" spans="1:32" x14ac:dyDescent="0.35">
      <c r="A3" s="42" t="s">
        <v>232</v>
      </c>
    </row>
    <row r="4" spans="1:32" x14ac:dyDescent="0.35">
      <c r="A4" s="150" t="str">
        <f>HYPERLINK("#'TOC'!A1", "Back to TOC")</f>
        <v>Back to TOC</v>
      </c>
    </row>
    <row r="6" spans="1:32" ht="16" customHeight="1" x14ac:dyDescent="0.35">
      <c r="B6" s="503" t="s">
        <v>233</v>
      </c>
      <c r="C6" s="506" t="s">
        <v>346</v>
      </c>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7"/>
    </row>
    <row r="7" spans="1:32" ht="16" customHeight="1" x14ac:dyDescent="0.35">
      <c r="B7" s="504"/>
      <c r="C7" s="508" t="s">
        <v>357</v>
      </c>
      <c r="D7" s="508"/>
      <c r="E7" s="508"/>
      <c r="F7" s="508"/>
      <c r="G7" s="508"/>
      <c r="H7" s="508"/>
      <c r="I7" s="508"/>
      <c r="J7" s="508"/>
      <c r="K7" s="508"/>
      <c r="L7" s="508"/>
      <c r="M7" s="508" t="s">
        <v>358</v>
      </c>
      <c r="N7" s="508"/>
      <c r="O7" s="508"/>
      <c r="P7" s="508"/>
      <c r="Q7" s="508"/>
      <c r="R7" s="508"/>
      <c r="S7" s="508"/>
      <c r="T7" s="508"/>
      <c r="U7" s="508"/>
      <c r="V7" s="508"/>
      <c r="W7" s="508" t="s">
        <v>359</v>
      </c>
      <c r="X7" s="508"/>
      <c r="Y7" s="508"/>
      <c r="Z7" s="508"/>
      <c r="AA7" s="508"/>
      <c r="AB7" s="508"/>
      <c r="AC7" s="508"/>
      <c r="AD7" s="508"/>
      <c r="AE7" s="508"/>
      <c r="AF7" s="541"/>
    </row>
    <row r="8" spans="1:32" ht="32.15" customHeight="1" x14ac:dyDescent="0.35">
      <c r="B8" s="504"/>
      <c r="C8" s="509" t="s">
        <v>351</v>
      </c>
      <c r="D8" s="509"/>
      <c r="E8" s="509" t="s">
        <v>332</v>
      </c>
      <c r="F8" s="509"/>
      <c r="G8" s="509" t="s">
        <v>333</v>
      </c>
      <c r="H8" s="509"/>
      <c r="I8" s="509" t="s">
        <v>352</v>
      </c>
      <c r="J8" s="509"/>
      <c r="K8" s="509" t="s">
        <v>334</v>
      </c>
      <c r="L8" s="509"/>
      <c r="M8" s="509" t="s">
        <v>351</v>
      </c>
      <c r="N8" s="509"/>
      <c r="O8" s="509" t="s">
        <v>332</v>
      </c>
      <c r="P8" s="509"/>
      <c r="Q8" s="509" t="s">
        <v>333</v>
      </c>
      <c r="R8" s="509"/>
      <c r="S8" s="509" t="s">
        <v>352</v>
      </c>
      <c r="T8" s="509"/>
      <c r="U8" s="509" t="s">
        <v>334</v>
      </c>
      <c r="V8" s="509"/>
      <c r="W8" s="509" t="s">
        <v>351</v>
      </c>
      <c r="X8" s="509"/>
      <c r="Y8" s="509" t="s">
        <v>332</v>
      </c>
      <c r="Z8" s="509"/>
      <c r="AA8" s="509" t="s">
        <v>333</v>
      </c>
      <c r="AB8" s="509"/>
      <c r="AC8" s="509" t="s">
        <v>352</v>
      </c>
      <c r="AD8" s="509"/>
      <c r="AE8" s="509" t="s">
        <v>334</v>
      </c>
      <c r="AF8" s="542"/>
    </row>
    <row r="9" spans="1:32" ht="15" customHeight="1" x14ac:dyDescent="0.35">
      <c r="B9" s="504"/>
      <c r="C9" s="540"/>
      <c r="D9" s="540"/>
      <c r="E9" s="540"/>
      <c r="F9" s="540"/>
      <c r="G9" s="540"/>
      <c r="H9" s="540"/>
      <c r="I9" s="509"/>
      <c r="J9" s="509"/>
      <c r="K9" s="509"/>
      <c r="L9" s="509"/>
      <c r="M9" s="540"/>
      <c r="N9" s="540"/>
      <c r="O9" s="540"/>
      <c r="P9" s="540"/>
      <c r="Q9" s="540"/>
      <c r="R9" s="540"/>
      <c r="S9" s="509"/>
      <c r="T9" s="509"/>
      <c r="U9" s="509"/>
      <c r="V9" s="509"/>
      <c r="W9" s="540"/>
      <c r="X9" s="540"/>
      <c r="Y9" s="540"/>
      <c r="Z9" s="540"/>
      <c r="AA9" s="540"/>
      <c r="AB9" s="540"/>
      <c r="AC9" s="509"/>
      <c r="AD9" s="509"/>
      <c r="AE9" s="509"/>
      <c r="AF9" s="542"/>
    </row>
    <row r="10" spans="1:32" ht="16" customHeight="1" x14ac:dyDescent="0.35">
      <c r="B10" s="505"/>
      <c r="C10" s="88" t="s">
        <v>236</v>
      </c>
      <c r="D10" s="88" t="s">
        <v>235</v>
      </c>
      <c r="E10" s="88" t="s">
        <v>236</v>
      </c>
      <c r="F10" s="88" t="s">
        <v>235</v>
      </c>
      <c r="G10" s="88" t="s">
        <v>236</v>
      </c>
      <c r="H10" s="88" t="s">
        <v>235</v>
      </c>
      <c r="I10" s="88" t="s">
        <v>246</v>
      </c>
      <c r="J10" s="88" t="s">
        <v>235</v>
      </c>
      <c r="K10" s="88" t="s">
        <v>246</v>
      </c>
      <c r="L10" s="88" t="s">
        <v>235</v>
      </c>
      <c r="M10" s="88" t="s">
        <v>236</v>
      </c>
      <c r="N10" s="88" t="s">
        <v>235</v>
      </c>
      <c r="O10" s="88" t="s">
        <v>236</v>
      </c>
      <c r="P10" s="88" t="s">
        <v>235</v>
      </c>
      <c r="Q10" s="88" t="s">
        <v>236</v>
      </c>
      <c r="R10" s="88" t="s">
        <v>235</v>
      </c>
      <c r="S10" s="88" t="s">
        <v>246</v>
      </c>
      <c r="T10" s="88" t="s">
        <v>235</v>
      </c>
      <c r="U10" s="88" t="s">
        <v>246</v>
      </c>
      <c r="V10" s="88" t="s">
        <v>235</v>
      </c>
      <c r="W10" s="88" t="s">
        <v>236</v>
      </c>
      <c r="X10" s="88" t="s">
        <v>235</v>
      </c>
      <c r="Y10" s="88" t="s">
        <v>236</v>
      </c>
      <c r="Z10" s="88" t="s">
        <v>235</v>
      </c>
      <c r="AA10" s="88" t="s">
        <v>236</v>
      </c>
      <c r="AB10" s="88" t="s">
        <v>235</v>
      </c>
      <c r="AC10" s="88" t="s">
        <v>246</v>
      </c>
      <c r="AD10" s="88" t="s">
        <v>235</v>
      </c>
      <c r="AE10" s="88" t="s">
        <v>246</v>
      </c>
      <c r="AF10" s="89" t="s">
        <v>235</v>
      </c>
    </row>
    <row r="11" spans="1:32" ht="13" customHeight="1" x14ac:dyDescent="0.35">
      <c r="A11" s="90"/>
      <c r="B11" s="91"/>
      <c r="C11" s="92" t="s">
        <v>724</v>
      </c>
      <c r="D11" s="170" t="s">
        <v>725</v>
      </c>
      <c r="E11" s="92" t="s">
        <v>726</v>
      </c>
      <c r="F11" s="170" t="s">
        <v>727</v>
      </c>
      <c r="G11" s="92" t="s">
        <v>706</v>
      </c>
      <c r="H11" s="170" t="s">
        <v>707</v>
      </c>
      <c r="I11" s="92" t="s">
        <v>728</v>
      </c>
      <c r="J11" s="170" t="s">
        <v>729</v>
      </c>
      <c r="K11" s="92" t="s">
        <v>730</v>
      </c>
      <c r="L11" s="170" t="s">
        <v>731</v>
      </c>
      <c r="M11" s="92" t="s">
        <v>732</v>
      </c>
      <c r="N11" s="170" t="s">
        <v>733</v>
      </c>
      <c r="O11" s="92" t="s">
        <v>734</v>
      </c>
      <c r="P11" s="170" t="s">
        <v>735</v>
      </c>
      <c r="Q11" s="92" t="s">
        <v>708</v>
      </c>
      <c r="R11" s="170" t="s">
        <v>709</v>
      </c>
      <c r="S11" s="92" t="s">
        <v>736</v>
      </c>
      <c r="T11" s="170" t="s">
        <v>737</v>
      </c>
      <c r="U11" s="92" t="s">
        <v>738</v>
      </c>
      <c r="V11" s="170" t="s">
        <v>739</v>
      </c>
      <c r="W11" s="92" t="s">
        <v>740</v>
      </c>
      <c r="X11" s="170" t="s">
        <v>741</v>
      </c>
      <c r="Y11" s="92" t="s">
        <v>742</v>
      </c>
      <c r="Z11" s="170" t="s">
        <v>743</v>
      </c>
      <c r="AA11" s="92" t="s">
        <v>710</v>
      </c>
      <c r="AB11" s="170" t="s">
        <v>711</v>
      </c>
      <c r="AC11" s="92" t="s">
        <v>744</v>
      </c>
      <c r="AD11" s="170" t="s">
        <v>745</v>
      </c>
      <c r="AE11" s="92" t="s">
        <v>746</v>
      </c>
      <c r="AF11" s="176" t="s">
        <v>747</v>
      </c>
    </row>
    <row r="12" spans="1:32" ht="13" customHeight="1" x14ac:dyDescent="0.35">
      <c r="A12" s="12" t="s">
        <v>249</v>
      </c>
      <c r="B12" s="97">
        <v>2</v>
      </c>
      <c r="C12" s="13">
        <v>22.974218756148598</v>
      </c>
      <c r="D12" s="164">
        <v>1.6703993133043</v>
      </c>
      <c r="E12" s="13">
        <v>25.440865850292301</v>
      </c>
      <c r="F12" s="164">
        <v>0.96182126685499503</v>
      </c>
      <c r="G12" s="13">
        <v>21.390663812844</v>
      </c>
      <c r="H12" s="164">
        <v>1.00137501921017</v>
      </c>
      <c r="I12" s="13">
        <v>-1.5835549433045799</v>
      </c>
      <c r="J12" s="164">
        <v>1.9475589323524101</v>
      </c>
      <c r="K12" s="13">
        <v>-4.0502020374482504</v>
      </c>
      <c r="L12" s="164">
        <v>1.38847112986649</v>
      </c>
      <c r="M12" s="13">
        <v>91.657423776224903</v>
      </c>
      <c r="N12" s="164">
        <v>1.11757647016766</v>
      </c>
      <c r="O12" s="13">
        <v>91.352437845325198</v>
      </c>
      <c r="P12" s="164">
        <v>0.56162163080443195</v>
      </c>
      <c r="Q12" s="13">
        <v>91.515290601663594</v>
      </c>
      <c r="R12" s="164">
        <v>0.50207835306859305</v>
      </c>
      <c r="S12" s="13">
        <v>-0.14213317456128</v>
      </c>
      <c r="T12" s="164">
        <v>1.2251774725697799</v>
      </c>
      <c r="U12" s="13">
        <v>0.162852756338424</v>
      </c>
      <c r="V12" s="164">
        <v>0.75332697337046195</v>
      </c>
      <c r="W12" s="13">
        <v>85.515437351806497</v>
      </c>
      <c r="X12" s="164">
        <v>1.5305797952370099</v>
      </c>
      <c r="Y12" s="13">
        <v>84.031771943056995</v>
      </c>
      <c r="Z12" s="164">
        <v>0.73581175602320403</v>
      </c>
      <c r="AA12" s="13">
        <v>82.913123362672707</v>
      </c>
      <c r="AB12" s="164">
        <v>0.98168598606150703</v>
      </c>
      <c r="AC12" s="13">
        <v>-2.6023139891337599</v>
      </c>
      <c r="AD12" s="164">
        <v>1.81834592001008</v>
      </c>
      <c r="AE12" s="13">
        <v>-1.11864858038433</v>
      </c>
      <c r="AF12" s="173">
        <v>1.2268358959255701</v>
      </c>
    </row>
    <row r="13" spans="1:32" ht="13" customHeight="1" x14ac:dyDescent="0.35">
      <c r="A13" s="12" t="s">
        <v>250</v>
      </c>
      <c r="B13" s="97">
        <v>2</v>
      </c>
      <c r="C13" s="13" t="s">
        <v>355</v>
      </c>
      <c r="D13" s="164" t="s">
        <v>355</v>
      </c>
      <c r="E13" s="13">
        <v>10.234496147016101</v>
      </c>
      <c r="F13" s="164">
        <v>0.60567200569298296</v>
      </c>
      <c r="G13" s="13">
        <v>14.0090762711925</v>
      </c>
      <c r="H13" s="164">
        <v>0.67447721268361205</v>
      </c>
      <c r="I13" s="13" t="s">
        <v>355</v>
      </c>
      <c r="J13" s="164" t="s">
        <v>355</v>
      </c>
      <c r="K13" s="13">
        <v>3.7745801241764299</v>
      </c>
      <c r="L13" s="164">
        <v>0.90650873625664297</v>
      </c>
      <c r="M13" s="13" t="s">
        <v>355</v>
      </c>
      <c r="N13" s="164" t="s">
        <v>355</v>
      </c>
      <c r="O13" s="13">
        <v>93.268184133242301</v>
      </c>
      <c r="P13" s="164">
        <v>0.55558521206281497</v>
      </c>
      <c r="Q13" s="13">
        <v>92.846644079175405</v>
      </c>
      <c r="R13" s="164">
        <v>0.51307178336112502</v>
      </c>
      <c r="S13" s="13" t="s">
        <v>355</v>
      </c>
      <c r="T13" s="164" t="s">
        <v>355</v>
      </c>
      <c r="U13" s="13">
        <v>-0.42154005406690898</v>
      </c>
      <c r="V13" s="164">
        <v>0.75625232743063298</v>
      </c>
      <c r="W13" s="13" t="s">
        <v>355</v>
      </c>
      <c r="X13" s="164" t="s">
        <v>355</v>
      </c>
      <c r="Y13" s="13">
        <v>87.978889251826899</v>
      </c>
      <c r="Z13" s="164">
        <v>0.86065333876611905</v>
      </c>
      <c r="AA13" s="13">
        <v>86.032113643611495</v>
      </c>
      <c r="AB13" s="164">
        <v>0.94608024155009995</v>
      </c>
      <c r="AC13" s="13" t="s">
        <v>355</v>
      </c>
      <c r="AD13" s="164" t="s">
        <v>355</v>
      </c>
      <c r="AE13" s="13">
        <v>-1.9467756082154</v>
      </c>
      <c r="AF13" s="173">
        <v>1.27898084152217</v>
      </c>
    </row>
    <row r="14" spans="1:32" ht="13" customHeight="1" x14ac:dyDescent="0.35">
      <c r="A14" s="12" t="s">
        <v>253</v>
      </c>
      <c r="B14" s="97">
        <v>2</v>
      </c>
      <c r="C14" s="13" t="s">
        <v>355</v>
      </c>
      <c r="D14" s="164" t="s">
        <v>355</v>
      </c>
      <c r="E14" s="13">
        <v>14.4768198485014</v>
      </c>
      <c r="F14" s="164">
        <v>0.86765384560964098</v>
      </c>
      <c r="G14" s="13">
        <v>14.1565811230981</v>
      </c>
      <c r="H14" s="164">
        <v>0.76566980541511298</v>
      </c>
      <c r="I14" s="13" t="s">
        <v>355</v>
      </c>
      <c r="J14" s="164" t="s">
        <v>355</v>
      </c>
      <c r="K14" s="13">
        <v>-0.320238725403378</v>
      </c>
      <c r="L14" s="164">
        <v>1.1571834110138399</v>
      </c>
      <c r="M14" s="13" t="s">
        <v>355</v>
      </c>
      <c r="N14" s="164" t="s">
        <v>355</v>
      </c>
      <c r="O14" s="13">
        <v>91.585086940487798</v>
      </c>
      <c r="P14" s="164">
        <v>0.589838784774536</v>
      </c>
      <c r="Q14" s="13">
        <v>93.0426473390648</v>
      </c>
      <c r="R14" s="164">
        <v>0.37746978794463598</v>
      </c>
      <c r="S14" s="13" t="s">
        <v>355</v>
      </c>
      <c r="T14" s="164" t="s">
        <v>355</v>
      </c>
      <c r="U14" s="13">
        <v>1.45756039857699</v>
      </c>
      <c r="V14" s="164">
        <v>0.70028082426642901</v>
      </c>
      <c r="W14" s="13" t="s">
        <v>355</v>
      </c>
      <c r="X14" s="164" t="s">
        <v>355</v>
      </c>
      <c r="Y14" s="13">
        <v>82.870490563733796</v>
      </c>
      <c r="Z14" s="164">
        <v>1.0833862745976801</v>
      </c>
      <c r="AA14" s="13">
        <v>84.942591297323304</v>
      </c>
      <c r="AB14" s="164">
        <v>0.80720484329936404</v>
      </c>
      <c r="AC14" s="13" t="s">
        <v>355</v>
      </c>
      <c r="AD14" s="164" t="s">
        <v>355</v>
      </c>
      <c r="AE14" s="13">
        <v>2.0721007335894699</v>
      </c>
      <c r="AF14" s="173">
        <v>1.3510386667422201</v>
      </c>
    </row>
    <row r="15" spans="1:32" ht="13" customHeight="1" x14ac:dyDescent="0.35">
      <c r="A15" s="100" t="s">
        <v>254</v>
      </c>
      <c r="B15" s="97">
        <v>2</v>
      </c>
      <c r="C15" s="13">
        <v>12.80073237861</v>
      </c>
      <c r="D15" s="164">
        <v>0.86321907731160796</v>
      </c>
      <c r="E15" s="13">
        <v>13.918811316580999</v>
      </c>
      <c r="F15" s="164">
        <v>1.11442264147343</v>
      </c>
      <c r="G15" s="13">
        <v>14.402346458758499</v>
      </c>
      <c r="H15" s="164">
        <v>0.98247264791885702</v>
      </c>
      <c r="I15" s="13">
        <v>1.6016140801485099</v>
      </c>
      <c r="J15" s="164">
        <v>1.30782249534996</v>
      </c>
      <c r="K15" s="13">
        <v>0.48353514217746801</v>
      </c>
      <c r="L15" s="164">
        <v>1.48566157914153</v>
      </c>
      <c r="M15" s="13">
        <v>94.543450880005494</v>
      </c>
      <c r="N15" s="164">
        <v>0.53450428791655002</v>
      </c>
      <c r="O15" s="13">
        <v>91.823118095799202</v>
      </c>
      <c r="P15" s="164">
        <v>0.78217431764036505</v>
      </c>
      <c r="Q15" s="13">
        <v>93.648130091070001</v>
      </c>
      <c r="R15" s="164">
        <v>0.45936516243166797</v>
      </c>
      <c r="S15" s="13">
        <v>-0.89532078893552103</v>
      </c>
      <c r="T15" s="164">
        <v>0.70477740191996197</v>
      </c>
      <c r="U15" s="13">
        <v>1.82501199527071</v>
      </c>
      <c r="V15" s="164">
        <v>0.90709041204945096</v>
      </c>
      <c r="W15" s="13">
        <v>88.144943550933405</v>
      </c>
      <c r="X15" s="164">
        <v>1.1509225829087</v>
      </c>
      <c r="Y15" s="13">
        <v>85.095394492819494</v>
      </c>
      <c r="Z15" s="164">
        <v>1.1863059085281</v>
      </c>
      <c r="AA15" s="13">
        <v>86.456192633738695</v>
      </c>
      <c r="AB15" s="164">
        <v>1.09051394658276</v>
      </c>
      <c r="AC15" s="13">
        <v>-1.6887509171946999</v>
      </c>
      <c r="AD15" s="164">
        <v>1.58551047285748</v>
      </c>
      <c r="AE15" s="13">
        <v>1.36079814091926</v>
      </c>
      <c r="AF15" s="173">
        <v>1.6113790293721</v>
      </c>
    </row>
    <row r="16" spans="1:32" ht="13" customHeight="1" x14ac:dyDescent="0.35">
      <c r="A16" s="100" t="s">
        <v>255</v>
      </c>
      <c r="B16" s="97">
        <v>2</v>
      </c>
      <c r="C16" s="13" t="s">
        <v>355</v>
      </c>
      <c r="D16" s="164" t="s">
        <v>355</v>
      </c>
      <c r="E16" s="13">
        <v>15.1181262318129</v>
      </c>
      <c r="F16" s="164">
        <v>1.2398432292928201</v>
      </c>
      <c r="G16" s="13">
        <v>13.764497998227201</v>
      </c>
      <c r="H16" s="164">
        <v>0.96141940683744298</v>
      </c>
      <c r="I16" s="13" t="s">
        <v>355</v>
      </c>
      <c r="J16" s="164" t="s">
        <v>355</v>
      </c>
      <c r="K16" s="13">
        <v>-1.3536282335856999</v>
      </c>
      <c r="L16" s="164">
        <v>1.56892909625225</v>
      </c>
      <c r="M16" s="13" t="s">
        <v>355</v>
      </c>
      <c r="N16" s="164" t="s">
        <v>355</v>
      </c>
      <c r="O16" s="13">
        <v>91.311180180269005</v>
      </c>
      <c r="P16" s="164">
        <v>0.852457718811239</v>
      </c>
      <c r="Q16" s="13">
        <v>92.072203744074997</v>
      </c>
      <c r="R16" s="164">
        <v>0.71341291881639601</v>
      </c>
      <c r="S16" s="13" t="s">
        <v>355</v>
      </c>
      <c r="T16" s="164" t="s">
        <v>355</v>
      </c>
      <c r="U16" s="13">
        <v>0.76102356380599201</v>
      </c>
      <c r="V16" s="164">
        <v>1.1115944202338299</v>
      </c>
      <c r="W16" s="13" t="s">
        <v>355</v>
      </c>
      <c r="X16" s="164" t="s">
        <v>355</v>
      </c>
      <c r="Y16" s="13">
        <v>80.308338770577706</v>
      </c>
      <c r="Z16" s="164">
        <v>1.60965554353744</v>
      </c>
      <c r="AA16" s="13">
        <v>82.522804554814996</v>
      </c>
      <c r="AB16" s="164">
        <v>1.2610717459385701</v>
      </c>
      <c r="AC16" s="13" t="s">
        <v>355</v>
      </c>
      <c r="AD16" s="164" t="s">
        <v>355</v>
      </c>
      <c r="AE16" s="13">
        <v>2.2144657842372899</v>
      </c>
      <c r="AF16" s="173">
        <v>2.0448209988273698</v>
      </c>
    </row>
    <row r="17" spans="1:32" ht="13" customHeight="1" x14ac:dyDescent="0.35">
      <c r="A17" s="12" t="s">
        <v>256</v>
      </c>
      <c r="B17" s="97">
        <v>2</v>
      </c>
      <c r="C17" s="13">
        <v>14.9767737909745</v>
      </c>
      <c r="D17" s="164">
        <v>0.68921287183326496</v>
      </c>
      <c r="E17" s="13">
        <v>12.584625441504601</v>
      </c>
      <c r="F17" s="164">
        <v>1.0144904717285399</v>
      </c>
      <c r="G17" s="13">
        <v>15.3150058317202</v>
      </c>
      <c r="H17" s="164">
        <v>1.0084184172731701</v>
      </c>
      <c r="I17" s="13">
        <v>0.33823204074562002</v>
      </c>
      <c r="J17" s="164">
        <v>1.2214426253395501</v>
      </c>
      <c r="K17" s="13">
        <v>2.7303803902156001</v>
      </c>
      <c r="L17" s="164">
        <v>1.4304190370390499</v>
      </c>
      <c r="M17" s="13">
        <v>93.661621584590407</v>
      </c>
      <c r="N17" s="164">
        <v>0.39693898650885401</v>
      </c>
      <c r="O17" s="13">
        <v>92.1775795141358</v>
      </c>
      <c r="P17" s="164">
        <v>0.75855234566552698</v>
      </c>
      <c r="Q17" s="13">
        <v>93.273557788261797</v>
      </c>
      <c r="R17" s="164">
        <v>0.61568470512185103</v>
      </c>
      <c r="S17" s="13">
        <v>-0.38806379632860899</v>
      </c>
      <c r="T17" s="164">
        <v>0.73254912130973004</v>
      </c>
      <c r="U17" s="13">
        <v>1.09597827412605</v>
      </c>
      <c r="V17" s="164">
        <v>0.97696945563085702</v>
      </c>
      <c r="W17" s="13">
        <v>88.038679678479895</v>
      </c>
      <c r="X17" s="164">
        <v>0.55434729220982404</v>
      </c>
      <c r="Y17" s="13">
        <v>89.583411041610006</v>
      </c>
      <c r="Z17" s="164">
        <v>1.1117508439247701</v>
      </c>
      <c r="AA17" s="13">
        <v>89.025484902755693</v>
      </c>
      <c r="AB17" s="164">
        <v>0.95675055535341402</v>
      </c>
      <c r="AC17" s="13">
        <v>0.98680522427579798</v>
      </c>
      <c r="AD17" s="164">
        <v>1.10574524441638</v>
      </c>
      <c r="AE17" s="13">
        <v>-0.55792613885429898</v>
      </c>
      <c r="AF17" s="173">
        <v>1.46675204589477</v>
      </c>
    </row>
    <row r="18" spans="1:32" ht="13" customHeight="1" x14ac:dyDescent="0.35">
      <c r="A18" s="12" t="s">
        <v>257</v>
      </c>
      <c r="B18" s="97">
        <v>2</v>
      </c>
      <c r="C18" s="13">
        <v>19.806784831289502</v>
      </c>
      <c r="D18" s="164">
        <v>1.16351519031561</v>
      </c>
      <c r="E18" s="13">
        <v>18.7439173605223</v>
      </c>
      <c r="F18" s="164">
        <v>1.3263523419747001</v>
      </c>
      <c r="G18" s="13">
        <v>13.3851605214843</v>
      </c>
      <c r="H18" s="164">
        <v>0.97072779545324095</v>
      </c>
      <c r="I18" s="13">
        <v>-6.4216243098052104</v>
      </c>
      <c r="J18" s="164">
        <v>1.5152821687595599</v>
      </c>
      <c r="K18" s="13">
        <v>-5.3587568390379898</v>
      </c>
      <c r="L18" s="164">
        <v>1.6436310376502701</v>
      </c>
      <c r="M18" s="13">
        <v>90.588057941389195</v>
      </c>
      <c r="N18" s="164">
        <v>0.87661213339461297</v>
      </c>
      <c r="O18" s="13">
        <v>91.280274626286499</v>
      </c>
      <c r="P18" s="164">
        <v>0.73532091068829397</v>
      </c>
      <c r="Q18" s="13">
        <v>95.015306145961006</v>
      </c>
      <c r="R18" s="164">
        <v>0.568809190555007</v>
      </c>
      <c r="S18" s="13">
        <v>4.4272482045718196</v>
      </c>
      <c r="T18" s="164">
        <v>1.04498455858185</v>
      </c>
      <c r="U18" s="13">
        <v>3.7350315196744801</v>
      </c>
      <c r="V18" s="164">
        <v>0.92964548993436402</v>
      </c>
      <c r="W18" s="13">
        <v>89.402525826109496</v>
      </c>
      <c r="X18" s="164">
        <v>0.90094120473454997</v>
      </c>
      <c r="Y18" s="13">
        <v>88.803365909039101</v>
      </c>
      <c r="Z18" s="164">
        <v>0.97141774613097198</v>
      </c>
      <c r="AA18" s="13">
        <v>93.575290532505406</v>
      </c>
      <c r="AB18" s="164">
        <v>0.68089024216728899</v>
      </c>
      <c r="AC18" s="13">
        <v>4.1727647063958502</v>
      </c>
      <c r="AD18" s="164">
        <v>1.1292947251568899</v>
      </c>
      <c r="AE18" s="13">
        <v>4.7719246234662496</v>
      </c>
      <c r="AF18" s="173">
        <v>1.1862815683373</v>
      </c>
    </row>
    <row r="19" spans="1:32" ht="13" customHeight="1" x14ac:dyDescent="0.35">
      <c r="A19" s="12" t="s">
        <v>258</v>
      </c>
      <c r="B19" s="97">
        <v>2</v>
      </c>
      <c r="C19" s="13">
        <v>34.006400668933502</v>
      </c>
      <c r="D19" s="164">
        <v>1.8842573646133201</v>
      </c>
      <c r="E19" s="13">
        <v>24.9108022087546</v>
      </c>
      <c r="F19" s="164">
        <v>1.5363586002409599</v>
      </c>
      <c r="G19" s="13">
        <v>21.411341754232701</v>
      </c>
      <c r="H19" s="164">
        <v>1.3467228068536501</v>
      </c>
      <c r="I19" s="13">
        <v>-12.5950589147008</v>
      </c>
      <c r="J19" s="164">
        <v>2.3160501148721599</v>
      </c>
      <c r="K19" s="13">
        <v>-3.4994604545219401</v>
      </c>
      <c r="L19" s="164">
        <v>2.0430516554982501</v>
      </c>
      <c r="M19" s="13">
        <v>88.151577465117896</v>
      </c>
      <c r="N19" s="164">
        <v>1.08866022499903</v>
      </c>
      <c r="O19" s="13">
        <v>88.934687140958403</v>
      </c>
      <c r="P19" s="164">
        <v>0.85769970289408803</v>
      </c>
      <c r="Q19" s="13">
        <v>92.022637195963597</v>
      </c>
      <c r="R19" s="164">
        <v>1.0628186380383899</v>
      </c>
      <c r="S19" s="13">
        <v>3.87105973084569</v>
      </c>
      <c r="T19" s="164">
        <v>1.5214350274844901</v>
      </c>
      <c r="U19" s="13">
        <v>3.0879500550051202</v>
      </c>
      <c r="V19" s="164">
        <v>1.3657350539934101</v>
      </c>
      <c r="W19" s="13">
        <v>85.070882015591806</v>
      </c>
      <c r="X19" s="164">
        <v>1.3016669437408599</v>
      </c>
      <c r="Y19" s="13">
        <v>82.579946442169202</v>
      </c>
      <c r="Z19" s="164">
        <v>1.47301177891177</v>
      </c>
      <c r="AA19" s="13">
        <v>83.647432876398895</v>
      </c>
      <c r="AB19" s="164">
        <v>1.50306476643795</v>
      </c>
      <c r="AC19" s="13">
        <v>-1.4234491391928501</v>
      </c>
      <c r="AD19" s="164">
        <v>1.98835120754228</v>
      </c>
      <c r="AE19" s="13">
        <v>1.0674864342297501</v>
      </c>
      <c r="AF19" s="173">
        <v>2.1045112004738802</v>
      </c>
    </row>
    <row r="20" spans="1:32" ht="13" customHeight="1" x14ac:dyDescent="0.35">
      <c r="A20" s="12" t="s">
        <v>259</v>
      </c>
      <c r="B20" s="97">
        <v>2</v>
      </c>
      <c r="C20" s="13" t="s">
        <v>355</v>
      </c>
      <c r="D20" s="164" t="s">
        <v>355</v>
      </c>
      <c r="E20" s="13">
        <v>24.568630858329701</v>
      </c>
      <c r="F20" s="164">
        <v>1.61072034498981</v>
      </c>
      <c r="G20" s="13">
        <v>27.456133696199299</v>
      </c>
      <c r="H20" s="164">
        <v>1.34866822037357</v>
      </c>
      <c r="I20" s="13" t="s">
        <v>355</v>
      </c>
      <c r="J20" s="164" t="s">
        <v>355</v>
      </c>
      <c r="K20" s="13">
        <v>2.8875028378696102</v>
      </c>
      <c r="L20" s="164">
        <v>2.1007917551270299</v>
      </c>
      <c r="M20" s="13" t="s">
        <v>355</v>
      </c>
      <c r="N20" s="164" t="s">
        <v>355</v>
      </c>
      <c r="O20" s="13">
        <v>93.644143572961397</v>
      </c>
      <c r="P20" s="164">
        <v>0.71211458623333102</v>
      </c>
      <c r="Q20" s="13">
        <v>94.579433872662094</v>
      </c>
      <c r="R20" s="164">
        <v>0.51035943273593098</v>
      </c>
      <c r="S20" s="13" t="s">
        <v>355</v>
      </c>
      <c r="T20" s="164" t="s">
        <v>355</v>
      </c>
      <c r="U20" s="13">
        <v>0.93529029970073896</v>
      </c>
      <c r="V20" s="164">
        <v>0.87611296903356495</v>
      </c>
      <c r="W20" s="13" t="s">
        <v>355</v>
      </c>
      <c r="X20" s="164" t="s">
        <v>355</v>
      </c>
      <c r="Y20" s="13">
        <v>91.126523469603598</v>
      </c>
      <c r="Z20" s="164">
        <v>1.4904045121425</v>
      </c>
      <c r="AA20" s="13">
        <v>93.449639213812702</v>
      </c>
      <c r="AB20" s="164">
        <v>0.62496349940301998</v>
      </c>
      <c r="AC20" s="13" t="s">
        <v>355</v>
      </c>
      <c r="AD20" s="164" t="s">
        <v>355</v>
      </c>
      <c r="AE20" s="13">
        <v>2.3231157442091002</v>
      </c>
      <c r="AF20" s="173">
        <v>1.6161327251809501</v>
      </c>
    </row>
    <row r="21" spans="1:32" ht="13" customHeight="1" x14ac:dyDescent="0.35">
      <c r="A21" s="12" t="s">
        <v>261</v>
      </c>
      <c r="B21" s="97">
        <v>2</v>
      </c>
      <c r="C21" s="13">
        <v>16.037246122106598</v>
      </c>
      <c r="D21" s="164">
        <v>1.0434111712149701</v>
      </c>
      <c r="E21" s="13">
        <v>16.2181523647183</v>
      </c>
      <c r="F21" s="164">
        <v>0.96412832433546103</v>
      </c>
      <c r="G21" s="13">
        <v>17.951006471806799</v>
      </c>
      <c r="H21" s="164">
        <v>0.98446281256720303</v>
      </c>
      <c r="I21" s="13">
        <v>1.9137603497001501</v>
      </c>
      <c r="J21" s="164">
        <v>1.4345291567423499</v>
      </c>
      <c r="K21" s="13">
        <v>1.73285410708848</v>
      </c>
      <c r="L21" s="164">
        <v>1.37793702871852</v>
      </c>
      <c r="M21" s="13">
        <v>85.5303280292095</v>
      </c>
      <c r="N21" s="164">
        <v>0.76167273239294997</v>
      </c>
      <c r="O21" s="13">
        <v>82.496454292865096</v>
      </c>
      <c r="P21" s="164">
        <v>1.10157047873866</v>
      </c>
      <c r="Q21" s="13">
        <v>80.902930795863995</v>
      </c>
      <c r="R21" s="164">
        <v>1.0108890804842201</v>
      </c>
      <c r="S21" s="13">
        <v>-4.6273972333454898</v>
      </c>
      <c r="T21" s="164">
        <v>1.26571801137267</v>
      </c>
      <c r="U21" s="13">
        <v>-1.5935234970011001</v>
      </c>
      <c r="V21" s="164">
        <v>1.4951101138948799</v>
      </c>
      <c r="W21" s="13">
        <v>85.3980407398642</v>
      </c>
      <c r="X21" s="164">
        <v>1.01019708137261</v>
      </c>
      <c r="Y21" s="13">
        <v>84.228248609888993</v>
      </c>
      <c r="Z21" s="164">
        <v>1.12165315819448</v>
      </c>
      <c r="AA21" s="13">
        <v>83.036589078608699</v>
      </c>
      <c r="AB21" s="164">
        <v>1.1463501363528099</v>
      </c>
      <c r="AC21" s="13">
        <v>-2.3614516612554999</v>
      </c>
      <c r="AD21" s="164">
        <v>1.5279452798872899</v>
      </c>
      <c r="AE21" s="13">
        <v>-1.19165953128032</v>
      </c>
      <c r="AF21" s="173">
        <v>1.6038155886521801</v>
      </c>
    </row>
    <row r="22" spans="1:32" ht="13" customHeight="1" x14ac:dyDescent="0.35">
      <c r="A22" s="12" t="s">
        <v>262</v>
      </c>
      <c r="B22" s="97">
        <v>2</v>
      </c>
      <c r="C22" s="13">
        <v>23.209820953260401</v>
      </c>
      <c r="D22" s="164">
        <v>1.1301644343320201</v>
      </c>
      <c r="E22" s="13">
        <v>24.834527546418101</v>
      </c>
      <c r="F22" s="164">
        <v>1.78279496048196</v>
      </c>
      <c r="G22" s="13">
        <v>21.909203034303399</v>
      </c>
      <c r="H22" s="164">
        <v>1.1130779626957199</v>
      </c>
      <c r="I22" s="13">
        <v>-1.3006179189570499</v>
      </c>
      <c r="J22" s="164">
        <v>1.5862579234373799</v>
      </c>
      <c r="K22" s="13">
        <v>-2.92532451211469</v>
      </c>
      <c r="L22" s="164">
        <v>2.1017374769839199</v>
      </c>
      <c r="M22" s="13">
        <v>84.792784083217995</v>
      </c>
      <c r="N22" s="164">
        <v>0.95255548461311901</v>
      </c>
      <c r="O22" s="13">
        <v>81.084311723596699</v>
      </c>
      <c r="P22" s="164">
        <v>1.6045936270810499</v>
      </c>
      <c r="Q22" s="13">
        <v>84.475340340030002</v>
      </c>
      <c r="R22" s="164">
        <v>0.97423499200986996</v>
      </c>
      <c r="S22" s="13">
        <v>-0.317443743187937</v>
      </c>
      <c r="T22" s="164">
        <v>1.36253285131882</v>
      </c>
      <c r="U22" s="13">
        <v>3.3910286164333501</v>
      </c>
      <c r="V22" s="164">
        <v>1.8771932579587001</v>
      </c>
      <c r="W22" s="13">
        <v>83.371611207239496</v>
      </c>
      <c r="X22" s="164">
        <v>0.91754929303108801</v>
      </c>
      <c r="Y22" s="13">
        <v>79.2682796651888</v>
      </c>
      <c r="Z22" s="164">
        <v>1.65629265633087</v>
      </c>
      <c r="AA22" s="13">
        <v>81.075467378338899</v>
      </c>
      <c r="AB22" s="164">
        <v>0.97301659852714095</v>
      </c>
      <c r="AC22" s="13">
        <v>-2.2961438289006102</v>
      </c>
      <c r="AD22" s="164">
        <v>1.3374071953414901</v>
      </c>
      <c r="AE22" s="13">
        <v>1.8071877131501399</v>
      </c>
      <c r="AF22" s="173">
        <v>1.92095462320819</v>
      </c>
    </row>
    <row r="23" spans="1:32" ht="13" customHeight="1" x14ac:dyDescent="0.35">
      <c r="A23" s="12" t="s">
        <v>263</v>
      </c>
      <c r="B23" s="97">
        <v>2</v>
      </c>
      <c r="C23" s="13">
        <v>10.486659858428601</v>
      </c>
      <c r="D23" s="164">
        <v>0.76414339446508694</v>
      </c>
      <c r="E23" s="13">
        <v>10.396928053395699</v>
      </c>
      <c r="F23" s="164">
        <v>0.70581927945844902</v>
      </c>
      <c r="G23" s="13">
        <v>10.238905355009701</v>
      </c>
      <c r="H23" s="164">
        <v>0.51879562140983004</v>
      </c>
      <c r="I23" s="13">
        <v>-0.24775450341885</v>
      </c>
      <c r="J23" s="164">
        <v>0.92361465130141696</v>
      </c>
      <c r="K23" s="13">
        <v>-0.158022698385929</v>
      </c>
      <c r="L23" s="164">
        <v>0.87597360237010302</v>
      </c>
      <c r="M23" s="13">
        <v>88.827184637265205</v>
      </c>
      <c r="N23" s="164">
        <v>0.79928808673285401</v>
      </c>
      <c r="O23" s="13">
        <v>91.160502189968796</v>
      </c>
      <c r="P23" s="164">
        <v>0.67713495754973096</v>
      </c>
      <c r="Q23" s="13">
        <v>91.860103427374995</v>
      </c>
      <c r="R23" s="164">
        <v>0.49338540420985</v>
      </c>
      <c r="S23" s="13">
        <v>3.03291879010983</v>
      </c>
      <c r="T23" s="164">
        <v>0.93930325384317903</v>
      </c>
      <c r="U23" s="13">
        <v>0.69960123740625602</v>
      </c>
      <c r="V23" s="164">
        <v>0.83781913789504303</v>
      </c>
      <c r="W23" s="13">
        <v>84.520593258763896</v>
      </c>
      <c r="X23" s="164">
        <v>1.18153910380946</v>
      </c>
      <c r="Y23" s="13">
        <v>86.592592844981993</v>
      </c>
      <c r="Z23" s="164">
        <v>1.0178252023883301</v>
      </c>
      <c r="AA23" s="13">
        <v>88.489263398102594</v>
      </c>
      <c r="AB23" s="164">
        <v>0.72483326554544703</v>
      </c>
      <c r="AC23" s="13">
        <v>3.9686701393387001</v>
      </c>
      <c r="AD23" s="164">
        <v>1.3861521982351499</v>
      </c>
      <c r="AE23" s="13">
        <v>1.89667055312064</v>
      </c>
      <c r="AF23" s="173">
        <v>1.24954047771896</v>
      </c>
    </row>
    <row r="24" spans="1:32" ht="13" customHeight="1" x14ac:dyDescent="0.35">
      <c r="A24" s="12" t="s">
        <v>264</v>
      </c>
      <c r="B24" s="97">
        <v>2</v>
      </c>
      <c r="C24" s="13">
        <v>11.1897060484565</v>
      </c>
      <c r="D24" s="164">
        <v>1.0472373352081601</v>
      </c>
      <c r="E24" s="13">
        <v>9.5674817293919396</v>
      </c>
      <c r="F24" s="164">
        <v>0.94173337854878503</v>
      </c>
      <c r="G24" s="13">
        <v>10.4170300815567</v>
      </c>
      <c r="H24" s="164">
        <v>0.80759922789279004</v>
      </c>
      <c r="I24" s="13">
        <v>-0.77267596689974705</v>
      </c>
      <c r="J24" s="164">
        <v>1.32246835468639</v>
      </c>
      <c r="K24" s="13">
        <v>0.84954835216478297</v>
      </c>
      <c r="L24" s="164">
        <v>1.24059593307649</v>
      </c>
      <c r="M24" s="13">
        <v>94.945950731752006</v>
      </c>
      <c r="N24" s="164">
        <v>0.66881347249308898</v>
      </c>
      <c r="O24" s="13">
        <v>95.3315789895384</v>
      </c>
      <c r="P24" s="164">
        <v>0.59688107902287302</v>
      </c>
      <c r="Q24" s="13">
        <v>94.736085071178096</v>
      </c>
      <c r="R24" s="164">
        <v>0.53121733962382101</v>
      </c>
      <c r="S24" s="13">
        <v>-0.20986566057393899</v>
      </c>
      <c r="T24" s="164">
        <v>0.85410966679067302</v>
      </c>
      <c r="U24" s="13">
        <v>-0.59549391836033305</v>
      </c>
      <c r="V24" s="164">
        <v>0.79903622221556303</v>
      </c>
      <c r="W24" s="13">
        <v>88.238628989683903</v>
      </c>
      <c r="X24" s="164">
        <v>1.38817396306893</v>
      </c>
      <c r="Y24" s="13">
        <v>88.018395869946204</v>
      </c>
      <c r="Z24" s="164">
        <v>1.0957878245559001</v>
      </c>
      <c r="AA24" s="13">
        <v>87.609276121434903</v>
      </c>
      <c r="AB24" s="164">
        <v>1.0104599627169499</v>
      </c>
      <c r="AC24" s="13">
        <v>-0.62935286824900105</v>
      </c>
      <c r="AD24" s="164">
        <v>1.71699047405524</v>
      </c>
      <c r="AE24" s="13">
        <v>-0.40911974851128702</v>
      </c>
      <c r="AF24" s="173">
        <v>1.49056374996137</v>
      </c>
    </row>
    <row r="25" spans="1:32" ht="13" customHeight="1" x14ac:dyDescent="0.35">
      <c r="A25" s="12" t="s">
        <v>265</v>
      </c>
      <c r="B25" s="97">
        <v>2</v>
      </c>
      <c r="C25" s="13">
        <v>15.682906441308599</v>
      </c>
      <c r="D25" s="164">
        <v>1.1010218412586401</v>
      </c>
      <c r="E25" s="13">
        <v>13.499746364983199</v>
      </c>
      <c r="F25" s="164">
        <v>0.82313537405077697</v>
      </c>
      <c r="G25" s="13">
        <v>15.282743914035199</v>
      </c>
      <c r="H25" s="164">
        <v>0.94085944335702698</v>
      </c>
      <c r="I25" s="13">
        <v>-0.400162527273354</v>
      </c>
      <c r="J25" s="164">
        <v>1.44826295508884</v>
      </c>
      <c r="K25" s="13">
        <v>1.78299754905206</v>
      </c>
      <c r="L25" s="164">
        <v>1.25010732985924</v>
      </c>
      <c r="M25" s="13">
        <v>80.734430656602797</v>
      </c>
      <c r="N25" s="164">
        <v>0.954986038674564</v>
      </c>
      <c r="O25" s="13">
        <v>85.439135893019596</v>
      </c>
      <c r="P25" s="164">
        <v>0.84080055137034204</v>
      </c>
      <c r="Q25" s="13">
        <v>87.077735061281004</v>
      </c>
      <c r="R25" s="164">
        <v>0.79914631017773596</v>
      </c>
      <c r="S25" s="13">
        <v>6.3433044046781504</v>
      </c>
      <c r="T25" s="164">
        <v>1.24524421666355</v>
      </c>
      <c r="U25" s="13">
        <v>1.6385991682613801</v>
      </c>
      <c r="V25" s="164">
        <v>1.15999154835514</v>
      </c>
      <c r="W25" s="13">
        <v>79.907322688737906</v>
      </c>
      <c r="X25" s="164">
        <v>1.2346758627905701</v>
      </c>
      <c r="Y25" s="13">
        <v>82.111181505469901</v>
      </c>
      <c r="Z25" s="164">
        <v>1.1573820167568001</v>
      </c>
      <c r="AA25" s="13">
        <v>83.138366216210002</v>
      </c>
      <c r="AB25" s="164">
        <v>0.93747974295985104</v>
      </c>
      <c r="AC25" s="13">
        <v>3.2310435274720799</v>
      </c>
      <c r="AD25" s="164">
        <v>1.55025570620388</v>
      </c>
      <c r="AE25" s="13">
        <v>1.0271847107401</v>
      </c>
      <c r="AF25" s="173">
        <v>1.4894298913249</v>
      </c>
    </row>
    <row r="26" spans="1:32" ht="13" customHeight="1" x14ac:dyDescent="0.35">
      <c r="A26" s="12" t="s">
        <v>266</v>
      </c>
      <c r="B26" s="97">
        <v>2</v>
      </c>
      <c r="C26" s="13">
        <v>16.217822461895299</v>
      </c>
      <c r="D26" s="164">
        <v>1.04833561535088</v>
      </c>
      <c r="E26" s="13">
        <v>20.3601766489246</v>
      </c>
      <c r="F26" s="164">
        <v>1.0839383437507699</v>
      </c>
      <c r="G26" s="13">
        <v>20.312236004666001</v>
      </c>
      <c r="H26" s="164">
        <v>0.90611347323666003</v>
      </c>
      <c r="I26" s="13">
        <v>4.0944135427706696</v>
      </c>
      <c r="J26" s="164">
        <v>1.3856583954186199</v>
      </c>
      <c r="K26" s="13">
        <v>-4.7940644258623898E-2</v>
      </c>
      <c r="L26" s="164">
        <v>1.41278588591271</v>
      </c>
      <c r="M26" s="13">
        <v>90.817208947103595</v>
      </c>
      <c r="N26" s="164">
        <v>0.80106130544315901</v>
      </c>
      <c r="O26" s="13">
        <v>87.387282658644693</v>
      </c>
      <c r="P26" s="164">
        <v>0.95950533838277796</v>
      </c>
      <c r="Q26" s="13">
        <v>87.882790774357105</v>
      </c>
      <c r="R26" s="164">
        <v>0.66234242595158899</v>
      </c>
      <c r="S26" s="13">
        <v>-2.9344181727464602</v>
      </c>
      <c r="T26" s="164">
        <v>1.03942133145983</v>
      </c>
      <c r="U26" s="13">
        <v>0.49550811571245401</v>
      </c>
      <c r="V26" s="164">
        <v>1.1659107957303101</v>
      </c>
      <c r="W26" s="13">
        <v>87.481655983548805</v>
      </c>
      <c r="X26" s="164">
        <v>1.00645926702563</v>
      </c>
      <c r="Y26" s="13">
        <v>82.342169679096898</v>
      </c>
      <c r="Z26" s="164">
        <v>1.4458635547793199</v>
      </c>
      <c r="AA26" s="13">
        <v>81.8695941213238</v>
      </c>
      <c r="AB26" s="164">
        <v>1.1662902451678301</v>
      </c>
      <c r="AC26" s="13">
        <v>-5.6120618622250298</v>
      </c>
      <c r="AD26" s="164">
        <v>1.54051718333662</v>
      </c>
      <c r="AE26" s="13">
        <v>-0.47257555777306898</v>
      </c>
      <c r="AF26" s="173">
        <v>1.8576206165449201</v>
      </c>
    </row>
    <row r="27" spans="1:32" ht="13" customHeight="1" x14ac:dyDescent="0.35">
      <c r="A27" s="12" t="s">
        <v>267</v>
      </c>
      <c r="B27" s="97">
        <v>2</v>
      </c>
      <c r="C27" s="13">
        <v>26.72725259021</v>
      </c>
      <c r="D27" s="164">
        <v>1.1549856400879199</v>
      </c>
      <c r="E27" s="13">
        <v>26.117836557136599</v>
      </c>
      <c r="F27" s="164">
        <v>1.2620903184504799</v>
      </c>
      <c r="G27" s="13">
        <v>26.341151955232998</v>
      </c>
      <c r="H27" s="164">
        <v>1.1504190397188201</v>
      </c>
      <c r="I27" s="13">
        <v>-0.38610063497699398</v>
      </c>
      <c r="J27" s="164">
        <v>1.63017048058076</v>
      </c>
      <c r="K27" s="13">
        <v>0.223315398096467</v>
      </c>
      <c r="L27" s="164">
        <v>1.70772829773182</v>
      </c>
      <c r="M27" s="13">
        <v>90.569645381245095</v>
      </c>
      <c r="N27" s="164">
        <v>0.66045003538788905</v>
      </c>
      <c r="O27" s="13">
        <v>90.409611017758905</v>
      </c>
      <c r="P27" s="164">
        <v>0.74722063565414798</v>
      </c>
      <c r="Q27" s="13">
        <v>88.600332533361794</v>
      </c>
      <c r="R27" s="164">
        <v>0.84791937822025898</v>
      </c>
      <c r="S27" s="13">
        <v>-1.96931284788324</v>
      </c>
      <c r="T27" s="164">
        <v>1.07478440684878</v>
      </c>
      <c r="U27" s="13">
        <v>-1.8092784843971099</v>
      </c>
      <c r="V27" s="164">
        <v>1.13017960975626</v>
      </c>
      <c r="W27" s="13">
        <v>80.061980858814806</v>
      </c>
      <c r="X27" s="164">
        <v>1.33329720115131</v>
      </c>
      <c r="Y27" s="13">
        <v>80.450438779272204</v>
      </c>
      <c r="Z27" s="164">
        <v>1.3702902450984</v>
      </c>
      <c r="AA27" s="13">
        <v>79.637744606119995</v>
      </c>
      <c r="AB27" s="164">
        <v>1.38793059011037</v>
      </c>
      <c r="AC27" s="13">
        <v>-0.42423625269479698</v>
      </c>
      <c r="AD27" s="164">
        <v>1.9245863840217801</v>
      </c>
      <c r="AE27" s="13">
        <v>-0.81269417315219505</v>
      </c>
      <c r="AF27" s="173">
        <v>1.9503965439817501</v>
      </c>
    </row>
    <row r="28" spans="1:32" ht="13" customHeight="1" x14ac:dyDescent="0.35">
      <c r="A28" s="12" t="s">
        <v>268</v>
      </c>
      <c r="B28" s="97">
        <v>2</v>
      </c>
      <c r="C28" s="13" t="s">
        <v>355</v>
      </c>
      <c r="D28" s="164" t="s">
        <v>355</v>
      </c>
      <c r="E28" s="13">
        <v>15.865134841993299</v>
      </c>
      <c r="F28" s="164">
        <v>1.0884430681502799</v>
      </c>
      <c r="G28" s="13">
        <v>9.7801809194784592</v>
      </c>
      <c r="H28" s="164">
        <v>0.62597184958603702</v>
      </c>
      <c r="I28" s="13" t="s">
        <v>355</v>
      </c>
      <c r="J28" s="164" t="s">
        <v>355</v>
      </c>
      <c r="K28" s="13">
        <v>-6.0849539225148099</v>
      </c>
      <c r="L28" s="164">
        <v>1.2556070520184901</v>
      </c>
      <c r="M28" s="13" t="s">
        <v>355</v>
      </c>
      <c r="N28" s="164" t="s">
        <v>355</v>
      </c>
      <c r="O28" s="13">
        <v>89.544882716706795</v>
      </c>
      <c r="P28" s="164">
        <v>0.80649830655551502</v>
      </c>
      <c r="Q28" s="13">
        <v>93.3368692942541</v>
      </c>
      <c r="R28" s="164">
        <v>0.60497908862859495</v>
      </c>
      <c r="S28" s="13" t="s">
        <v>355</v>
      </c>
      <c r="T28" s="164" t="s">
        <v>355</v>
      </c>
      <c r="U28" s="13">
        <v>3.7919865775472599</v>
      </c>
      <c r="V28" s="164">
        <v>1.0081861019448699</v>
      </c>
      <c r="W28" s="13" t="s">
        <v>355</v>
      </c>
      <c r="X28" s="164" t="s">
        <v>355</v>
      </c>
      <c r="Y28" s="13">
        <v>80.637676995266204</v>
      </c>
      <c r="Z28" s="164">
        <v>1.2965354594904299</v>
      </c>
      <c r="AA28" s="13">
        <v>87.091688322489105</v>
      </c>
      <c r="AB28" s="164">
        <v>0.95456257259039001</v>
      </c>
      <c r="AC28" s="13" t="s">
        <v>355</v>
      </c>
      <c r="AD28" s="164" t="s">
        <v>355</v>
      </c>
      <c r="AE28" s="13">
        <v>6.4540113272228901</v>
      </c>
      <c r="AF28" s="173">
        <v>1.6100291620670899</v>
      </c>
    </row>
    <row r="29" spans="1:32" ht="13" customHeight="1" x14ac:dyDescent="0.35">
      <c r="A29" s="12" t="s">
        <v>269</v>
      </c>
      <c r="B29" s="97">
        <v>2</v>
      </c>
      <c r="C29" s="13">
        <v>18.278373806413899</v>
      </c>
      <c r="D29" s="164">
        <v>1.16944210404872</v>
      </c>
      <c r="E29" s="13">
        <v>15.2634523283176</v>
      </c>
      <c r="F29" s="164">
        <v>1.11327183579087</v>
      </c>
      <c r="G29" s="13">
        <v>12.561561565187199</v>
      </c>
      <c r="H29" s="164">
        <v>0.90758998993800299</v>
      </c>
      <c r="I29" s="13">
        <v>-5.7168122412267302</v>
      </c>
      <c r="J29" s="164">
        <v>1.4803088949802199</v>
      </c>
      <c r="K29" s="13">
        <v>-2.7018907631304301</v>
      </c>
      <c r="L29" s="164">
        <v>1.4363473710077299</v>
      </c>
      <c r="M29" s="13">
        <v>94.165693487074194</v>
      </c>
      <c r="N29" s="164">
        <v>0.74604609105547004</v>
      </c>
      <c r="O29" s="13">
        <v>94.141258323764006</v>
      </c>
      <c r="P29" s="164">
        <v>0.69450574331934101</v>
      </c>
      <c r="Q29" s="13">
        <v>94.968775616593007</v>
      </c>
      <c r="R29" s="164">
        <v>0.57512560436027604</v>
      </c>
      <c r="S29" s="13">
        <v>0.80308212951885605</v>
      </c>
      <c r="T29" s="164">
        <v>0.94199481461944301</v>
      </c>
      <c r="U29" s="13">
        <v>0.82751729282905695</v>
      </c>
      <c r="V29" s="164">
        <v>0.90172484067720104</v>
      </c>
      <c r="W29" s="13">
        <v>90.473051953751906</v>
      </c>
      <c r="X29" s="164">
        <v>0.93702259695293799</v>
      </c>
      <c r="Y29" s="13">
        <v>90.501553129353695</v>
      </c>
      <c r="Z29" s="164">
        <v>0.86377487861616997</v>
      </c>
      <c r="AA29" s="13">
        <v>91.050213957520498</v>
      </c>
      <c r="AB29" s="164">
        <v>0.87235616061515897</v>
      </c>
      <c r="AC29" s="13">
        <v>0.57716200376856397</v>
      </c>
      <c r="AD29" s="164">
        <v>1.2802408438116799</v>
      </c>
      <c r="AE29" s="13">
        <v>0.54866082816684503</v>
      </c>
      <c r="AF29" s="173">
        <v>1.2276450268264001</v>
      </c>
    </row>
    <row r="30" spans="1:32" ht="13" customHeight="1" x14ac:dyDescent="0.35">
      <c r="A30" s="12" t="s">
        <v>270</v>
      </c>
      <c r="B30" s="97">
        <v>2</v>
      </c>
      <c r="C30" s="13">
        <v>14.2546696992151</v>
      </c>
      <c r="D30" s="164">
        <v>0.94403450152490198</v>
      </c>
      <c r="E30" s="13">
        <v>15.8913588280873</v>
      </c>
      <c r="F30" s="164">
        <v>1.0956117057183801</v>
      </c>
      <c r="G30" s="13">
        <v>11.631492834686799</v>
      </c>
      <c r="H30" s="164">
        <v>0.75871955742179598</v>
      </c>
      <c r="I30" s="13">
        <v>-2.6231768645282498</v>
      </c>
      <c r="J30" s="164">
        <v>1.21113851680297</v>
      </c>
      <c r="K30" s="13">
        <v>-4.2598659934004504</v>
      </c>
      <c r="L30" s="164">
        <v>1.3326741449137001</v>
      </c>
      <c r="M30" s="13">
        <v>91.809877728821604</v>
      </c>
      <c r="N30" s="164">
        <v>0.62106770650370002</v>
      </c>
      <c r="O30" s="13">
        <v>89.069890516602797</v>
      </c>
      <c r="P30" s="164">
        <v>0.93832684847402703</v>
      </c>
      <c r="Q30" s="13">
        <v>92.292985690585496</v>
      </c>
      <c r="R30" s="164">
        <v>0.62937260950293605</v>
      </c>
      <c r="S30" s="13">
        <v>0.483107961763864</v>
      </c>
      <c r="T30" s="164">
        <v>0.88421432789471399</v>
      </c>
      <c r="U30" s="13">
        <v>3.22309517398274</v>
      </c>
      <c r="V30" s="164">
        <v>1.1298527143657899</v>
      </c>
      <c r="W30" s="13">
        <v>86.714511031613796</v>
      </c>
      <c r="X30" s="164">
        <v>1.01348020637291</v>
      </c>
      <c r="Y30" s="13">
        <v>86.096827162071605</v>
      </c>
      <c r="Z30" s="164">
        <v>1.1183257836279199</v>
      </c>
      <c r="AA30" s="13">
        <v>89.427532882798104</v>
      </c>
      <c r="AB30" s="164">
        <v>0.85741361985981601</v>
      </c>
      <c r="AC30" s="13">
        <v>2.7130218511842799</v>
      </c>
      <c r="AD30" s="164">
        <v>1.32751657022833</v>
      </c>
      <c r="AE30" s="13">
        <v>3.3307057207264701</v>
      </c>
      <c r="AF30" s="173">
        <v>1.4091879483759899</v>
      </c>
    </row>
    <row r="31" spans="1:32" ht="13" customHeight="1" x14ac:dyDescent="0.35">
      <c r="A31" s="12" t="s">
        <v>271</v>
      </c>
      <c r="B31" s="97">
        <v>2</v>
      </c>
      <c r="C31" s="13">
        <v>16.380367625096</v>
      </c>
      <c r="D31" s="164">
        <v>1.05409018209322</v>
      </c>
      <c r="E31" s="13">
        <v>18.4984575191455</v>
      </c>
      <c r="F31" s="164">
        <v>0.88023886387072703</v>
      </c>
      <c r="G31" s="13">
        <v>19.858925987811901</v>
      </c>
      <c r="H31" s="164">
        <v>0.80958549267463098</v>
      </c>
      <c r="I31" s="13">
        <v>3.4785583627159302</v>
      </c>
      <c r="J31" s="164">
        <v>1.3291105228439599</v>
      </c>
      <c r="K31" s="13">
        <v>1.3604684686664399</v>
      </c>
      <c r="L31" s="164">
        <v>1.1959302351799801</v>
      </c>
      <c r="M31" s="13">
        <v>90.573173061250998</v>
      </c>
      <c r="N31" s="164">
        <v>0.70642603863240205</v>
      </c>
      <c r="O31" s="13">
        <v>90.998882767114907</v>
      </c>
      <c r="P31" s="164">
        <v>0.736181903495574</v>
      </c>
      <c r="Q31" s="13">
        <v>91.420474662312103</v>
      </c>
      <c r="R31" s="164">
        <v>0.57380077175891597</v>
      </c>
      <c r="S31" s="13">
        <v>0.84730160106107599</v>
      </c>
      <c r="T31" s="164">
        <v>0.910101683181058</v>
      </c>
      <c r="U31" s="13">
        <v>0.42159189519721002</v>
      </c>
      <c r="V31" s="164">
        <v>0.93338690836410099</v>
      </c>
      <c r="W31" s="13">
        <v>87.344656676306002</v>
      </c>
      <c r="X31" s="164">
        <v>0.89318202628639298</v>
      </c>
      <c r="Y31" s="13">
        <v>86.702795888839205</v>
      </c>
      <c r="Z31" s="164">
        <v>1.01259184954717</v>
      </c>
      <c r="AA31" s="13">
        <v>86.647063192601607</v>
      </c>
      <c r="AB31" s="164">
        <v>0.88131521830444104</v>
      </c>
      <c r="AC31" s="13">
        <v>-0.697593483704395</v>
      </c>
      <c r="AD31" s="164">
        <v>1.2547870919387401</v>
      </c>
      <c r="AE31" s="13">
        <v>-5.5732696237654998E-2</v>
      </c>
      <c r="AF31" s="173">
        <v>1.34240782468829</v>
      </c>
    </row>
    <row r="32" spans="1:32" ht="13" customHeight="1" x14ac:dyDescent="0.35">
      <c r="A32" s="12" t="s">
        <v>272</v>
      </c>
      <c r="B32" s="97">
        <v>2</v>
      </c>
      <c r="C32" s="13">
        <v>30.292766449401601</v>
      </c>
      <c r="D32" s="164">
        <v>1.2299719260422799</v>
      </c>
      <c r="E32" s="13">
        <v>30.984696182073701</v>
      </c>
      <c r="F32" s="164">
        <v>1.2255778093647001</v>
      </c>
      <c r="G32" s="13">
        <v>34.454548135086</v>
      </c>
      <c r="H32" s="164">
        <v>1.02555261301483</v>
      </c>
      <c r="I32" s="13">
        <v>4.1617816856843799</v>
      </c>
      <c r="J32" s="164">
        <v>1.6014334519154101</v>
      </c>
      <c r="K32" s="13">
        <v>3.4698519530122498</v>
      </c>
      <c r="L32" s="164">
        <v>1.5980610529228001</v>
      </c>
      <c r="M32" s="13">
        <v>78.110276852659197</v>
      </c>
      <c r="N32" s="164">
        <v>0.99783911689563898</v>
      </c>
      <c r="O32" s="13">
        <v>78.419263106894405</v>
      </c>
      <c r="P32" s="164">
        <v>0.81822128502659996</v>
      </c>
      <c r="Q32" s="13">
        <v>76.416947369174906</v>
      </c>
      <c r="R32" s="164">
        <v>0.94616142025985595</v>
      </c>
      <c r="S32" s="13">
        <v>-1.6933294834842301</v>
      </c>
      <c r="T32" s="164">
        <v>1.3751015731193199</v>
      </c>
      <c r="U32" s="13">
        <v>-2.00231573771946</v>
      </c>
      <c r="V32" s="164">
        <v>1.25088269012675</v>
      </c>
      <c r="W32" s="13">
        <v>62.201770827962001</v>
      </c>
      <c r="X32" s="164">
        <v>1.7078943838940599</v>
      </c>
      <c r="Y32" s="13">
        <v>61.5482790629801</v>
      </c>
      <c r="Z32" s="164">
        <v>1.28842713635265</v>
      </c>
      <c r="AA32" s="13">
        <v>55.711831368305099</v>
      </c>
      <c r="AB32" s="164">
        <v>1.45275376471322</v>
      </c>
      <c r="AC32" s="13">
        <v>-6.4899394596568696</v>
      </c>
      <c r="AD32" s="164">
        <v>2.2421857031533601</v>
      </c>
      <c r="AE32" s="13">
        <v>-5.8364476946749404</v>
      </c>
      <c r="AF32" s="173">
        <v>1.9417873175449301</v>
      </c>
    </row>
    <row r="33" spans="1:32" ht="13" customHeight="1" x14ac:dyDescent="0.35">
      <c r="A33" s="12" t="s">
        <v>273</v>
      </c>
      <c r="B33" s="97">
        <v>2</v>
      </c>
      <c r="C33" s="13" t="s">
        <v>355</v>
      </c>
      <c r="D33" s="164" t="s">
        <v>355</v>
      </c>
      <c r="E33" s="13">
        <v>15.7474918623424</v>
      </c>
      <c r="F33" s="164">
        <v>0.74442622341797804</v>
      </c>
      <c r="G33" s="13">
        <v>18.7590448943388</v>
      </c>
      <c r="H33" s="164">
        <v>0.68662822513848398</v>
      </c>
      <c r="I33" s="13" t="s">
        <v>355</v>
      </c>
      <c r="J33" s="164" t="s">
        <v>355</v>
      </c>
      <c r="K33" s="13">
        <v>3.0115530319964798</v>
      </c>
      <c r="L33" s="164">
        <v>1.0127332924660799</v>
      </c>
      <c r="M33" s="13" t="s">
        <v>355</v>
      </c>
      <c r="N33" s="164" t="s">
        <v>355</v>
      </c>
      <c r="O33" s="13">
        <v>91.415073537382696</v>
      </c>
      <c r="P33" s="164">
        <v>0.48606743215492998</v>
      </c>
      <c r="Q33" s="13">
        <v>92.517522927268104</v>
      </c>
      <c r="R33" s="164">
        <v>0.47416757510325902</v>
      </c>
      <c r="S33" s="13" t="s">
        <v>355</v>
      </c>
      <c r="T33" s="164" t="s">
        <v>355</v>
      </c>
      <c r="U33" s="13">
        <v>1.10244938988535</v>
      </c>
      <c r="V33" s="164">
        <v>0.67904082195475701</v>
      </c>
      <c r="W33" s="13" t="s">
        <v>355</v>
      </c>
      <c r="X33" s="164" t="s">
        <v>355</v>
      </c>
      <c r="Y33" s="13">
        <v>87.525770773562897</v>
      </c>
      <c r="Z33" s="164">
        <v>0.59225978619056796</v>
      </c>
      <c r="AA33" s="13">
        <v>89.612319330222107</v>
      </c>
      <c r="AB33" s="164">
        <v>0.55514265375963801</v>
      </c>
      <c r="AC33" s="13" t="s">
        <v>355</v>
      </c>
      <c r="AD33" s="164" t="s">
        <v>355</v>
      </c>
      <c r="AE33" s="13">
        <v>2.0865485566592201</v>
      </c>
      <c r="AF33" s="173">
        <v>0.811760445181822</v>
      </c>
    </row>
    <row r="34" spans="1:32" ht="13" customHeight="1" x14ac:dyDescent="0.35">
      <c r="A34" s="12" t="s">
        <v>274</v>
      </c>
      <c r="B34" s="97">
        <v>2</v>
      </c>
      <c r="C34" s="13">
        <v>31.163975677172001</v>
      </c>
      <c r="D34" s="164">
        <v>1.16138539111956</v>
      </c>
      <c r="E34" s="13">
        <v>35.125524176603697</v>
      </c>
      <c r="F34" s="164">
        <v>1.6917844007588201</v>
      </c>
      <c r="G34" s="13">
        <v>23.171005579029</v>
      </c>
      <c r="H34" s="164">
        <v>1.1424613721650201</v>
      </c>
      <c r="I34" s="13">
        <v>-7.9929700981429201</v>
      </c>
      <c r="J34" s="164">
        <v>1.62912062585774</v>
      </c>
      <c r="K34" s="13">
        <v>-11.9545185975746</v>
      </c>
      <c r="L34" s="164">
        <v>2.0414094262396398</v>
      </c>
      <c r="M34" s="13">
        <v>74.366650570044996</v>
      </c>
      <c r="N34" s="164">
        <v>1.1508996276924299</v>
      </c>
      <c r="O34" s="13">
        <v>74.112925135029897</v>
      </c>
      <c r="P34" s="164">
        <v>1.2861909848342199</v>
      </c>
      <c r="Q34" s="13">
        <v>80.468876976679994</v>
      </c>
      <c r="R34" s="164">
        <v>1.06077066575385</v>
      </c>
      <c r="S34" s="13">
        <v>6.1022264066349701</v>
      </c>
      <c r="T34" s="164">
        <v>1.5651850875683799</v>
      </c>
      <c r="U34" s="13">
        <v>6.3559518416501497</v>
      </c>
      <c r="V34" s="164">
        <v>1.6671897476870099</v>
      </c>
      <c r="W34" s="13">
        <v>65.601147061557995</v>
      </c>
      <c r="X34" s="164">
        <v>1.5593473125836601</v>
      </c>
      <c r="Y34" s="13">
        <v>65.886900752381905</v>
      </c>
      <c r="Z34" s="164">
        <v>1.7775801052829201</v>
      </c>
      <c r="AA34" s="13">
        <v>72.484161157673498</v>
      </c>
      <c r="AB34" s="164">
        <v>1.5604004465404799</v>
      </c>
      <c r="AC34" s="13">
        <v>6.8830140961155504</v>
      </c>
      <c r="AD34" s="164">
        <v>2.2059949217588</v>
      </c>
      <c r="AE34" s="13">
        <v>6.5972604052916202</v>
      </c>
      <c r="AF34" s="173">
        <v>2.36529925892293</v>
      </c>
    </row>
    <row r="35" spans="1:32" ht="13" customHeight="1" x14ac:dyDescent="0.35">
      <c r="A35" s="12" t="s">
        <v>276</v>
      </c>
      <c r="B35" s="97">
        <v>2</v>
      </c>
      <c r="C35" s="13">
        <v>15.691226562003701</v>
      </c>
      <c r="D35" s="164">
        <v>1.0894530611859701</v>
      </c>
      <c r="E35" s="13">
        <v>13.805280015444501</v>
      </c>
      <c r="F35" s="164">
        <v>0.81610716165840103</v>
      </c>
      <c r="G35" s="13">
        <v>10.2621747129635</v>
      </c>
      <c r="H35" s="164">
        <v>0.71724311734168</v>
      </c>
      <c r="I35" s="13">
        <v>-5.4290518490401896</v>
      </c>
      <c r="J35" s="164">
        <v>1.30435641674409</v>
      </c>
      <c r="K35" s="13">
        <v>-3.543105302481</v>
      </c>
      <c r="L35" s="164">
        <v>1.0864937131360399</v>
      </c>
      <c r="M35" s="13">
        <v>92.404295035165205</v>
      </c>
      <c r="N35" s="164">
        <v>0.77991735250981198</v>
      </c>
      <c r="O35" s="13">
        <v>93.823336778211299</v>
      </c>
      <c r="P35" s="164">
        <v>0.59420257643060703</v>
      </c>
      <c r="Q35" s="13">
        <v>94.0491413590929</v>
      </c>
      <c r="R35" s="164">
        <v>0.41008084722813898</v>
      </c>
      <c r="S35" s="13">
        <v>1.6448463239276401</v>
      </c>
      <c r="T35" s="164">
        <v>0.88115684075496103</v>
      </c>
      <c r="U35" s="13">
        <v>0.225804580881587</v>
      </c>
      <c r="V35" s="164">
        <v>0.72197160823686102</v>
      </c>
      <c r="W35" s="13">
        <v>86.237680745107497</v>
      </c>
      <c r="X35" s="164">
        <v>1.2016427268482399</v>
      </c>
      <c r="Y35" s="13">
        <v>87.605893936355301</v>
      </c>
      <c r="Z35" s="164">
        <v>0.99134728399917105</v>
      </c>
      <c r="AA35" s="13">
        <v>89.108249319784903</v>
      </c>
      <c r="AB35" s="164">
        <v>0.85492400427243198</v>
      </c>
      <c r="AC35" s="13">
        <v>2.87056857467749</v>
      </c>
      <c r="AD35" s="164">
        <v>1.47473397467763</v>
      </c>
      <c r="AE35" s="13">
        <v>1.5023553834296499</v>
      </c>
      <c r="AF35" s="173">
        <v>1.3090700861962099</v>
      </c>
    </row>
    <row r="36" spans="1:32" ht="13" customHeight="1" x14ac:dyDescent="0.35">
      <c r="A36" s="12" t="s">
        <v>277</v>
      </c>
      <c r="B36" s="97">
        <v>2</v>
      </c>
      <c r="C36" s="13" t="s">
        <v>355</v>
      </c>
      <c r="D36" s="164" t="s">
        <v>355</v>
      </c>
      <c r="E36" s="13">
        <v>15.242776598128501</v>
      </c>
      <c r="F36" s="164">
        <v>0.88973736956504301</v>
      </c>
      <c r="G36" s="13">
        <v>13.659488700133</v>
      </c>
      <c r="H36" s="164">
        <v>0.86843222866498104</v>
      </c>
      <c r="I36" s="13" t="s">
        <v>355</v>
      </c>
      <c r="J36" s="164" t="s">
        <v>355</v>
      </c>
      <c r="K36" s="13">
        <v>-1.5832878979954299</v>
      </c>
      <c r="L36" s="164">
        <v>1.24330491939208</v>
      </c>
      <c r="M36" s="13" t="s">
        <v>355</v>
      </c>
      <c r="N36" s="164" t="s">
        <v>355</v>
      </c>
      <c r="O36" s="13">
        <v>89.685785594378899</v>
      </c>
      <c r="P36" s="164">
        <v>0.66864355175555701</v>
      </c>
      <c r="Q36" s="13">
        <v>92.1572468088482</v>
      </c>
      <c r="R36" s="164">
        <v>0.66972293319901599</v>
      </c>
      <c r="S36" s="13" t="s">
        <v>355</v>
      </c>
      <c r="T36" s="164" t="s">
        <v>355</v>
      </c>
      <c r="U36" s="13">
        <v>2.47146121446933</v>
      </c>
      <c r="V36" s="164">
        <v>0.94636832499665802</v>
      </c>
      <c r="W36" s="13" t="s">
        <v>355</v>
      </c>
      <c r="X36" s="164" t="s">
        <v>355</v>
      </c>
      <c r="Y36" s="13">
        <v>81.384968093332901</v>
      </c>
      <c r="Z36" s="164">
        <v>1.0598646159676599</v>
      </c>
      <c r="AA36" s="13">
        <v>84.136244355045307</v>
      </c>
      <c r="AB36" s="164">
        <v>1.2065115435886999</v>
      </c>
      <c r="AC36" s="13" t="s">
        <v>355</v>
      </c>
      <c r="AD36" s="164" t="s">
        <v>355</v>
      </c>
      <c r="AE36" s="13">
        <v>2.75127626171242</v>
      </c>
      <c r="AF36" s="173">
        <v>1.60592126487978</v>
      </c>
    </row>
    <row r="37" spans="1:32" ht="13" customHeight="1" x14ac:dyDescent="0.35">
      <c r="A37" s="12" t="s">
        <v>278</v>
      </c>
      <c r="B37" s="97">
        <v>2</v>
      </c>
      <c r="C37" s="13" t="s">
        <v>355</v>
      </c>
      <c r="D37" s="164" t="s">
        <v>355</v>
      </c>
      <c r="E37" s="13">
        <v>13.4980652385947</v>
      </c>
      <c r="F37" s="164">
        <v>1.35572928115765</v>
      </c>
      <c r="G37" s="13">
        <v>13.719293927956199</v>
      </c>
      <c r="H37" s="164">
        <v>0.81588872105014199</v>
      </c>
      <c r="I37" s="13" t="s">
        <v>355</v>
      </c>
      <c r="J37" s="164" t="s">
        <v>355</v>
      </c>
      <c r="K37" s="13">
        <v>0.221228689361508</v>
      </c>
      <c r="L37" s="164">
        <v>1.5823009476471499</v>
      </c>
      <c r="M37" s="13" t="s">
        <v>355</v>
      </c>
      <c r="N37" s="164" t="s">
        <v>355</v>
      </c>
      <c r="O37" s="13">
        <v>92.081928864195902</v>
      </c>
      <c r="P37" s="164">
        <v>0.694788577718217</v>
      </c>
      <c r="Q37" s="13">
        <v>92.296661035635097</v>
      </c>
      <c r="R37" s="164">
        <v>0.61627272282064904</v>
      </c>
      <c r="S37" s="13" t="s">
        <v>355</v>
      </c>
      <c r="T37" s="164" t="s">
        <v>355</v>
      </c>
      <c r="U37" s="13">
        <v>0.214732171439252</v>
      </c>
      <c r="V37" s="164">
        <v>0.92872129114200896</v>
      </c>
      <c r="W37" s="13" t="s">
        <v>355</v>
      </c>
      <c r="X37" s="164" t="s">
        <v>355</v>
      </c>
      <c r="Y37" s="13">
        <v>87.034772800196507</v>
      </c>
      <c r="Z37" s="164">
        <v>1.46636443461775</v>
      </c>
      <c r="AA37" s="13">
        <v>86.768294225082599</v>
      </c>
      <c r="AB37" s="164">
        <v>0.78337274346188901</v>
      </c>
      <c r="AC37" s="13" t="s">
        <v>355</v>
      </c>
      <c r="AD37" s="164" t="s">
        <v>355</v>
      </c>
      <c r="AE37" s="13">
        <v>-0.26647857511390799</v>
      </c>
      <c r="AF37" s="173">
        <v>1.66249737151998</v>
      </c>
    </row>
    <row r="38" spans="1:32" ht="13" customHeight="1" x14ac:dyDescent="0.35">
      <c r="A38" s="12" t="s">
        <v>282</v>
      </c>
      <c r="B38" s="97">
        <v>2</v>
      </c>
      <c r="C38" s="13">
        <v>17.093371585897099</v>
      </c>
      <c r="D38" s="164">
        <v>0.99272717620266404</v>
      </c>
      <c r="E38" s="13" t="s">
        <v>355</v>
      </c>
      <c r="F38" s="164" t="s">
        <v>355</v>
      </c>
      <c r="G38" s="13">
        <v>17.0016933588401</v>
      </c>
      <c r="H38" s="164">
        <v>0.84442370127767696</v>
      </c>
      <c r="I38" s="13">
        <v>-9.1678227056942105E-2</v>
      </c>
      <c r="J38" s="164">
        <v>1.30328762506624</v>
      </c>
      <c r="K38" s="13" t="s">
        <v>355</v>
      </c>
      <c r="L38" s="164" t="s">
        <v>355</v>
      </c>
      <c r="M38" s="13">
        <v>90.301446456944305</v>
      </c>
      <c r="N38" s="164">
        <v>0.65090791380172697</v>
      </c>
      <c r="O38" s="13" t="s">
        <v>355</v>
      </c>
      <c r="P38" s="164" t="s">
        <v>355</v>
      </c>
      <c r="Q38" s="13">
        <v>91.536342812511506</v>
      </c>
      <c r="R38" s="164">
        <v>0.63572369130250705</v>
      </c>
      <c r="S38" s="13">
        <v>1.2348963555671899</v>
      </c>
      <c r="T38" s="164">
        <v>0.90984928638374096</v>
      </c>
      <c r="U38" s="13" t="s">
        <v>355</v>
      </c>
      <c r="V38" s="164" t="s">
        <v>355</v>
      </c>
      <c r="W38" s="13">
        <v>84.492588914386005</v>
      </c>
      <c r="X38" s="164">
        <v>1.13135612355028</v>
      </c>
      <c r="Y38" s="13" t="s">
        <v>355</v>
      </c>
      <c r="Z38" s="164" t="s">
        <v>355</v>
      </c>
      <c r="AA38" s="13">
        <v>82.267263421878098</v>
      </c>
      <c r="AB38" s="164">
        <v>1.04350553826398</v>
      </c>
      <c r="AC38" s="13">
        <v>-2.2253254925078898</v>
      </c>
      <c r="AD38" s="164">
        <v>1.5391135392433899</v>
      </c>
      <c r="AE38" s="13" t="s">
        <v>355</v>
      </c>
      <c r="AF38" s="173" t="s">
        <v>355</v>
      </c>
    </row>
    <row r="39" spans="1:32" ht="13" customHeight="1" x14ac:dyDescent="0.35">
      <c r="A39" s="12" t="s">
        <v>283</v>
      </c>
      <c r="B39" s="97">
        <v>2</v>
      </c>
      <c r="C39" s="13">
        <v>23.985313863319899</v>
      </c>
      <c r="D39" s="164">
        <v>1.1080005433320801</v>
      </c>
      <c r="E39" s="13">
        <v>28.225051438698799</v>
      </c>
      <c r="F39" s="164">
        <v>1.0589702956106499</v>
      </c>
      <c r="G39" s="13">
        <v>23.358602792596699</v>
      </c>
      <c r="H39" s="164">
        <v>0.97027012182814099</v>
      </c>
      <c r="I39" s="13">
        <v>-0.62671107072322096</v>
      </c>
      <c r="J39" s="164">
        <v>1.4727828466330599</v>
      </c>
      <c r="K39" s="13">
        <v>-4.8664486461020902</v>
      </c>
      <c r="L39" s="164">
        <v>1.4362597941522</v>
      </c>
      <c r="M39" s="13">
        <v>92.782117384517207</v>
      </c>
      <c r="N39" s="164">
        <v>0.557786868391284</v>
      </c>
      <c r="O39" s="13">
        <v>89.033658562447698</v>
      </c>
      <c r="P39" s="164">
        <v>0.80316907444556596</v>
      </c>
      <c r="Q39" s="13">
        <v>93.669847259383801</v>
      </c>
      <c r="R39" s="164">
        <v>0.47684954395243201</v>
      </c>
      <c r="S39" s="13">
        <v>0.88772987486666499</v>
      </c>
      <c r="T39" s="164">
        <v>0.73383354932668299</v>
      </c>
      <c r="U39" s="13">
        <v>4.6361886969360997</v>
      </c>
      <c r="V39" s="164">
        <v>0.93405891126491003</v>
      </c>
      <c r="W39" s="13">
        <v>88.051831385862499</v>
      </c>
      <c r="X39" s="164">
        <v>0.88050897500019099</v>
      </c>
      <c r="Y39" s="13">
        <v>84.283187376616993</v>
      </c>
      <c r="Z39" s="164">
        <v>0.96560740279882196</v>
      </c>
      <c r="AA39" s="13">
        <v>89.503528032127207</v>
      </c>
      <c r="AB39" s="164">
        <v>0.76465229383392797</v>
      </c>
      <c r="AC39" s="13">
        <v>1.4516966462647201</v>
      </c>
      <c r="AD39" s="164">
        <v>1.1661857422903801</v>
      </c>
      <c r="AE39" s="13">
        <v>5.2203406555101903</v>
      </c>
      <c r="AF39" s="173">
        <v>1.2317023937645699</v>
      </c>
    </row>
    <row r="40" spans="1:32" ht="13" customHeight="1" x14ac:dyDescent="0.35">
      <c r="A40" s="12" t="s">
        <v>284</v>
      </c>
      <c r="B40" s="97">
        <v>2</v>
      </c>
      <c r="C40" s="13">
        <v>15.3285623604433</v>
      </c>
      <c r="D40" s="164">
        <v>0.85012731942147501</v>
      </c>
      <c r="E40" s="13">
        <v>13.433813871348599</v>
      </c>
      <c r="F40" s="164">
        <v>0.86914292107504199</v>
      </c>
      <c r="G40" s="13">
        <v>11.5992767073585</v>
      </c>
      <c r="H40" s="164">
        <v>0.952608728329007</v>
      </c>
      <c r="I40" s="13">
        <v>-3.7292856530848</v>
      </c>
      <c r="J40" s="164">
        <v>1.2767849656521499</v>
      </c>
      <c r="K40" s="13">
        <v>-1.83453716399008</v>
      </c>
      <c r="L40" s="164">
        <v>1.28952425589574</v>
      </c>
      <c r="M40" s="13">
        <v>91.327018638548097</v>
      </c>
      <c r="N40" s="164">
        <v>0.71924480033720595</v>
      </c>
      <c r="O40" s="13">
        <v>91.723157310590906</v>
      </c>
      <c r="P40" s="164">
        <v>0.63841438179849896</v>
      </c>
      <c r="Q40" s="13">
        <v>92.956413934880601</v>
      </c>
      <c r="R40" s="164">
        <v>0.63551045536211404</v>
      </c>
      <c r="S40" s="13">
        <v>1.6293952963324301</v>
      </c>
      <c r="T40" s="164">
        <v>0.95978467464669903</v>
      </c>
      <c r="U40" s="13">
        <v>1.2332566242896801</v>
      </c>
      <c r="V40" s="164">
        <v>0.90080323143388097</v>
      </c>
      <c r="W40" s="13">
        <v>87.391792640237696</v>
      </c>
      <c r="X40" s="164">
        <v>0.92007530302748197</v>
      </c>
      <c r="Y40" s="13">
        <v>88.343753516987405</v>
      </c>
      <c r="Z40" s="164">
        <v>0.88022666432793895</v>
      </c>
      <c r="AA40" s="13">
        <v>88.798642917852604</v>
      </c>
      <c r="AB40" s="164">
        <v>0.96376851943527797</v>
      </c>
      <c r="AC40" s="13">
        <v>1.4068502776148899</v>
      </c>
      <c r="AD40" s="164">
        <v>1.3324369862382199</v>
      </c>
      <c r="AE40" s="13">
        <v>0.45488940086519802</v>
      </c>
      <c r="AF40" s="173">
        <v>1.30523895883028</v>
      </c>
    </row>
    <row r="41" spans="1:32" ht="13" customHeight="1" x14ac:dyDescent="0.35">
      <c r="A41" s="12" t="s">
        <v>285</v>
      </c>
      <c r="B41" s="97">
        <v>2</v>
      </c>
      <c r="C41" s="13" t="s">
        <v>355</v>
      </c>
      <c r="D41" s="164" t="s">
        <v>355</v>
      </c>
      <c r="E41" s="13">
        <v>47.118243423956301</v>
      </c>
      <c r="F41" s="164">
        <v>1.8678764556784599</v>
      </c>
      <c r="G41" s="13">
        <v>32.8674477381998</v>
      </c>
      <c r="H41" s="164">
        <v>1.38411470099434</v>
      </c>
      <c r="I41" s="13" t="s">
        <v>355</v>
      </c>
      <c r="J41" s="164" t="s">
        <v>355</v>
      </c>
      <c r="K41" s="13">
        <v>-14.250795685756501</v>
      </c>
      <c r="L41" s="164">
        <v>2.3248088005654499</v>
      </c>
      <c r="M41" s="13" t="s">
        <v>355</v>
      </c>
      <c r="N41" s="164" t="s">
        <v>355</v>
      </c>
      <c r="O41" s="13">
        <v>78.7351900917986</v>
      </c>
      <c r="P41" s="164">
        <v>1.1815643815755801</v>
      </c>
      <c r="Q41" s="13">
        <v>89.448378278307104</v>
      </c>
      <c r="R41" s="164">
        <v>0.77173742024632097</v>
      </c>
      <c r="S41" s="13" t="s">
        <v>355</v>
      </c>
      <c r="T41" s="164" t="s">
        <v>355</v>
      </c>
      <c r="U41" s="13">
        <v>10.7131881865085</v>
      </c>
      <c r="V41" s="164">
        <v>1.41126646442709</v>
      </c>
      <c r="W41" s="13" t="s">
        <v>355</v>
      </c>
      <c r="X41" s="164" t="s">
        <v>355</v>
      </c>
      <c r="Y41" s="13">
        <v>74.603870926297304</v>
      </c>
      <c r="Z41" s="164">
        <v>1.2755506517978299</v>
      </c>
      <c r="AA41" s="13">
        <v>87.587203791812598</v>
      </c>
      <c r="AB41" s="164">
        <v>0.88857789800734099</v>
      </c>
      <c r="AC41" s="13" t="s">
        <v>355</v>
      </c>
      <c r="AD41" s="164" t="s">
        <v>355</v>
      </c>
      <c r="AE41" s="13">
        <v>12.983332865515299</v>
      </c>
      <c r="AF41" s="173">
        <v>1.5545417801168999</v>
      </c>
    </row>
    <row r="42" spans="1:32" ht="13" customHeight="1" x14ac:dyDescent="0.35">
      <c r="A42" s="12" t="s">
        <v>286</v>
      </c>
      <c r="B42" s="97">
        <v>2</v>
      </c>
      <c r="C42" s="13">
        <v>21.291506528583799</v>
      </c>
      <c r="D42" s="164">
        <v>1.03500281963092</v>
      </c>
      <c r="E42" s="13" t="s">
        <v>355</v>
      </c>
      <c r="F42" s="164" t="s">
        <v>355</v>
      </c>
      <c r="G42" s="13">
        <v>15.718026731225001</v>
      </c>
      <c r="H42" s="164">
        <v>0.814425705317944</v>
      </c>
      <c r="I42" s="13">
        <v>-5.5734797973588002</v>
      </c>
      <c r="J42" s="164">
        <v>1.3170117942245501</v>
      </c>
      <c r="K42" s="13" t="s">
        <v>355</v>
      </c>
      <c r="L42" s="164" t="s">
        <v>355</v>
      </c>
      <c r="M42" s="13">
        <v>85.105740381397197</v>
      </c>
      <c r="N42" s="164">
        <v>0.83309784277589904</v>
      </c>
      <c r="O42" s="13" t="s">
        <v>355</v>
      </c>
      <c r="P42" s="164" t="s">
        <v>355</v>
      </c>
      <c r="Q42" s="13">
        <v>81.404512383399194</v>
      </c>
      <c r="R42" s="164">
        <v>0.87353314135093996</v>
      </c>
      <c r="S42" s="13">
        <v>-3.7012279979979801</v>
      </c>
      <c r="T42" s="164">
        <v>1.20710901109896</v>
      </c>
      <c r="U42" s="13" t="s">
        <v>355</v>
      </c>
      <c r="V42" s="164" t="s">
        <v>355</v>
      </c>
      <c r="W42" s="13">
        <v>86.091544213019603</v>
      </c>
      <c r="X42" s="164">
        <v>0.86242826213247703</v>
      </c>
      <c r="Y42" s="13" t="s">
        <v>355</v>
      </c>
      <c r="Z42" s="164" t="s">
        <v>355</v>
      </c>
      <c r="AA42" s="13">
        <v>84.8531747504436</v>
      </c>
      <c r="AB42" s="164">
        <v>0.82315800711053999</v>
      </c>
      <c r="AC42" s="13">
        <v>-1.23836946257603</v>
      </c>
      <c r="AD42" s="164">
        <v>1.1922129054808299</v>
      </c>
      <c r="AE42" s="13" t="s">
        <v>355</v>
      </c>
      <c r="AF42" s="173" t="s">
        <v>355</v>
      </c>
    </row>
    <row r="43" spans="1:32" ht="13" customHeight="1" x14ac:dyDescent="0.35">
      <c r="A43" s="12" t="s">
        <v>287</v>
      </c>
      <c r="B43" s="97">
        <v>2</v>
      </c>
      <c r="C43" s="13">
        <v>30.545498724655999</v>
      </c>
      <c r="D43" s="164">
        <v>0.94742366035444303</v>
      </c>
      <c r="E43" s="13">
        <v>28.8234163867108</v>
      </c>
      <c r="F43" s="164">
        <v>0.97219265391793896</v>
      </c>
      <c r="G43" s="13">
        <v>22.078019173702899</v>
      </c>
      <c r="H43" s="164">
        <v>0.88072900526896702</v>
      </c>
      <c r="I43" s="13">
        <v>-8.4674795509531098</v>
      </c>
      <c r="J43" s="164">
        <v>1.29355911071797</v>
      </c>
      <c r="K43" s="13">
        <v>-6.7453972130078901</v>
      </c>
      <c r="L43" s="164">
        <v>1.3118087273128201</v>
      </c>
      <c r="M43" s="13">
        <v>70.778232582801095</v>
      </c>
      <c r="N43" s="164">
        <v>1.0341397201637399</v>
      </c>
      <c r="O43" s="13">
        <v>75.112800029476205</v>
      </c>
      <c r="P43" s="164">
        <v>0.97598830630834499</v>
      </c>
      <c r="Q43" s="13">
        <v>80.983755673193102</v>
      </c>
      <c r="R43" s="164">
        <v>0.85651872088495595</v>
      </c>
      <c r="S43" s="13">
        <v>10.205523090391999</v>
      </c>
      <c r="T43" s="164">
        <v>1.34278415244102</v>
      </c>
      <c r="U43" s="13">
        <v>5.8709556437169104</v>
      </c>
      <c r="V43" s="164">
        <v>1.2985289728292699</v>
      </c>
      <c r="W43" s="13">
        <v>60.555534504612098</v>
      </c>
      <c r="X43" s="164">
        <v>1.22214753946705</v>
      </c>
      <c r="Y43" s="13">
        <v>70.522580861732806</v>
      </c>
      <c r="Z43" s="164">
        <v>1.02265018243339</v>
      </c>
      <c r="AA43" s="13">
        <v>75.615280377047597</v>
      </c>
      <c r="AB43" s="164">
        <v>0.85679594967268402</v>
      </c>
      <c r="AC43" s="13">
        <v>15.059745872435499</v>
      </c>
      <c r="AD43" s="164">
        <v>1.49256286554399</v>
      </c>
      <c r="AE43" s="13">
        <v>5.0926995153147603</v>
      </c>
      <c r="AF43" s="173">
        <v>1.3341336870818301</v>
      </c>
    </row>
    <row r="44" spans="1:32" ht="13" customHeight="1" x14ac:dyDescent="0.35">
      <c r="A44" s="12" t="s">
        <v>288</v>
      </c>
      <c r="B44" s="97">
        <v>2</v>
      </c>
      <c r="C44" s="13">
        <v>35.134392076698497</v>
      </c>
      <c r="D44" s="164">
        <v>0.83699805753538703</v>
      </c>
      <c r="E44" s="13">
        <v>39.145970053799097</v>
      </c>
      <c r="F44" s="164">
        <v>0.79763214567228902</v>
      </c>
      <c r="G44" s="13">
        <v>36.252577912706897</v>
      </c>
      <c r="H44" s="164">
        <v>0.80733345577863103</v>
      </c>
      <c r="I44" s="13">
        <v>1.11818583600841</v>
      </c>
      <c r="J44" s="164">
        <v>1.16290715757427</v>
      </c>
      <c r="K44" s="13">
        <v>-2.8933921410922001</v>
      </c>
      <c r="L44" s="164">
        <v>1.1349027925902899</v>
      </c>
      <c r="M44" s="13">
        <v>85.907118498343394</v>
      </c>
      <c r="N44" s="164">
        <v>0.580133962659101</v>
      </c>
      <c r="O44" s="13">
        <v>84.990351011502497</v>
      </c>
      <c r="P44" s="164">
        <v>0.73656999639957399</v>
      </c>
      <c r="Q44" s="13">
        <v>87.534981291754605</v>
      </c>
      <c r="R44" s="164">
        <v>0.56431052440152696</v>
      </c>
      <c r="S44" s="13">
        <v>1.62786279341117</v>
      </c>
      <c r="T44" s="164">
        <v>0.80932180409332699</v>
      </c>
      <c r="U44" s="13">
        <v>2.5446302802520799</v>
      </c>
      <c r="V44" s="164">
        <v>0.927891010596824</v>
      </c>
      <c r="W44" s="13">
        <v>73.190313437422901</v>
      </c>
      <c r="X44" s="164">
        <v>0.83024755997224498</v>
      </c>
      <c r="Y44" s="13">
        <v>70.176512074096394</v>
      </c>
      <c r="Z44" s="164">
        <v>0.80354335243123198</v>
      </c>
      <c r="AA44" s="13">
        <v>75.317950750686194</v>
      </c>
      <c r="AB44" s="164">
        <v>0.75974989746944899</v>
      </c>
      <c r="AC44" s="13">
        <v>2.1276373132632198</v>
      </c>
      <c r="AD44" s="164">
        <v>1.12540255799634</v>
      </c>
      <c r="AE44" s="13">
        <v>5.1414386765897104</v>
      </c>
      <c r="AF44" s="173">
        <v>1.10584891641728</v>
      </c>
    </row>
    <row r="45" spans="1:32" ht="13" customHeight="1" x14ac:dyDescent="0.35">
      <c r="A45" s="12" t="s">
        <v>289</v>
      </c>
      <c r="B45" s="97">
        <v>2</v>
      </c>
      <c r="C45" s="13">
        <v>12.707426316642801</v>
      </c>
      <c r="D45" s="164">
        <v>0.89126690425157196</v>
      </c>
      <c r="E45" s="13">
        <v>14.0802643309661</v>
      </c>
      <c r="F45" s="164">
        <v>0.67746912596544395</v>
      </c>
      <c r="G45" s="13">
        <v>14.132620578790799</v>
      </c>
      <c r="H45" s="164">
        <v>0.79128169477330601</v>
      </c>
      <c r="I45" s="13">
        <v>1.425194262148</v>
      </c>
      <c r="J45" s="164">
        <v>1.19184034799024</v>
      </c>
      <c r="K45" s="13">
        <v>5.2356247824745197E-2</v>
      </c>
      <c r="L45" s="164">
        <v>1.04167707909875</v>
      </c>
      <c r="M45" s="13">
        <v>90.538625773308695</v>
      </c>
      <c r="N45" s="164">
        <v>0.76866428296778999</v>
      </c>
      <c r="O45" s="13">
        <v>90.041637769942696</v>
      </c>
      <c r="P45" s="164">
        <v>0.61063796799564996</v>
      </c>
      <c r="Q45" s="13">
        <v>91.4442352019975</v>
      </c>
      <c r="R45" s="164">
        <v>0.59286975882849302</v>
      </c>
      <c r="S45" s="13">
        <v>0.90560942868886196</v>
      </c>
      <c r="T45" s="164">
        <v>0.97074163959507898</v>
      </c>
      <c r="U45" s="13">
        <v>1.4025974320548</v>
      </c>
      <c r="V45" s="164">
        <v>0.85110121542106398</v>
      </c>
      <c r="W45" s="13">
        <v>81.361750527069802</v>
      </c>
      <c r="X45" s="164">
        <v>1.10633579414584</v>
      </c>
      <c r="Y45" s="13">
        <v>82.370797328249097</v>
      </c>
      <c r="Z45" s="164">
        <v>0.76520615089098998</v>
      </c>
      <c r="AA45" s="13">
        <v>82.824354153120595</v>
      </c>
      <c r="AB45" s="164">
        <v>1.21848037858417</v>
      </c>
      <c r="AC45" s="13">
        <v>1.4626036260508199</v>
      </c>
      <c r="AD45" s="164">
        <v>1.64580476436391</v>
      </c>
      <c r="AE45" s="13">
        <v>0.45355682487152599</v>
      </c>
      <c r="AF45" s="173">
        <v>1.4388310833298099</v>
      </c>
    </row>
    <row r="46" spans="1:32" ht="13" customHeight="1" x14ac:dyDescent="0.35">
      <c r="A46" s="12" t="s">
        <v>290</v>
      </c>
      <c r="B46" s="97">
        <v>2</v>
      </c>
      <c r="C46" s="13" t="s">
        <v>355</v>
      </c>
      <c r="D46" s="164" t="s">
        <v>355</v>
      </c>
      <c r="E46" s="13">
        <v>18.2780082875151</v>
      </c>
      <c r="F46" s="164">
        <v>1.1548273934973501</v>
      </c>
      <c r="G46" s="13">
        <v>21.274046369056101</v>
      </c>
      <c r="H46" s="164">
        <v>0.95166433853779897</v>
      </c>
      <c r="I46" s="13" t="s">
        <v>355</v>
      </c>
      <c r="J46" s="164" t="s">
        <v>355</v>
      </c>
      <c r="K46" s="13">
        <v>2.9960380815410002</v>
      </c>
      <c r="L46" s="164">
        <v>1.49642618328352</v>
      </c>
      <c r="M46" s="13" t="s">
        <v>355</v>
      </c>
      <c r="N46" s="164" t="s">
        <v>355</v>
      </c>
      <c r="O46" s="13">
        <v>87.199519200940102</v>
      </c>
      <c r="P46" s="164">
        <v>0.75309859902799803</v>
      </c>
      <c r="Q46" s="13">
        <v>85.395826397789605</v>
      </c>
      <c r="R46" s="164">
        <v>0.83624475296480105</v>
      </c>
      <c r="S46" s="13" t="s">
        <v>355</v>
      </c>
      <c r="T46" s="164" t="s">
        <v>355</v>
      </c>
      <c r="U46" s="13">
        <v>-1.8036928031505</v>
      </c>
      <c r="V46" s="164">
        <v>1.1253722880536401</v>
      </c>
      <c r="W46" s="13" t="s">
        <v>355</v>
      </c>
      <c r="X46" s="164" t="s">
        <v>355</v>
      </c>
      <c r="Y46" s="13">
        <v>83.284987294963599</v>
      </c>
      <c r="Z46" s="164">
        <v>1.0744069942585801</v>
      </c>
      <c r="AA46" s="13">
        <v>80.537471906691295</v>
      </c>
      <c r="AB46" s="164">
        <v>0.97352939831977303</v>
      </c>
      <c r="AC46" s="13" t="s">
        <v>355</v>
      </c>
      <c r="AD46" s="164" t="s">
        <v>355</v>
      </c>
      <c r="AE46" s="13">
        <v>-2.7475153882722498</v>
      </c>
      <c r="AF46" s="173">
        <v>1.4498654691745001</v>
      </c>
    </row>
    <row r="47" spans="1:32" ht="13" customHeight="1" x14ac:dyDescent="0.35">
      <c r="A47" s="12" t="s">
        <v>291</v>
      </c>
      <c r="B47" s="97">
        <v>2</v>
      </c>
      <c r="C47" s="13" t="s">
        <v>355</v>
      </c>
      <c r="D47" s="164" t="s">
        <v>355</v>
      </c>
      <c r="E47" s="13">
        <v>44.635320243200603</v>
      </c>
      <c r="F47" s="164">
        <v>2.2668111818344499</v>
      </c>
      <c r="G47" s="13">
        <v>45.562492644838102</v>
      </c>
      <c r="H47" s="164">
        <v>1.2940400109189001</v>
      </c>
      <c r="I47" s="13" t="s">
        <v>355</v>
      </c>
      <c r="J47" s="164" t="s">
        <v>355</v>
      </c>
      <c r="K47" s="13">
        <v>0.92717240163755599</v>
      </c>
      <c r="L47" s="164">
        <v>2.61016713716741</v>
      </c>
      <c r="M47" s="13" t="s">
        <v>355</v>
      </c>
      <c r="N47" s="164" t="s">
        <v>355</v>
      </c>
      <c r="O47" s="13">
        <v>76.135609543740301</v>
      </c>
      <c r="P47" s="164">
        <v>1.76779235674755</v>
      </c>
      <c r="Q47" s="13">
        <v>78.0630927952664</v>
      </c>
      <c r="R47" s="164">
        <v>1.2943791045369599</v>
      </c>
      <c r="S47" s="13" t="s">
        <v>355</v>
      </c>
      <c r="T47" s="164" t="s">
        <v>355</v>
      </c>
      <c r="U47" s="13">
        <v>1.92748325152607</v>
      </c>
      <c r="V47" s="164">
        <v>2.1910059522595899</v>
      </c>
      <c r="W47" s="13" t="s">
        <v>355</v>
      </c>
      <c r="X47" s="164" t="s">
        <v>355</v>
      </c>
      <c r="Y47" s="13">
        <v>73.384173160918195</v>
      </c>
      <c r="Z47" s="164">
        <v>1.71007441660736</v>
      </c>
      <c r="AA47" s="13">
        <v>72.398658232201996</v>
      </c>
      <c r="AB47" s="164">
        <v>1.48679583489375</v>
      </c>
      <c r="AC47" s="13" t="s">
        <v>355</v>
      </c>
      <c r="AD47" s="164" t="s">
        <v>355</v>
      </c>
      <c r="AE47" s="13">
        <v>-0.98551492871622803</v>
      </c>
      <c r="AF47" s="173">
        <v>2.26603538476177</v>
      </c>
    </row>
    <row r="48" spans="1:32" ht="13" customHeight="1" x14ac:dyDescent="0.35">
      <c r="A48" s="12" t="s">
        <v>292</v>
      </c>
      <c r="B48" s="97">
        <v>2</v>
      </c>
      <c r="C48" s="13">
        <v>20.125292374175601</v>
      </c>
      <c r="D48" s="164">
        <v>1.1681611198748501</v>
      </c>
      <c r="E48" s="13">
        <v>19.916501852566</v>
      </c>
      <c r="F48" s="164">
        <v>0.82512281712873503</v>
      </c>
      <c r="G48" s="13">
        <v>20.203509279539499</v>
      </c>
      <c r="H48" s="164">
        <v>0.81984403970401198</v>
      </c>
      <c r="I48" s="13">
        <v>7.8216905363852604E-2</v>
      </c>
      <c r="J48" s="164">
        <v>1.42714563076984</v>
      </c>
      <c r="K48" s="13">
        <v>0.28700742697348902</v>
      </c>
      <c r="L48" s="164">
        <v>1.16317320841939</v>
      </c>
      <c r="M48" s="13">
        <v>89.423740203581403</v>
      </c>
      <c r="N48" s="164">
        <v>0.61659728386582202</v>
      </c>
      <c r="O48" s="13">
        <v>90.231487629035598</v>
      </c>
      <c r="P48" s="164">
        <v>0.55044313109651599</v>
      </c>
      <c r="Q48" s="13">
        <v>90.508696739685206</v>
      </c>
      <c r="R48" s="164">
        <v>0.55150979124280597</v>
      </c>
      <c r="S48" s="13">
        <v>1.08495653610386</v>
      </c>
      <c r="T48" s="164">
        <v>0.82725767467421696</v>
      </c>
      <c r="U48" s="13">
        <v>0.27720911064963599</v>
      </c>
      <c r="V48" s="164">
        <v>0.77919874897744801</v>
      </c>
      <c r="W48" s="13">
        <v>86.566696190290799</v>
      </c>
      <c r="X48" s="164">
        <v>0.97838532823166202</v>
      </c>
      <c r="Y48" s="13">
        <v>87.043609518289401</v>
      </c>
      <c r="Z48" s="164">
        <v>0.847479712553318</v>
      </c>
      <c r="AA48" s="13">
        <v>86.026452174794301</v>
      </c>
      <c r="AB48" s="164">
        <v>0.96916728589327505</v>
      </c>
      <c r="AC48" s="13">
        <v>-0.54024401549651202</v>
      </c>
      <c r="AD48" s="164">
        <v>1.37714308571939</v>
      </c>
      <c r="AE48" s="13">
        <v>-1.01715734349511</v>
      </c>
      <c r="AF48" s="173">
        <v>1.2874420729629701</v>
      </c>
    </row>
    <row r="49" spans="1:32" ht="13" customHeight="1" x14ac:dyDescent="0.35">
      <c r="A49" s="12" t="s">
        <v>293</v>
      </c>
      <c r="B49" s="97">
        <v>2</v>
      </c>
      <c r="C49" s="13">
        <v>21.5142708140366</v>
      </c>
      <c r="D49" s="164">
        <v>0.97119078165085104</v>
      </c>
      <c r="E49" s="13">
        <v>18.011057499470901</v>
      </c>
      <c r="F49" s="164">
        <v>0.78927724145310896</v>
      </c>
      <c r="G49" s="13">
        <v>20.5294471212551</v>
      </c>
      <c r="H49" s="164">
        <v>1.0576227481428599</v>
      </c>
      <c r="I49" s="13">
        <v>-0.98482369278150705</v>
      </c>
      <c r="J49" s="164">
        <v>1.43588906665969</v>
      </c>
      <c r="K49" s="13">
        <v>2.5183896217841699</v>
      </c>
      <c r="L49" s="164">
        <v>1.3196683072897799</v>
      </c>
      <c r="M49" s="13">
        <v>91.556334462069401</v>
      </c>
      <c r="N49" s="164">
        <v>0.64112547014697996</v>
      </c>
      <c r="O49" s="13">
        <v>91.648814201338993</v>
      </c>
      <c r="P49" s="164">
        <v>0.91259774968946095</v>
      </c>
      <c r="Q49" s="13">
        <v>92.704661593543193</v>
      </c>
      <c r="R49" s="164">
        <v>0.64937789129761603</v>
      </c>
      <c r="S49" s="13">
        <v>1.1483271314738099</v>
      </c>
      <c r="T49" s="164">
        <v>0.912542335553439</v>
      </c>
      <c r="U49" s="13">
        <v>1.05584739220424</v>
      </c>
      <c r="V49" s="164">
        <v>1.12005638181495</v>
      </c>
      <c r="W49" s="13">
        <v>80.128326579468407</v>
      </c>
      <c r="X49" s="164">
        <v>1.2472651381658999</v>
      </c>
      <c r="Y49" s="13">
        <v>83.827965401509005</v>
      </c>
      <c r="Z49" s="164">
        <v>1.1532078896366</v>
      </c>
      <c r="AA49" s="13">
        <v>83.998859369605199</v>
      </c>
      <c r="AB49" s="164">
        <v>1.06264680599199</v>
      </c>
      <c r="AC49" s="13">
        <v>3.87053279013685</v>
      </c>
      <c r="AD49" s="164">
        <v>1.63856295550979</v>
      </c>
      <c r="AE49" s="13">
        <v>0.17089396809625201</v>
      </c>
      <c r="AF49" s="173">
        <v>1.5681539053948399</v>
      </c>
    </row>
    <row r="50" spans="1:32" ht="13" customHeight="1" x14ac:dyDescent="0.35">
      <c r="A50" s="12" t="s">
        <v>294</v>
      </c>
      <c r="B50" s="97">
        <v>2</v>
      </c>
      <c r="C50" s="13" t="s">
        <v>355</v>
      </c>
      <c r="D50" s="164" t="s">
        <v>355</v>
      </c>
      <c r="E50" s="13">
        <v>36.913119942250901</v>
      </c>
      <c r="F50" s="164">
        <v>0.96350382527233502</v>
      </c>
      <c r="G50" s="13">
        <v>39.533103273236001</v>
      </c>
      <c r="H50" s="164">
        <v>1.44742836390985</v>
      </c>
      <c r="I50" s="13" t="s">
        <v>355</v>
      </c>
      <c r="J50" s="164" t="s">
        <v>355</v>
      </c>
      <c r="K50" s="13">
        <v>2.6199833309851202</v>
      </c>
      <c r="L50" s="164">
        <v>1.73878937481374</v>
      </c>
      <c r="M50" s="13" t="s">
        <v>355</v>
      </c>
      <c r="N50" s="164" t="s">
        <v>355</v>
      </c>
      <c r="O50" s="13">
        <v>79.029059462306805</v>
      </c>
      <c r="P50" s="164">
        <v>0.81789930494920604</v>
      </c>
      <c r="Q50" s="13">
        <v>78.301302329737894</v>
      </c>
      <c r="R50" s="164">
        <v>1.14022134766673</v>
      </c>
      <c r="S50" s="13" t="s">
        <v>355</v>
      </c>
      <c r="T50" s="164" t="s">
        <v>355</v>
      </c>
      <c r="U50" s="13">
        <v>-0.72775713256892505</v>
      </c>
      <c r="V50" s="164">
        <v>1.40323340706788</v>
      </c>
      <c r="W50" s="13" t="s">
        <v>355</v>
      </c>
      <c r="X50" s="164" t="s">
        <v>355</v>
      </c>
      <c r="Y50" s="13">
        <v>73.429179219859094</v>
      </c>
      <c r="Z50" s="164">
        <v>0.73952000607319701</v>
      </c>
      <c r="AA50" s="13">
        <v>71.968388061872105</v>
      </c>
      <c r="AB50" s="164">
        <v>1.48584863066786</v>
      </c>
      <c r="AC50" s="13" t="s">
        <v>355</v>
      </c>
      <c r="AD50" s="164" t="s">
        <v>355</v>
      </c>
      <c r="AE50" s="13">
        <v>-1.4607911579869599</v>
      </c>
      <c r="AF50" s="173">
        <v>1.65970961093803</v>
      </c>
    </row>
    <row r="51" spans="1:32" ht="13" customHeight="1" x14ac:dyDescent="0.35">
      <c r="A51" s="12" t="s">
        <v>295</v>
      </c>
      <c r="B51" s="97">
        <v>2</v>
      </c>
      <c r="C51" s="13" t="s">
        <v>355</v>
      </c>
      <c r="D51" s="164" t="s">
        <v>355</v>
      </c>
      <c r="E51" s="13">
        <v>37.928913799801499</v>
      </c>
      <c r="F51" s="164">
        <v>0.61497831938404002</v>
      </c>
      <c r="G51" s="13">
        <v>32.209413666228102</v>
      </c>
      <c r="H51" s="164">
        <v>1.71126937169228</v>
      </c>
      <c r="I51" s="13" t="s">
        <v>355</v>
      </c>
      <c r="J51" s="164" t="s">
        <v>355</v>
      </c>
      <c r="K51" s="13">
        <v>-5.7195001335734199</v>
      </c>
      <c r="L51" s="164">
        <v>1.81841722269794</v>
      </c>
      <c r="M51" s="13" t="s">
        <v>355</v>
      </c>
      <c r="N51" s="164" t="s">
        <v>355</v>
      </c>
      <c r="O51" s="13">
        <v>85.079445370931495</v>
      </c>
      <c r="P51" s="164">
        <v>0.44827029696827198</v>
      </c>
      <c r="Q51" s="13">
        <v>90.699858217133297</v>
      </c>
      <c r="R51" s="164">
        <v>0.73723776265572805</v>
      </c>
      <c r="S51" s="13" t="s">
        <v>355</v>
      </c>
      <c r="T51" s="164" t="s">
        <v>355</v>
      </c>
      <c r="U51" s="13">
        <v>5.62041284620177</v>
      </c>
      <c r="V51" s="164">
        <v>0.86282430298969104</v>
      </c>
      <c r="W51" s="13" t="s">
        <v>355</v>
      </c>
      <c r="X51" s="164" t="s">
        <v>355</v>
      </c>
      <c r="Y51" s="13">
        <v>81.449650232943497</v>
      </c>
      <c r="Z51" s="164">
        <v>0.532842719517578</v>
      </c>
      <c r="AA51" s="13">
        <v>88.498744746801606</v>
      </c>
      <c r="AB51" s="164">
        <v>0.92307667072525401</v>
      </c>
      <c r="AC51" s="13" t="s">
        <v>355</v>
      </c>
      <c r="AD51" s="164" t="s">
        <v>355</v>
      </c>
      <c r="AE51" s="13">
        <v>7.04909451385815</v>
      </c>
      <c r="AF51" s="173">
        <v>1.06582920947969</v>
      </c>
    </row>
    <row r="52" spans="1:32" ht="13" customHeight="1" x14ac:dyDescent="0.35">
      <c r="A52" s="12" t="s">
        <v>296</v>
      </c>
      <c r="B52" s="97">
        <v>2</v>
      </c>
      <c r="C52" s="13" t="s">
        <v>355</v>
      </c>
      <c r="D52" s="164" t="s">
        <v>355</v>
      </c>
      <c r="E52" s="13">
        <v>18.357716843160102</v>
      </c>
      <c r="F52" s="164">
        <v>2.2204801284863498</v>
      </c>
      <c r="G52" s="13">
        <v>19.056072476646701</v>
      </c>
      <c r="H52" s="164">
        <v>1.4420421198598301</v>
      </c>
      <c r="I52" s="13" t="s">
        <v>355</v>
      </c>
      <c r="J52" s="164" t="s">
        <v>355</v>
      </c>
      <c r="K52" s="13">
        <v>0.69835563348662399</v>
      </c>
      <c r="L52" s="164">
        <v>2.64764375935522</v>
      </c>
      <c r="M52" s="13" t="s">
        <v>355</v>
      </c>
      <c r="N52" s="164" t="s">
        <v>355</v>
      </c>
      <c r="O52" s="13">
        <v>93.106924572741093</v>
      </c>
      <c r="P52" s="164">
        <v>1.1077006384946599</v>
      </c>
      <c r="Q52" s="13">
        <v>90.720144979402605</v>
      </c>
      <c r="R52" s="164">
        <v>1.00470108336399</v>
      </c>
      <c r="S52" s="13" t="s">
        <v>355</v>
      </c>
      <c r="T52" s="164" t="s">
        <v>355</v>
      </c>
      <c r="U52" s="13">
        <v>-2.3867795933384901</v>
      </c>
      <c r="V52" s="164">
        <v>1.49546814457354</v>
      </c>
      <c r="W52" s="13" t="s">
        <v>355</v>
      </c>
      <c r="X52" s="164" t="s">
        <v>355</v>
      </c>
      <c r="Y52" s="13">
        <v>87.603431008486197</v>
      </c>
      <c r="Z52" s="164">
        <v>1.1177998463252601</v>
      </c>
      <c r="AA52" s="13">
        <v>81.381282443478995</v>
      </c>
      <c r="AB52" s="164">
        <v>1.5132708001669899</v>
      </c>
      <c r="AC52" s="13" t="s">
        <v>355</v>
      </c>
      <c r="AD52" s="164" t="s">
        <v>355</v>
      </c>
      <c r="AE52" s="13">
        <v>-6.2221485650071999</v>
      </c>
      <c r="AF52" s="173">
        <v>1.8813465951500901</v>
      </c>
    </row>
    <row r="53" spans="1:32" ht="13" customHeight="1" x14ac:dyDescent="0.35">
      <c r="A53" s="12" t="s">
        <v>298</v>
      </c>
      <c r="B53" s="97">
        <v>2</v>
      </c>
      <c r="C53" s="13" t="s">
        <v>355</v>
      </c>
      <c r="D53" s="164" t="s">
        <v>355</v>
      </c>
      <c r="E53" s="13">
        <v>18.1982796147994</v>
      </c>
      <c r="F53" s="164">
        <v>1.2024786080382801</v>
      </c>
      <c r="G53" s="13">
        <v>24.758652373912199</v>
      </c>
      <c r="H53" s="164">
        <v>0.95612661344557104</v>
      </c>
      <c r="I53" s="13" t="s">
        <v>355</v>
      </c>
      <c r="J53" s="164" t="s">
        <v>355</v>
      </c>
      <c r="K53" s="13">
        <v>6.5603727591128198</v>
      </c>
      <c r="L53" s="164">
        <v>1.53627240544396</v>
      </c>
      <c r="M53" s="13" t="s">
        <v>355</v>
      </c>
      <c r="N53" s="164" t="s">
        <v>355</v>
      </c>
      <c r="O53" s="13">
        <v>94.264931865307602</v>
      </c>
      <c r="P53" s="164">
        <v>0.51141439540931599</v>
      </c>
      <c r="Q53" s="13">
        <v>92.217245734682393</v>
      </c>
      <c r="R53" s="164">
        <v>0.52983749552084902</v>
      </c>
      <c r="S53" s="13" t="s">
        <v>355</v>
      </c>
      <c r="T53" s="164" t="s">
        <v>355</v>
      </c>
      <c r="U53" s="13">
        <v>-2.0476861306252401</v>
      </c>
      <c r="V53" s="164">
        <v>0.73639150965480404</v>
      </c>
      <c r="W53" s="13" t="s">
        <v>355</v>
      </c>
      <c r="X53" s="164" t="s">
        <v>355</v>
      </c>
      <c r="Y53" s="13">
        <v>95.125725786666393</v>
      </c>
      <c r="Z53" s="164">
        <v>0.487850413558781</v>
      </c>
      <c r="AA53" s="13">
        <v>93.755013202438207</v>
      </c>
      <c r="AB53" s="164">
        <v>0.52436714185441602</v>
      </c>
      <c r="AC53" s="13" t="s">
        <v>355</v>
      </c>
      <c r="AD53" s="164" t="s">
        <v>355</v>
      </c>
      <c r="AE53" s="13">
        <v>-1.37071258422816</v>
      </c>
      <c r="AF53" s="173">
        <v>0.71621150888968699</v>
      </c>
    </row>
    <row r="54" spans="1:32" ht="13" customHeight="1" x14ac:dyDescent="0.35">
      <c r="A54" s="101" t="s">
        <v>338</v>
      </c>
      <c r="B54" s="102">
        <v>2</v>
      </c>
      <c r="C54" s="44" t="s">
        <v>355</v>
      </c>
      <c r="D54" s="165" t="s">
        <v>355</v>
      </c>
      <c r="E54" s="44">
        <v>19.761287398045901</v>
      </c>
      <c r="F54" s="165">
        <v>0.226725356309781</v>
      </c>
      <c r="G54" s="44">
        <v>18.979305771742599</v>
      </c>
      <c r="H54" s="165">
        <v>0.19652285584701901</v>
      </c>
      <c r="I54" s="44" t="s">
        <v>355</v>
      </c>
      <c r="J54" s="165" t="s">
        <v>355</v>
      </c>
      <c r="K54" s="44">
        <v>-0.781981626303351</v>
      </c>
      <c r="L54" s="165">
        <v>0.300042697068376</v>
      </c>
      <c r="M54" s="44" t="s">
        <v>355</v>
      </c>
      <c r="N54" s="165" t="s">
        <v>355</v>
      </c>
      <c r="O54" s="44">
        <v>89.143999068774406</v>
      </c>
      <c r="P54" s="165">
        <v>0.157538592868087</v>
      </c>
      <c r="Q54" s="44">
        <v>90.080789289406496</v>
      </c>
      <c r="R54" s="165">
        <v>0.14278725939669401</v>
      </c>
      <c r="S54" s="44" t="s">
        <v>355</v>
      </c>
      <c r="T54" s="165" t="s">
        <v>355</v>
      </c>
      <c r="U54" s="44">
        <v>0.93679022063207096</v>
      </c>
      <c r="V54" s="165">
        <v>0.212618460367098</v>
      </c>
      <c r="W54" s="44" t="s">
        <v>355</v>
      </c>
      <c r="X54" s="165" t="s">
        <v>355</v>
      </c>
      <c r="Y54" s="44">
        <v>82.812418100708499</v>
      </c>
      <c r="Z54" s="165">
        <v>0.228165541274299</v>
      </c>
      <c r="AA54" s="44">
        <v>83.345058622196703</v>
      </c>
      <c r="AB54" s="165">
        <v>0.22044088932075501</v>
      </c>
      <c r="AC54" s="44" t="s">
        <v>355</v>
      </c>
      <c r="AD54" s="165" t="s">
        <v>355</v>
      </c>
      <c r="AE54" s="44">
        <v>0.53264052148826002</v>
      </c>
      <c r="AF54" s="174">
        <v>0.31725967268078598</v>
      </c>
    </row>
    <row r="55" spans="1:32" ht="13" customHeight="1" x14ac:dyDescent="0.35">
      <c r="A55" s="12" t="s">
        <v>302</v>
      </c>
      <c r="B55" s="97">
        <v>2</v>
      </c>
      <c r="C55" s="13">
        <v>23.0793410684614</v>
      </c>
      <c r="D55" s="164">
        <v>1.30770164395771</v>
      </c>
      <c r="E55" s="13">
        <v>22.943683622202101</v>
      </c>
      <c r="F55" s="164">
        <v>2.0884286480582301</v>
      </c>
      <c r="G55" s="13">
        <v>23.042291354925201</v>
      </c>
      <c r="H55" s="164">
        <v>2.1886924522961602</v>
      </c>
      <c r="I55" s="13">
        <v>-3.7049713536184498E-2</v>
      </c>
      <c r="J55" s="164">
        <v>2.5495996235385401</v>
      </c>
      <c r="K55" s="13">
        <v>9.8607732723102998E-2</v>
      </c>
      <c r="L55" s="164">
        <v>3.0252122022708501</v>
      </c>
      <c r="M55" s="13">
        <v>94.980581566408006</v>
      </c>
      <c r="N55" s="164">
        <v>0.83561880191284599</v>
      </c>
      <c r="O55" s="13">
        <v>93.562096667453304</v>
      </c>
      <c r="P55" s="164">
        <v>0.82570016081463904</v>
      </c>
      <c r="Q55" s="13">
        <v>91.941390759736706</v>
      </c>
      <c r="R55" s="164">
        <v>1.4195145979034201</v>
      </c>
      <c r="S55" s="13">
        <v>-3.0391908066713</v>
      </c>
      <c r="T55" s="164">
        <v>1.64720383552588</v>
      </c>
      <c r="U55" s="13">
        <v>-1.62070590771658</v>
      </c>
      <c r="V55" s="164">
        <v>1.6421944005598801</v>
      </c>
      <c r="W55" s="13">
        <v>88.760905169657406</v>
      </c>
      <c r="X55" s="164">
        <v>1.1849342997044201</v>
      </c>
      <c r="Y55" s="13">
        <v>87.556795623409997</v>
      </c>
      <c r="Z55" s="164">
        <v>1.59363800844599</v>
      </c>
      <c r="AA55" s="13">
        <v>86.034450152591603</v>
      </c>
      <c r="AB55" s="164">
        <v>2.0156671873117999</v>
      </c>
      <c r="AC55" s="13">
        <v>-2.7264550170658</v>
      </c>
      <c r="AD55" s="164">
        <v>2.3381581436296099</v>
      </c>
      <c r="AE55" s="13">
        <v>-1.5223454708184101</v>
      </c>
      <c r="AF55" s="173">
        <v>2.5695517725800299</v>
      </c>
    </row>
    <row r="56" spans="1:32" ht="13" customHeight="1" x14ac:dyDescent="0.35">
      <c r="A56" s="12" t="s">
        <v>303</v>
      </c>
      <c r="B56" s="97">
        <v>2</v>
      </c>
      <c r="C56" s="13">
        <v>17.233945811600599</v>
      </c>
      <c r="D56" s="164">
        <v>1.61250386338825</v>
      </c>
      <c r="E56" s="13">
        <v>16.4367610535122</v>
      </c>
      <c r="F56" s="164">
        <v>1.1076414397324399</v>
      </c>
      <c r="G56" s="13">
        <v>13.650669906420999</v>
      </c>
      <c r="H56" s="164">
        <v>1.38056324416608</v>
      </c>
      <c r="I56" s="13">
        <v>-3.5832759051796299</v>
      </c>
      <c r="J56" s="164">
        <v>2.1227631946555898</v>
      </c>
      <c r="K56" s="13">
        <v>-2.78609114709122</v>
      </c>
      <c r="L56" s="164">
        <v>1.7699786524574099</v>
      </c>
      <c r="M56" s="13">
        <v>93.514869576395398</v>
      </c>
      <c r="N56" s="164">
        <v>0.99305439632526604</v>
      </c>
      <c r="O56" s="13">
        <v>94.626833985623705</v>
      </c>
      <c r="P56" s="164">
        <v>0.67956147609846396</v>
      </c>
      <c r="Q56" s="13">
        <v>94.056543125143094</v>
      </c>
      <c r="R56" s="164">
        <v>0.92475908042426602</v>
      </c>
      <c r="S56" s="13">
        <v>0.54167354874768103</v>
      </c>
      <c r="T56" s="164">
        <v>1.3569585074305199</v>
      </c>
      <c r="U56" s="13">
        <v>-0.57029086048061095</v>
      </c>
      <c r="V56" s="164">
        <v>1.14759886572977</v>
      </c>
      <c r="W56" s="13">
        <v>84.361909375666002</v>
      </c>
      <c r="X56" s="164">
        <v>2.2812908666761702</v>
      </c>
      <c r="Y56" s="13">
        <v>83.768283540427305</v>
      </c>
      <c r="Z56" s="164">
        <v>1.41909430301005</v>
      </c>
      <c r="AA56" s="13">
        <v>83.115594552462298</v>
      </c>
      <c r="AB56" s="164">
        <v>2.2136158975937299</v>
      </c>
      <c r="AC56" s="13">
        <v>-1.24631482320372</v>
      </c>
      <c r="AD56" s="164">
        <v>3.1787392721737602</v>
      </c>
      <c r="AE56" s="13">
        <v>-0.65268898796506403</v>
      </c>
      <c r="AF56" s="173">
        <v>2.6294341564137498</v>
      </c>
    </row>
    <row r="57" spans="1:32" ht="13" customHeight="1" x14ac:dyDescent="0.35">
      <c r="A57" s="12" t="s">
        <v>304</v>
      </c>
      <c r="B57" s="97">
        <v>2</v>
      </c>
      <c r="C57" s="13">
        <v>24.866812728404199</v>
      </c>
      <c r="D57" s="164">
        <v>1.10024665707727</v>
      </c>
      <c r="E57" s="13">
        <v>24.0939591300445</v>
      </c>
      <c r="F57" s="164">
        <v>1.7212917911149901</v>
      </c>
      <c r="G57" s="13">
        <v>21.647384604269501</v>
      </c>
      <c r="H57" s="164">
        <v>1.65327331553629</v>
      </c>
      <c r="I57" s="13">
        <v>-3.2194281241346498</v>
      </c>
      <c r="J57" s="164">
        <v>1.98591423839854</v>
      </c>
      <c r="K57" s="13">
        <v>-2.4465745257750098</v>
      </c>
      <c r="L57" s="164">
        <v>2.3866625412957299</v>
      </c>
      <c r="M57" s="13">
        <v>91.671020633412397</v>
      </c>
      <c r="N57" s="164">
        <v>0.65215734296250505</v>
      </c>
      <c r="O57" s="13">
        <v>91.265923976495003</v>
      </c>
      <c r="P57" s="164">
        <v>0.82877866798602695</v>
      </c>
      <c r="Q57" s="13">
        <v>92.254825119809794</v>
      </c>
      <c r="R57" s="164">
        <v>1.05905755307964</v>
      </c>
      <c r="S57" s="13">
        <v>0.58380448639736904</v>
      </c>
      <c r="T57" s="164">
        <v>1.24374921134244</v>
      </c>
      <c r="U57" s="13">
        <v>0.98890114331480605</v>
      </c>
      <c r="V57" s="164">
        <v>1.3447962601240799</v>
      </c>
      <c r="W57" s="13">
        <v>85.737914137894407</v>
      </c>
      <c r="X57" s="164">
        <v>1.00391166009002</v>
      </c>
      <c r="Y57" s="13">
        <v>83.245022952107902</v>
      </c>
      <c r="Z57" s="164">
        <v>1.4564703223034301</v>
      </c>
      <c r="AA57" s="13">
        <v>84.918668772382901</v>
      </c>
      <c r="AB57" s="164">
        <v>1.9196244927438499</v>
      </c>
      <c r="AC57" s="13">
        <v>-0.81924536551146299</v>
      </c>
      <c r="AD57" s="164">
        <v>2.1662864109823499</v>
      </c>
      <c r="AE57" s="13">
        <v>1.67364582027498</v>
      </c>
      <c r="AF57" s="173">
        <v>2.4096190555547898</v>
      </c>
    </row>
    <row r="58" spans="1:32" ht="13" customHeight="1" x14ac:dyDescent="0.35">
      <c r="A58" s="26" t="s">
        <v>305</v>
      </c>
      <c r="B58" s="107">
        <v>2</v>
      </c>
      <c r="C58" s="108">
        <v>11.6235798376992</v>
      </c>
      <c r="D58" s="169">
        <v>1.0359960261858101</v>
      </c>
      <c r="E58" s="108">
        <v>12.797472734064799</v>
      </c>
      <c r="F58" s="169">
        <v>0.72140786012593205</v>
      </c>
      <c r="G58" s="108">
        <v>12.643806144096001</v>
      </c>
      <c r="H58" s="169">
        <v>1.20642258014374</v>
      </c>
      <c r="I58" s="108">
        <v>1.02022630639682</v>
      </c>
      <c r="J58" s="169">
        <v>1.5902022538512099</v>
      </c>
      <c r="K58" s="108">
        <v>-0.15366658996882701</v>
      </c>
      <c r="L58" s="169">
        <v>1.40566167427733</v>
      </c>
      <c r="M58" s="108">
        <v>96.764360442962797</v>
      </c>
      <c r="N58" s="169">
        <v>0.38257542430081598</v>
      </c>
      <c r="O58" s="108">
        <v>95.139029629380602</v>
      </c>
      <c r="P58" s="169">
        <v>0.41762065521146502</v>
      </c>
      <c r="Q58" s="108">
        <v>94.660378095390101</v>
      </c>
      <c r="R58" s="169">
        <v>0.77173925233751195</v>
      </c>
      <c r="S58" s="108">
        <v>-2.1039823475727202</v>
      </c>
      <c r="T58" s="169">
        <v>0.86136254206774698</v>
      </c>
      <c r="U58" s="108">
        <v>-0.47865153399048699</v>
      </c>
      <c r="V58" s="169">
        <v>0.87748987758134001</v>
      </c>
      <c r="W58" s="108">
        <v>91.259638780357406</v>
      </c>
      <c r="X58" s="169">
        <v>0.85796178875642104</v>
      </c>
      <c r="Y58" s="108">
        <v>90.582091103758501</v>
      </c>
      <c r="Z58" s="169">
        <v>0.74147922322472404</v>
      </c>
      <c r="AA58" s="108">
        <v>89.199493070737006</v>
      </c>
      <c r="AB58" s="169">
        <v>1.4755108963796399</v>
      </c>
      <c r="AC58" s="108">
        <v>-2.0601457096204299</v>
      </c>
      <c r="AD58" s="169">
        <v>1.70681892311433</v>
      </c>
      <c r="AE58" s="108">
        <v>-1.38259803302148</v>
      </c>
      <c r="AF58" s="175">
        <v>1.6513400145969299</v>
      </c>
    </row>
    <row r="59" spans="1:32" ht="13" customHeight="1" x14ac:dyDescent="0.35">
      <c r="A59" s="185"/>
      <c r="B59" s="179"/>
      <c r="C59" s="180" t="s">
        <v>724</v>
      </c>
      <c r="D59" s="181" t="s">
        <v>725</v>
      </c>
      <c r="E59" s="180" t="s">
        <v>726</v>
      </c>
      <c r="F59" s="181" t="s">
        <v>727</v>
      </c>
      <c r="G59" s="180" t="s">
        <v>706</v>
      </c>
      <c r="H59" s="181" t="s">
        <v>707</v>
      </c>
      <c r="I59" s="180" t="s">
        <v>728</v>
      </c>
      <c r="J59" s="181" t="s">
        <v>729</v>
      </c>
      <c r="K59" s="180" t="s">
        <v>730</v>
      </c>
      <c r="L59" s="181" t="s">
        <v>731</v>
      </c>
      <c r="M59" s="180" t="s">
        <v>732</v>
      </c>
      <c r="N59" s="181" t="s">
        <v>733</v>
      </c>
      <c r="O59" s="180" t="s">
        <v>734</v>
      </c>
      <c r="P59" s="181" t="s">
        <v>735</v>
      </c>
      <c r="Q59" s="180" t="s">
        <v>708</v>
      </c>
      <c r="R59" s="181" t="s">
        <v>709</v>
      </c>
      <c r="S59" s="180" t="s">
        <v>736</v>
      </c>
      <c r="T59" s="181" t="s">
        <v>737</v>
      </c>
      <c r="U59" s="180" t="s">
        <v>738</v>
      </c>
      <c r="V59" s="181" t="s">
        <v>739</v>
      </c>
      <c r="W59" s="180" t="s">
        <v>740</v>
      </c>
      <c r="X59" s="181" t="s">
        <v>741</v>
      </c>
      <c r="Y59" s="180" t="s">
        <v>742</v>
      </c>
      <c r="Z59" s="181" t="s">
        <v>743</v>
      </c>
      <c r="AA59" s="180" t="s">
        <v>710</v>
      </c>
      <c r="AB59" s="181" t="s">
        <v>711</v>
      </c>
      <c r="AC59" s="180" t="s">
        <v>744</v>
      </c>
      <c r="AD59" s="181" t="s">
        <v>745</v>
      </c>
      <c r="AE59" s="180" t="s">
        <v>746</v>
      </c>
      <c r="AF59" s="187" t="s">
        <v>747</v>
      </c>
    </row>
    <row r="60" spans="1:32" ht="13" customHeight="1" x14ac:dyDescent="0.35">
      <c r="A60" s="12" t="s">
        <v>267</v>
      </c>
      <c r="B60" s="112">
        <v>1</v>
      </c>
      <c r="C60" s="13" t="s">
        <v>355</v>
      </c>
      <c r="D60" s="164" t="s">
        <v>355</v>
      </c>
      <c r="E60" s="13">
        <v>19.902503302899699</v>
      </c>
      <c r="F60" s="164">
        <v>1.5779283700891999</v>
      </c>
      <c r="G60" s="13">
        <v>18.3818486642446</v>
      </c>
      <c r="H60" s="164">
        <v>1.1897845187182099</v>
      </c>
      <c r="I60" s="13" t="s">
        <v>355</v>
      </c>
      <c r="J60" s="164" t="s">
        <v>355</v>
      </c>
      <c r="K60" s="13">
        <v>-1.5206546386551101</v>
      </c>
      <c r="L60" s="164">
        <v>1.9762199123867501</v>
      </c>
      <c r="M60" s="13" t="s">
        <v>355</v>
      </c>
      <c r="N60" s="164" t="s">
        <v>355</v>
      </c>
      <c r="O60" s="13">
        <v>90.734874976299594</v>
      </c>
      <c r="P60" s="164">
        <v>1.27840988310404</v>
      </c>
      <c r="Q60" s="13">
        <v>92.242677053995706</v>
      </c>
      <c r="R60" s="164">
        <v>0.93780493103145801</v>
      </c>
      <c r="S60" s="13" t="s">
        <v>355</v>
      </c>
      <c r="T60" s="164" t="s">
        <v>355</v>
      </c>
      <c r="U60" s="13">
        <v>1.5078020776961001</v>
      </c>
      <c r="V60" s="164">
        <v>1.5854998952649</v>
      </c>
      <c r="W60" s="13" t="s">
        <v>355</v>
      </c>
      <c r="X60" s="164" t="s">
        <v>355</v>
      </c>
      <c r="Y60" s="13">
        <v>81.068570821980401</v>
      </c>
      <c r="Z60" s="164">
        <v>1.8267488179279301</v>
      </c>
      <c r="AA60" s="13">
        <v>85.139911415857497</v>
      </c>
      <c r="AB60" s="164">
        <v>1.27122191570752</v>
      </c>
      <c r="AC60" s="13" t="s">
        <v>355</v>
      </c>
      <c r="AD60" s="164" t="s">
        <v>355</v>
      </c>
      <c r="AE60" s="13">
        <v>4.0713405938770499</v>
      </c>
      <c r="AF60" s="173">
        <v>2.22553732900084</v>
      </c>
    </row>
    <row r="61" spans="1:32" ht="13" customHeight="1" x14ac:dyDescent="0.35">
      <c r="A61" s="12" t="s">
        <v>272</v>
      </c>
      <c r="B61" s="112">
        <v>1</v>
      </c>
      <c r="C61" s="13" t="s">
        <v>355</v>
      </c>
      <c r="D61" s="164" t="s">
        <v>355</v>
      </c>
      <c r="E61" s="13">
        <v>28.4719954054762</v>
      </c>
      <c r="F61" s="164">
        <v>0.76828180471860497</v>
      </c>
      <c r="G61" s="13">
        <v>30.762784959566702</v>
      </c>
      <c r="H61" s="164">
        <v>1.25874621170879</v>
      </c>
      <c r="I61" s="13" t="s">
        <v>355</v>
      </c>
      <c r="J61" s="164" t="s">
        <v>355</v>
      </c>
      <c r="K61" s="13">
        <v>2.2907895540905598</v>
      </c>
      <c r="L61" s="164">
        <v>1.4746860536917299</v>
      </c>
      <c r="M61" s="13" t="s">
        <v>355</v>
      </c>
      <c r="N61" s="164" t="s">
        <v>355</v>
      </c>
      <c r="O61" s="13">
        <v>80.2604309977404</v>
      </c>
      <c r="P61" s="164">
        <v>0.80359134725527803</v>
      </c>
      <c r="Q61" s="13">
        <v>78.696939247864094</v>
      </c>
      <c r="R61" s="164">
        <v>0.88777598224128396</v>
      </c>
      <c r="S61" s="13" t="s">
        <v>355</v>
      </c>
      <c r="T61" s="164" t="s">
        <v>355</v>
      </c>
      <c r="U61" s="13">
        <v>-1.5634917498763301</v>
      </c>
      <c r="V61" s="164">
        <v>1.1974578272440499</v>
      </c>
      <c r="W61" s="13" t="s">
        <v>355</v>
      </c>
      <c r="X61" s="164" t="s">
        <v>355</v>
      </c>
      <c r="Y61" s="13">
        <v>68.270862431768904</v>
      </c>
      <c r="Z61" s="164">
        <v>0.85986368297575</v>
      </c>
      <c r="AA61" s="13">
        <v>62.555149310310199</v>
      </c>
      <c r="AB61" s="164">
        <v>1.5387254470863401</v>
      </c>
      <c r="AC61" s="13" t="s">
        <v>355</v>
      </c>
      <c r="AD61" s="164" t="s">
        <v>355</v>
      </c>
      <c r="AE61" s="13">
        <v>-5.7157131214586601</v>
      </c>
      <c r="AF61" s="173">
        <v>1.7626802191014901</v>
      </c>
    </row>
    <row r="62" spans="1:32" ht="13" customHeight="1" x14ac:dyDescent="0.35">
      <c r="A62" s="12" t="s">
        <v>274</v>
      </c>
      <c r="B62" s="112">
        <v>1</v>
      </c>
      <c r="C62" s="13" t="s">
        <v>355</v>
      </c>
      <c r="D62" s="164" t="s">
        <v>355</v>
      </c>
      <c r="E62" s="13">
        <v>32.069375389148597</v>
      </c>
      <c r="F62" s="164">
        <v>0.97257251283549195</v>
      </c>
      <c r="G62" s="13">
        <v>22.9117839691467</v>
      </c>
      <c r="H62" s="164">
        <v>1.2010470395788699</v>
      </c>
      <c r="I62" s="13" t="s">
        <v>355</v>
      </c>
      <c r="J62" s="164" t="s">
        <v>355</v>
      </c>
      <c r="K62" s="13">
        <v>-9.1575914200018893</v>
      </c>
      <c r="L62" s="164">
        <v>1.5454485704818199</v>
      </c>
      <c r="M62" s="13" t="s">
        <v>355</v>
      </c>
      <c r="N62" s="164" t="s">
        <v>355</v>
      </c>
      <c r="O62" s="13">
        <v>76.022388140991396</v>
      </c>
      <c r="P62" s="164">
        <v>0.81920675662628595</v>
      </c>
      <c r="Q62" s="13">
        <v>75.950473169804198</v>
      </c>
      <c r="R62" s="164">
        <v>1.05396592378543</v>
      </c>
      <c r="S62" s="13" t="s">
        <v>355</v>
      </c>
      <c r="T62" s="164" t="s">
        <v>355</v>
      </c>
      <c r="U62" s="13">
        <v>-7.1914971187212004E-2</v>
      </c>
      <c r="V62" s="164">
        <v>1.3348947069349799</v>
      </c>
      <c r="W62" s="13" t="s">
        <v>355</v>
      </c>
      <c r="X62" s="164" t="s">
        <v>355</v>
      </c>
      <c r="Y62" s="13">
        <v>68.341132620468798</v>
      </c>
      <c r="Z62" s="164">
        <v>0.90319184293589805</v>
      </c>
      <c r="AA62" s="13">
        <v>72.6173856935348</v>
      </c>
      <c r="AB62" s="164">
        <v>1.33157671422243</v>
      </c>
      <c r="AC62" s="13" t="s">
        <v>355</v>
      </c>
      <c r="AD62" s="164" t="s">
        <v>355</v>
      </c>
      <c r="AE62" s="13">
        <v>4.2762530730659902</v>
      </c>
      <c r="AF62" s="173">
        <v>1.60899100401629</v>
      </c>
    </row>
    <row r="63" spans="1:32" ht="13" customHeight="1" x14ac:dyDescent="0.35">
      <c r="A63" s="12" t="s">
        <v>292</v>
      </c>
      <c r="B63" s="112">
        <v>1</v>
      </c>
      <c r="C63" s="13" t="s">
        <v>355</v>
      </c>
      <c r="D63" s="164" t="s">
        <v>355</v>
      </c>
      <c r="E63" s="13">
        <v>18.4106584016738</v>
      </c>
      <c r="F63" s="164">
        <v>0.85861332532449897</v>
      </c>
      <c r="G63" s="13">
        <v>17.136827088137501</v>
      </c>
      <c r="H63" s="164">
        <v>0.89959878749852495</v>
      </c>
      <c r="I63" s="13" t="s">
        <v>355</v>
      </c>
      <c r="J63" s="164" t="s">
        <v>355</v>
      </c>
      <c r="K63" s="13">
        <v>-1.27383131353624</v>
      </c>
      <c r="L63" s="164">
        <v>1.2435814492399</v>
      </c>
      <c r="M63" s="13" t="s">
        <v>355</v>
      </c>
      <c r="N63" s="164" t="s">
        <v>355</v>
      </c>
      <c r="O63" s="13">
        <v>93.651331321421097</v>
      </c>
      <c r="P63" s="164">
        <v>0.55930180523440498</v>
      </c>
      <c r="Q63" s="13">
        <v>92.901434512314793</v>
      </c>
      <c r="R63" s="164">
        <v>0.55203365303894703</v>
      </c>
      <c r="S63" s="13" t="s">
        <v>355</v>
      </c>
      <c r="T63" s="164" t="s">
        <v>355</v>
      </c>
      <c r="U63" s="13">
        <v>-0.74989680910624701</v>
      </c>
      <c r="V63" s="164">
        <v>0.78584964428699</v>
      </c>
      <c r="W63" s="13" t="s">
        <v>355</v>
      </c>
      <c r="X63" s="164" t="s">
        <v>355</v>
      </c>
      <c r="Y63" s="13">
        <v>87.708816950284501</v>
      </c>
      <c r="Z63" s="164">
        <v>0.87499559979737895</v>
      </c>
      <c r="AA63" s="13">
        <v>87.976730471001702</v>
      </c>
      <c r="AB63" s="164">
        <v>0.92393544087409296</v>
      </c>
      <c r="AC63" s="13" t="s">
        <v>355</v>
      </c>
      <c r="AD63" s="164" t="s">
        <v>355</v>
      </c>
      <c r="AE63" s="13">
        <v>0.26791352071718699</v>
      </c>
      <c r="AF63" s="173">
        <v>1.27250697387794</v>
      </c>
    </row>
    <row r="64" spans="1:32" ht="13" customHeight="1" x14ac:dyDescent="0.35">
      <c r="A64" s="12" t="s">
        <v>294</v>
      </c>
      <c r="B64" s="112">
        <v>1</v>
      </c>
      <c r="C64" s="13" t="s">
        <v>355</v>
      </c>
      <c r="D64" s="164" t="s">
        <v>355</v>
      </c>
      <c r="E64" s="13">
        <v>37.467061444179201</v>
      </c>
      <c r="F64" s="164">
        <v>1.2287738416854499</v>
      </c>
      <c r="G64" s="13">
        <v>34.867472105408602</v>
      </c>
      <c r="H64" s="164">
        <v>1.27439927940763</v>
      </c>
      <c r="I64" s="13" t="s">
        <v>355</v>
      </c>
      <c r="J64" s="164" t="s">
        <v>355</v>
      </c>
      <c r="K64" s="13">
        <v>-2.5995893387705502</v>
      </c>
      <c r="L64" s="164">
        <v>1.7703046848961099</v>
      </c>
      <c r="M64" s="13" t="s">
        <v>355</v>
      </c>
      <c r="N64" s="164" t="s">
        <v>355</v>
      </c>
      <c r="O64" s="13">
        <v>79.463876283397497</v>
      </c>
      <c r="P64" s="164">
        <v>1.26707436303518</v>
      </c>
      <c r="Q64" s="13">
        <v>80.875407571463001</v>
      </c>
      <c r="R64" s="164">
        <v>0.94687442118460796</v>
      </c>
      <c r="S64" s="13" t="s">
        <v>355</v>
      </c>
      <c r="T64" s="164" t="s">
        <v>355</v>
      </c>
      <c r="U64" s="13">
        <v>1.4115312880655499</v>
      </c>
      <c r="V64" s="164">
        <v>1.58178652508949</v>
      </c>
      <c r="W64" s="13" t="s">
        <v>355</v>
      </c>
      <c r="X64" s="164" t="s">
        <v>355</v>
      </c>
      <c r="Y64" s="13">
        <v>75.481791092970695</v>
      </c>
      <c r="Z64" s="164">
        <v>1.1230967191619201</v>
      </c>
      <c r="AA64" s="13">
        <v>74.823424605365105</v>
      </c>
      <c r="AB64" s="164">
        <v>1.2289489203083599</v>
      </c>
      <c r="AC64" s="13" t="s">
        <v>355</v>
      </c>
      <c r="AD64" s="164" t="s">
        <v>355</v>
      </c>
      <c r="AE64" s="13">
        <v>-0.65836648760551997</v>
      </c>
      <c r="AF64" s="173">
        <v>1.6648308290392</v>
      </c>
    </row>
    <row r="65" spans="1:32" ht="13" customHeight="1" x14ac:dyDescent="0.35">
      <c r="A65" s="186" t="s">
        <v>295</v>
      </c>
      <c r="B65" s="182">
        <v>1</v>
      </c>
      <c r="C65" s="183" t="s">
        <v>355</v>
      </c>
      <c r="D65" s="184" t="s">
        <v>355</v>
      </c>
      <c r="E65" s="183">
        <v>33.724600379148598</v>
      </c>
      <c r="F65" s="184">
        <v>0.53691508557087997</v>
      </c>
      <c r="G65" s="183">
        <v>32.3483914618838</v>
      </c>
      <c r="H65" s="184">
        <v>1.3440099198809301</v>
      </c>
      <c r="I65" s="183" t="s">
        <v>355</v>
      </c>
      <c r="J65" s="184" t="s">
        <v>355</v>
      </c>
      <c r="K65" s="183">
        <v>-1.37620891726473</v>
      </c>
      <c r="L65" s="184">
        <v>1.44728728103716</v>
      </c>
      <c r="M65" s="183" t="s">
        <v>355</v>
      </c>
      <c r="N65" s="184" t="s">
        <v>355</v>
      </c>
      <c r="O65" s="183">
        <v>86.842130188845402</v>
      </c>
      <c r="P65" s="184">
        <v>0.416016243106411</v>
      </c>
      <c r="Q65" s="183">
        <v>89.671363523889795</v>
      </c>
      <c r="R65" s="184">
        <v>0.95061424280033902</v>
      </c>
      <c r="S65" s="183" t="s">
        <v>355</v>
      </c>
      <c r="T65" s="184" t="s">
        <v>355</v>
      </c>
      <c r="U65" s="183">
        <v>2.8292333350444201</v>
      </c>
      <c r="V65" s="184">
        <v>1.0376593627695101</v>
      </c>
      <c r="W65" s="183" t="s">
        <v>355</v>
      </c>
      <c r="X65" s="184" t="s">
        <v>355</v>
      </c>
      <c r="Y65" s="183">
        <v>83.500516302504806</v>
      </c>
      <c r="Z65" s="184">
        <v>0.41860383739437501</v>
      </c>
      <c r="AA65" s="183">
        <v>87.925937361402703</v>
      </c>
      <c r="AB65" s="184">
        <v>1.3529962105053399</v>
      </c>
      <c r="AC65" s="183" t="s">
        <v>355</v>
      </c>
      <c r="AD65" s="184" t="s">
        <v>355</v>
      </c>
      <c r="AE65" s="183">
        <v>4.4254210588979204</v>
      </c>
      <c r="AF65" s="188">
        <v>1.4162725438004899</v>
      </c>
    </row>
    <row r="66" spans="1:32" ht="13" customHeight="1" x14ac:dyDescent="0.35">
      <c r="A66" s="12" t="s">
        <v>339</v>
      </c>
      <c r="B66" s="112">
        <v>1</v>
      </c>
      <c r="C66" s="13" t="s">
        <v>355</v>
      </c>
      <c r="D66" s="164" t="s">
        <v>355</v>
      </c>
      <c r="E66" s="13">
        <v>21.7014261765725</v>
      </c>
      <c r="F66" s="164">
        <v>0.86516530159852001</v>
      </c>
      <c r="G66" s="13">
        <v>17.019135573096602</v>
      </c>
      <c r="H66" s="164">
        <v>0.89317977862067399</v>
      </c>
      <c r="I66" s="13" t="s">
        <v>355</v>
      </c>
      <c r="J66" s="164" t="s">
        <v>355</v>
      </c>
      <c r="K66" s="13">
        <v>-4.6822906034758702</v>
      </c>
      <c r="L66" s="164">
        <v>1.243495523123</v>
      </c>
      <c r="M66" s="13" t="s">
        <v>355</v>
      </c>
      <c r="N66" s="164" t="s">
        <v>355</v>
      </c>
      <c r="O66" s="13">
        <v>92.206622643919502</v>
      </c>
      <c r="P66" s="164">
        <v>0.569467577242458</v>
      </c>
      <c r="Q66" s="13">
        <v>93.357721407769304</v>
      </c>
      <c r="R66" s="164">
        <v>0.70166720468729804</v>
      </c>
      <c r="S66" s="13" t="s">
        <v>355</v>
      </c>
      <c r="T66" s="164" t="s">
        <v>355</v>
      </c>
      <c r="U66" s="13">
        <v>1.1510987638497501</v>
      </c>
      <c r="V66" s="164">
        <v>0.90367593066545804</v>
      </c>
      <c r="W66" s="13" t="s">
        <v>355</v>
      </c>
      <c r="X66" s="164" t="s">
        <v>355</v>
      </c>
      <c r="Y66" s="13">
        <v>87.583870190003907</v>
      </c>
      <c r="Z66" s="164">
        <v>0.65524533284582398</v>
      </c>
      <c r="AA66" s="13">
        <v>87.905887898045606</v>
      </c>
      <c r="AB66" s="164">
        <v>0.96208552986846596</v>
      </c>
      <c r="AC66" s="13" t="s">
        <v>355</v>
      </c>
      <c r="AD66" s="164" t="s">
        <v>355</v>
      </c>
      <c r="AE66" s="13">
        <v>0.32201770804178398</v>
      </c>
      <c r="AF66" s="173">
        <v>1.16402534895015</v>
      </c>
    </row>
    <row r="67" spans="1:32" ht="13" customHeight="1" x14ac:dyDescent="0.35">
      <c r="A67" s="12" t="s">
        <v>340</v>
      </c>
      <c r="B67" s="112">
        <v>1</v>
      </c>
      <c r="C67" s="13">
        <v>11.4224552074584</v>
      </c>
      <c r="D67" s="164">
        <v>0.89294254245250804</v>
      </c>
      <c r="E67" s="13">
        <v>10.0091123608569</v>
      </c>
      <c r="F67" s="164">
        <v>0.514321153431052</v>
      </c>
      <c r="G67" s="13">
        <v>9.8808632801949692</v>
      </c>
      <c r="H67" s="164">
        <v>0.67566045165915101</v>
      </c>
      <c r="I67" s="13">
        <v>-1.5415919272634</v>
      </c>
      <c r="J67" s="164">
        <v>1.11976043422591</v>
      </c>
      <c r="K67" s="13">
        <v>-0.12824908066197199</v>
      </c>
      <c r="L67" s="164">
        <v>0.84914268224067901</v>
      </c>
      <c r="M67" s="13">
        <v>92.992904194183794</v>
      </c>
      <c r="N67" s="164">
        <v>0.73189951661174202</v>
      </c>
      <c r="O67" s="13">
        <v>93.551350041559203</v>
      </c>
      <c r="P67" s="164">
        <v>0.492706824840973</v>
      </c>
      <c r="Q67" s="13">
        <v>94.897067295788304</v>
      </c>
      <c r="R67" s="164">
        <v>0.62836454901638805</v>
      </c>
      <c r="S67" s="13">
        <v>1.90416310160451</v>
      </c>
      <c r="T67" s="164">
        <v>0.96463408030043696</v>
      </c>
      <c r="U67" s="13">
        <v>1.3457172542290401</v>
      </c>
      <c r="V67" s="164">
        <v>0.79849985704785298</v>
      </c>
      <c r="W67" s="13">
        <v>85.1145327806654</v>
      </c>
      <c r="X67" s="164">
        <v>1.3144045632993899</v>
      </c>
      <c r="Y67" s="13">
        <v>87.401568340675098</v>
      </c>
      <c r="Z67" s="164">
        <v>0.59925318484281098</v>
      </c>
      <c r="AA67" s="13">
        <v>87.406991562030399</v>
      </c>
      <c r="AB67" s="164">
        <v>1.07353204242928</v>
      </c>
      <c r="AC67" s="13">
        <v>2.2924587813650401</v>
      </c>
      <c r="AD67" s="164">
        <v>1.69709469451314</v>
      </c>
      <c r="AE67" s="13">
        <v>5.4232213553291296E-3</v>
      </c>
      <c r="AF67" s="173">
        <v>1.2294614372426</v>
      </c>
    </row>
    <row r="68" spans="1:32" ht="13" customHeight="1" x14ac:dyDescent="0.35">
      <c r="A68" s="26" t="s">
        <v>341</v>
      </c>
      <c r="B68" s="114">
        <v>1</v>
      </c>
      <c r="C68" s="108" t="s">
        <v>355</v>
      </c>
      <c r="D68" s="169" t="s">
        <v>355</v>
      </c>
      <c r="E68" s="108">
        <v>11.7899192788233</v>
      </c>
      <c r="F68" s="169">
        <v>0.90866003178591803</v>
      </c>
      <c r="G68" s="108">
        <v>6.3001371406003699</v>
      </c>
      <c r="H68" s="169">
        <v>0.76620810621419499</v>
      </c>
      <c r="I68" s="108" t="s">
        <v>355</v>
      </c>
      <c r="J68" s="169" t="s">
        <v>355</v>
      </c>
      <c r="K68" s="108">
        <v>-5.4897821382229504</v>
      </c>
      <c r="L68" s="169">
        <v>1.1885865199443999</v>
      </c>
      <c r="M68" s="108" t="s">
        <v>355</v>
      </c>
      <c r="N68" s="169" t="s">
        <v>355</v>
      </c>
      <c r="O68" s="108">
        <v>95.496894320125406</v>
      </c>
      <c r="P68" s="169">
        <v>0.64342231851479104</v>
      </c>
      <c r="Q68" s="108">
        <v>96.830576901617107</v>
      </c>
      <c r="R68" s="169">
        <v>0.71103822906347502</v>
      </c>
      <c r="S68" s="108" t="s">
        <v>355</v>
      </c>
      <c r="T68" s="169" t="s">
        <v>355</v>
      </c>
      <c r="U68" s="108">
        <v>1.3336825814916999</v>
      </c>
      <c r="V68" s="169">
        <v>0.95894089658991599</v>
      </c>
      <c r="W68" s="108" t="s">
        <v>355</v>
      </c>
      <c r="X68" s="169" t="s">
        <v>355</v>
      </c>
      <c r="Y68" s="108">
        <v>90.408670292862993</v>
      </c>
      <c r="Z68" s="169">
        <v>0.88951752371548098</v>
      </c>
      <c r="AA68" s="108">
        <v>92.276533698802595</v>
      </c>
      <c r="AB68" s="169">
        <v>0.90455170514294603</v>
      </c>
      <c r="AC68" s="108" t="s">
        <v>355</v>
      </c>
      <c r="AD68" s="169" t="s">
        <v>355</v>
      </c>
      <c r="AE68" s="108">
        <v>1.86786340593957</v>
      </c>
      <c r="AF68" s="175">
        <v>1.2686430594434099</v>
      </c>
    </row>
    <row r="69" spans="1:32" ht="13" customHeight="1" x14ac:dyDescent="0.35">
      <c r="A69" s="12"/>
      <c r="B69" s="115"/>
      <c r="C69" s="13" t="s">
        <v>724</v>
      </c>
      <c r="D69" s="164" t="s">
        <v>725</v>
      </c>
      <c r="E69" s="13" t="s">
        <v>726</v>
      </c>
      <c r="F69" s="164" t="s">
        <v>727</v>
      </c>
      <c r="G69" s="13" t="s">
        <v>706</v>
      </c>
      <c r="H69" s="164" t="s">
        <v>707</v>
      </c>
      <c r="I69" s="13" t="s">
        <v>728</v>
      </c>
      <c r="J69" s="164" t="s">
        <v>729</v>
      </c>
      <c r="K69" s="13" t="s">
        <v>730</v>
      </c>
      <c r="L69" s="164" t="s">
        <v>731</v>
      </c>
      <c r="M69" s="13" t="s">
        <v>732</v>
      </c>
      <c r="N69" s="164" t="s">
        <v>733</v>
      </c>
      <c r="O69" s="13" t="s">
        <v>734</v>
      </c>
      <c r="P69" s="164" t="s">
        <v>735</v>
      </c>
      <c r="Q69" s="13" t="s">
        <v>708</v>
      </c>
      <c r="R69" s="164" t="s">
        <v>709</v>
      </c>
      <c r="S69" s="13" t="s">
        <v>736</v>
      </c>
      <c r="T69" s="164" t="s">
        <v>737</v>
      </c>
      <c r="U69" s="13" t="s">
        <v>738</v>
      </c>
      <c r="V69" s="164" t="s">
        <v>739</v>
      </c>
      <c r="W69" s="13" t="s">
        <v>740</v>
      </c>
      <c r="X69" s="164" t="s">
        <v>741</v>
      </c>
      <c r="Y69" s="13" t="s">
        <v>742</v>
      </c>
      <c r="Z69" s="164" t="s">
        <v>743</v>
      </c>
      <c r="AA69" s="13" t="s">
        <v>710</v>
      </c>
      <c r="AB69" s="164" t="s">
        <v>711</v>
      </c>
      <c r="AC69" s="13" t="s">
        <v>744</v>
      </c>
      <c r="AD69" s="164" t="s">
        <v>745</v>
      </c>
      <c r="AE69" s="13" t="s">
        <v>746</v>
      </c>
      <c r="AF69" s="173" t="s">
        <v>747</v>
      </c>
    </row>
    <row r="70" spans="1:32" ht="13" customHeight="1" x14ac:dyDescent="0.35">
      <c r="A70" s="12" t="s">
        <v>261</v>
      </c>
      <c r="B70" s="115">
        <v>3</v>
      </c>
      <c r="C70" s="13" t="s">
        <v>355</v>
      </c>
      <c r="D70" s="164" t="s">
        <v>355</v>
      </c>
      <c r="E70" s="13">
        <v>18.242350705060201</v>
      </c>
      <c r="F70" s="164">
        <v>1.20588997839296</v>
      </c>
      <c r="G70" s="13">
        <v>14.7052866669534</v>
      </c>
      <c r="H70" s="164">
        <v>0.72870770898402304</v>
      </c>
      <c r="I70" s="13" t="s">
        <v>355</v>
      </c>
      <c r="J70" s="164" t="s">
        <v>355</v>
      </c>
      <c r="K70" s="13">
        <v>-3.5370640381068501</v>
      </c>
      <c r="L70" s="164">
        <v>1.4089661334188699</v>
      </c>
      <c r="M70" s="13" t="s">
        <v>355</v>
      </c>
      <c r="N70" s="164" t="s">
        <v>355</v>
      </c>
      <c r="O70" s="13">
        <v>79.608882335010605</v>
      </c>
      <c r="P70" s="164">
        <v>1.0170128385310999</v>
      </c>
      <c r="Q70" s="13">
        <v>83.584587072434203</v>
      </c>
      <c r="R70" s="164">
        <v>0.84835386465503104</v>
      </c>
      <c r="S70" s="13" t="s">
        <v>355</v>
      </c>
      <c r="T70" s="164" t="s">
        <v>355</v>
      </c>
      <c r="U70" s="13">
        <v>3.9757047374235701</v>
      </c>
      <c r="V70" s="164">
        <v>1.3243939721292199</v>
      </c>
      <c r="W70" s="13" t="s">
        <v>355</v>
      </c>
      <c r="X70" s="164" t="s">
        <v>355</v>
      </c>
      <c r="Y70" s="13">
        <v>79.514686157918504</v>
      </c>
      <c r="Z70" s="164">
        <v>1.3668370615398899</v>
      </c>
      <c r="AA70" s="13">
        <v>84.077321621542396</v>
      </c>
      <c r="AB70" s="164">
        <v>0.89673178139158904</v>
      </c>
      <c r="AC70" s="13" t="s">
        <v>355</v>
      </c>
      <c r="AD70" s="164" t="s">
        <v>355</v>
      </c>
      <c r="AE70" s="13">
        <v>4.5626354636238302</v>
      </c>
      <c r="AF70" s="173">
        <v>1.6347389518075199</v>
      </c>
    </row>
    <row r="71" spans="1:32" ht="13" customHeight="1" x14ac:dyDescent="0.35">
      <c r="A71" s="12" t="s">
        <v>264</v>
      </c>
      <c r="B71" s="115">
        <v>3</v>
      </c>
      <c r="C71" s="13">
        <v>13.8950564288447</v>
      </c>
      <c r="D71" s="164">
        <v>1.2597570544211301</v>
      </c>
      <c r="E71" s="13">
        <v>14.156461419384801</v>
      </c>
      <c r="F71" s="164">
        <v>0.89973933942655304</v>
      </c>
      <c r="G71" s="13">
        <v>16.185015882967502</v>
      </c>
      <c r="H71" s="164">
        <v>1.39184603976484</v>
      </c>
      <c r="I71" s="13">
        <v>2.2899594541228101</v>
      </c>
      <c r="J71" s="164">
        <v>1.87729146233952</v>
      </c>
      <c r="K71" s="13">
        <v>2.0285544635826498</v>
      </c>
      <c r="L71" s="164">
        <v>1.65733710430944</v>
      </c>
      <c r="M71" s="13">
        <v>94.843506080651693</v>
      </c>
      <c r="N71" s="164">
        <v>0.58650730216065206</v>
      </c>
      <c r="O71" s="13">
        <v>91.356346776324997</v>
      </c>
      <c r="P71" s="164">
        <v>0.98311627216303099</v>
      </c>
      <c r="Q71" s="13">
        <v>92.321272918395806</v>
      </c>
      <c r="R71" s="164">
        <v>0.81143024835556898</v>
      </c>
      <c r="S71" s="13">
        <v>-2.5222331622558598</v>
      </c>
      <c r="T71" s="164">
        <v>1.00120420666023</v>
      </c>
      <c r="U71" s="13">
        <v>0.96492614207077998</v>
      </c>
      <c r="V71" s="164">
        <v>1.27473003123725</v>
      </c>
      <c r="W71" s="13">
        <v>85.279480305086693</v>
      </c>
      <c r="X71" s="164">
        <v>1.5958226179130399</v>
      </c>
      <c r="Y71" s="13">
        <v>83.234360166073003</v>
      </c>
      <c r="Z71" s="164">
        <v>1.7373074091685601</v>
      </c>
      <c r="AA71" s="13">
        <v>81.639735137408806</v>
      </c>
      <c r="AB71" s="164">
        <v>1.5702757566791199</v>
      </c>
      <c r="AC71" s="13">
        <v>-3.63974516767796</v>
      </c>
      <c r="AD71" s="164">
        <v>2.2388425089445301</v>
      </c>
      <c r="AE71" s="13">
        <v>-1.5946250286642301</v>
      </c>
      <c r="AF71" s="173">
        <v>2.3417948214918698</v>
      </c>
    </row>
    <row r="72" spans="1:32" ht="13" customHeight="1" x14ac:dyDescent="0.35">
      <c r="A72" s="12" t="s">
        <v>283</v>
      </c>
      <c r="B72" s="115">
        <v>3</v>
      </c>
      <c r="C72" s="13" t="s">
        <v>355</v>
      </c>
      <c r="D72" s="164" t="s">
        <v>355</v>
      </c>
      <c r="E72" s="13">
        <v>23.996355080404399</v>
      </c>
      <c r="F72" s="164">
        <v>0.80634552753113098</v>
      </c>
      <c r="G72" s="13">
        <v>20.927580619124399</v>
      </c>
      <c r="H72" s="164">
        <v>0.85536230179918404</v>
      </c>
      <c r="I72" s="13" t="s">
        <v>355</v>
      </c>
      <c r="J72" s="164" t="s">
        <v>355</v>
      </c>
      <c r="K72" s="13">
        <v>-3.0687744612799399</v>
      </c>
      <c r="L72" s="164">
        <v>1.17551596208161</v>
      </c>
      <c r="M72" s="13" t="s">
        <v>355</v>
      </c>
      <c r="N72" s="164" t="s">
        <v>355</v>
      </c>
      <c r="O72" s="13">
        <v>90.980621579823506</v>
      </c>
      <c r="P72" s="164">
        <v>0.47007626876002401</v>
      </c>
      <c r="Q72" s="13">
        <v>92.153646688805097</v>
      </c>
      <c r="R72" s="164">
        <v>0.60928950270220705</v>
      </c>
      <c r="S72" s="13" t="s">
        <v>355</v>
      </c>
      <c r="T72" s="164" t="s">
        <v>355</v>
      </c>
      <c r="U72" s="13">
        <v>1.1730251089816299</v>
      </c>
      <c r="V72" s="164">
        <v>0.76954882662144897</v>
      </c>
      <c r="W72" s="13" t="s">
        <v>355</v>
      </c>
      <c r="X72" s="164" t="s">
        <v>355</v>
      </c>
      <c r="Y72" s="13">
        <v>85.061760869515695</v>
      </c>
      <c r="Z72" s="164">
        <v>0.66340093172162695</v>
      </c>
      <c r="AA72" s="13">
        <v>88.079555118146203</v>
      </c>
      <c r="AB72" s="164">
        <v>0.83436474706837604</v>
      </c>
      <c r="AC72" s="13" t="s">
        <v>355</v>
      </c>
      <c r="AD72" s="164" t="s">
        <v>355</v>
      </c>
      <c r="AE72" s="13">
        <v>3.0177942486304801</v>
      </c>
      <c r="AF72" s="173">
        <v>1.0659574697705301</v>
      </c>
    </row>
    <row r="73" spans="1:32" ht="13" customHeight="1" x14ac:dyDescent="0.35">
      <c r="A73" s="12" t="s">
        <v>290</v>
      </c>
      <c r="B73" s="115">
        <v>3</v>
      </c>
      <c r="C73" s="13" t="s">
        <v>355</v>
      </c>
      <c r="D73" s="164" t="s">
        <v>355</v>
      </c>
      <c r="E73" s="13">
        <v>16.821208729409999</v>
      </c>
      <c r="F73" s="164">
        <v>0.96453219968224502</v>
      </c>
      <c r="G73" s="13">
        <v>17.0427021141975</v>
      </c>
      <c r="H73" s="164">
        <v>0.74274700397234406</v>
      </c>
      <c r="I73" s="13" t="s">
        <v>355</v>
      </c>
      <c r="J73" s="164" t="s">
        <v>355</v>
      </c>
      <c r="K73" s="13">
        <v>0.22149338478750399</v>
      </c>
      <c r="L73" s="164">
        <v>1.2173723654386801</v>
      </c>
      <c r="M73" s="13" t="s">
        <v>355</v>
      </c>
      <c r="N73" s="164" t="s">
        <v>355</v>
      </c>
      <c r="O73" s="13">
        <v>87.874800327603396</v>
      </c>
      <c r="P73" s="164">
        <v>0.75092251405422505</v>
      </c>
      <c r="Q73" s="13">
        <v>87.811923918364997</v>
      </c>
      <c r="R73" s="164">
        <v>0.630950046271466</v>
      </c>
      <c r="S73" s="13" t="s">
        <v>355</v>
      </c>
      <c r="T73" s="164" t="s">
        <v>355</v>
      </c>
      <c r="U73" s="13">
        <v>-6.2876409238370498E-2</v>
      </c>
      <c r="V73" s="164">
        <v>0.98080710794910297</v>
      </c>
      <c r="W73" s="13" t="s">
        <v>355</v>
      </c>
      <c r="X73" s="164" t="s">
        <v>355</v>
      </c>
      <c r="Y73" s="13">
        <v>81.889134423729402</v>
      </c>
      <c r="Z73" s="164">
        <v>0.91840079538766095</v>
      </c>
      <c r="AA73" s="13">
        <v>82.075281934009396</v>
      </c>
      <c r="AB73" s="164">
        <v>0.81726147109751801</v>
      </c>
      <c r="AC73" s="13" t="s">
        <v>355</v>
      </c>
      <c r="AD73" s="164" t="s">
        <v>355</v>
      </c>
      <c r="AE73" s="13">
        <v>0.186147510280009</v>
      </c>
      <c r="AF73" s="173">
        <v>1.2293804671903501</v>
      </c>
    </row>
    <row r="74" spans="1:32" ht="13" customHeight="1" x14ac:dyDescent="0.35">
      <c r="A74" s="12" t="s">
        <v>294</v>
      </c>
      <c r="B74" s="115">
        <v>3</v>
      </c>
      <c r="C74" s="13" t="s">
        <v>355</v>
      </c>
      <c r="D74" s="164" t="s">
        <v>355</v>
      </c>
      <c r="E74" s="13">
        <v>37.820818071552502</v>
      </c>
      <c r="F74" s="164">
        <v>1.11979771348521</v>
      </c>
      <c r="G74" s="13">
        <v>33.470357753923601</v>
      </c>
      <c r="H74" s="164">
        <v>1.47684789793605</v>
      </c>
      <c r="I74" s="13" t="s">
        <v>355</v>
      </c>
      <c r="J74" s="164" t="s">
        <v>355</v>
      </c>
      <c r="K74" s="13">
        <v>-4.3504603176289196</v>
      </c>
      <c r="L74" s="164">
        <v>1.85338248420687</v>
      </c>
      <c r="M74" s="13" t="s">
        <v>355</v>
      </c>
      <c r="N74" s="164" t="s">
        <v>355</v>
      </c>
      <c r="O74" s="13">
        <v>77.652304889104698</v>
      </c>
      <c r="P74" s="164">
        <v>0.99430137353272996</v>
      </c>
      <c r="Q74" s="13">
        <v>81.085119259159796</v>
      </c>
      <c r="R74" s="164">
        <v>1.01432654067303</v>
      </c>
      <c r="S74" s="13" t="s">
        <v>355</v>
      </c>
      <c r="T74" s="164" t="s">
        <v>355</v>
      </c>
      <c r="U74" s="13">
        <v>3.4328143700551101</v>
      </c>
      <c r="V74" s="164">
        <v>1.42038500151289</v>
      </c>
      <c r="W74" s="13" t="s">
        <v>355</v>
      </c>
      <c r="X74" s="164" t="s">
        <v>355</v>
      </c>
      <c r="Y74" s="13">
        <v>71.610777926986998</v>
      </c>
      <c r="Z74" s="164">
        <v>1.21442282117903</v>
      </c>
      <c r="AA74" s="13">
        <v>76.101313549758302</v>
      </c>
      <c r="AB74" s="164">
        <v>1.28305246011301</v>
      </c>
      <c r="AC74" s="13" t="s">
        <v>355</v>
      </c>
      <c r="AD74" s="164" t="s">
        <v>355</v>
      </c>
      <c r="AE74" s="13">
        <v>4.4905356227713202</v>
      </c>
      <c r="AF74" s="173">
        <v>1.76664835323911</v>
      </c>
    </row>
    <row r="75" spans="1:32" ht="13" customHeight="1" x14ac:dyDescent="0.35">
      <c r="A75" s="26" t="s">
        <v>295</v>
      </c>
      <c r="B75" s="171">
        <v>3</v>
      </c>
      <c r="C75" s="108" t="s">
        <v>355</v>
      </c>
      <c r="D75" s="169" t="s">
        <v>355</v>
      </c>
      <c r="E75" s="108">
        <v>32.171138921265602</v>
      </c>
      <c r="F75" s="169">
        <v>0.73946197963664995</v>
      </c>
      <c r="G75" s="108">
        <v>33.043347139308601</v>
      </c>
      <c r="H75" s="169">
        <v>1.6339619363534099</v>
      </c>
      <c r="I75" s="108" t="s">
        <v>355</v>
      </c>
      <c r="J75" s="169" t="s">
        <v>355</v>
      </c>
      <c r="K75" s="108">
        <v>0.872208218042971</v>
      </c>
      <c r="L75" s="169">
        <v>1.7934981541055299</v>
      </c>
      <c r="M75" s="108" t="s">
        <v>355</v>
      </c>
      <c r="N75" s="169" t="s">
        <v>355</v>
      </c>
      <c r="O75" s="108">
        <v>86.123697622057406</v>
      </c>
      <c r="P75" s="169">
        <v>0.49113515446301098</v>
      </c>
      <c r="Q75" s="108">
        <v>90.014610573107902</v>
      </c>
      <c r="R75" s="169">
        <v>0.85564346844844497</v>
      </c>
      <c r="S75" s="108" t="s">
        <v>355</v>
      </c>
      <c r="T75" s="169" t="s">
        <v>355</v>
      </c>
      <c r="U75" s="108">
        <v>3.8909129510504799</v>
      </c>
      <c r="V75" s="169">
        <v>0.98657969016592395</v>
      </c>
      <c r="W75" s="108" t="s">
        <v>355</v>
      </c>
      <c r="X75" s="169" t="s">
        <v>355</v>
      </c>
      <c r="Y75" s="108">
        <v>83.470907437386103</v>
      </c>
      <c r="Z75" s="169">
        <v>0.53734569906238105</v>
      </c>
      <c r="AA75" s="108">
        <v>87.303348343622801</v>
      </c>
      <c r="AB75" s="169">
        <v>1.13119666303713</v>
      </c>
      <c r="AC75" s="108" t="s">
        <v>355</v>
      </c>
      <c r="AD75" s="169" t="s">
        <v>355</v>
      </c>
      <c r="AE75" s="108">
        <v>3.8324409062367701</v>
      </c>
      <c r="AF75" s="175">
        <v>1.25233633292625</v>
      </c>
    </row>
    <row r="77" spans="1:32" x14ac:dyDescent="0.35">
      <c r="A77" s="178" t="s">
        <v>310</v>
      </c>
    </row>
    <row r="78" spans="1:32" x14ac:dyDescent="0.35">
      <c r="A78" s="178" t="s">
        <v>353</v>
      </c>
    </row>
    <row r="79" spans="1:32" x14ac:dyDescent="0.35">
      <c r="A79" s="178" t="s">
        <v>342</v>
      </c>
    </row>
    <row r="80" spans="1:32" x14ac:dyDescent="0.35">
      <c r="A80" s="178" t="s">
        <v>311</v>
      </c>
    </row>
    <row r="81" spans="1:1" x14ac:dyDescent="0.35">
      <c r="A81" s="178" t="s">
        <v>312</v>
      </c>
    </row>
    <row r="82" spans="1:1" x14ac:dyDescent="0.35">
      <c r="A82" s="178" t="s">
        <v>313</v>
      </c>
    </row>
    <row r="83" spans="1:1" x14ac:dyDescent="0.35">
      <c r="A83" s="163" t="str">
        <f>HYPERLINK("https://oecdcode.org/disclaimers/cyprus.html", "Information on data for Cyprus: https://oecdcode.org/disclaimers/cyprus.html")</f>
        <v>Information on data for Cyprus: https://oecdcode.org/disclaimers/cyprus.html</v>
      </c>
    </row>
    <row r="84" spans="1:1" x14ac:dyDescent="0.35">
      <c r="A84" s="178" t="s">
        <v>354</v>
      </c>
    </row>
  </sheetData>
  <mergeCells count="20">
    <mergeCell ref="S8:T9"/>
    <mergeCell ref="U8:V9"/>
    <mergeCell ref="W7:AF7"/>
    <mergeCell ref="W8:X9"/>
    <mergeCell ref="Y8:Z9"/>
    <mergeCell ref="AA8:AB9"/>
    <mergeCell ref="AC8:AD9"/>
    <mergeCell ref="AE8:AF9"/>
    <mergeCell ref="B6:B10"/>
    <mergeCell ref="C6:AF6"/>
    <mergeCell ref="C7:L7"/>
    <mergeCell ref="C8:D9"/>
    <mergeCell ref="E8:F9"/>
    <mergeCell ref="G8:H9"/>
    <mergeCell ref="I8:J9"/>
    <mergeCell ref="K8:L9"/>
    <mergeCell ref="M7:V7"/>
    <mergeCell ref="M8:N9"/>
    <mergeCell ref="O8:P9"/>
    <mergeCell ref="Q8:R9"/>
  </mergeCells>
  <conditionalFormatting sqref="I1:I200">
    <cfRule type="expression" dxfId="320" priority="6">
      <formula>ABS(I1/J1)&gt;1.95996398454005</formula>
    </cfRule>
  </conditionalFormatting>
  <conditionalFormatting sqref="K1:K200">
    <cfRule type="expression" dxfId="319" priority="5">
      <formula>ABS(K1/L1)&gt;1.95996398454005</formula>
    </cfRule>
  </conditionalFormatting>
  <conditionalFormatting sqref="S1:S200">
    <cfRule type="expression" dxfId="318" priority="4">
      <formula>ABS(S1/T1)&gt;1.95996398454005</formula>
    </cfRule>
  </conditionalFormatting>
  <conditionalFormatting sqref="U1:U200">
    <cfRule type="expression" dxfId="317" priority="3">
      <formula>ABS(U1/V1)&gt;1.95996398454005</formula>
    </cfRule>
  </conditionalFormatting>
  <conditionalFormatting sqref="AC1:AC200">
    <cfRule type="expression" dxfId="316" priority="2">
      <formula>ABS(AC1/AD1)&gt;1.95996398454005</formula>
    </cfRule>
  </conditionalFormatting>
  <conditionalFormatting sqref="AE1:AE200">
    <cfRule type="expression" dxfId="315" priority="1">
      <formula>ABS(AE1/AF1)&gt;1.95996398454005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5"/>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158</v>
      </c>
    </row>
    <row r="2" spans="1:18" x14ac:dyDescent="0.35">
      <c r="A2" s="38" t="s">
        <v>159</v>
      </c>
    </row>
    <row r="3" spans="1:18" x14ac:dyDescent="0.35">
      <c r="A3" s="42" t="s">
        <v>232</v>
      </c>
    </row>
    <row r="4" spans="1:18" x14ac:dyDescent="0.35">
      <c r="A4" s="150" t="str">
        <f>HYPERLINK("#'TOC'!A1", "Back to TOC")</f>
        <v>Back to TOC</v>
      </c>
    </row>
    <row r="7" spans="1:18" ht="16" customHeight="1" x14ac:dyDescent="0.35">
      <c r="B7" s="503" t="s">
        <v>233</v>
      </c>
      <c r="C7" s="506" t="s">
        <v>360</v>
      </c>
      <c r="D7" s="506"/>
      <c r="E7" s="506"/>
      <c r="F7" s="506"/>
      <c r="G7" s="506"/>
      <c r="H7" s="506"/>
      <c r="I7" s="506"/>
      <c r="J7" s="506"/>
      <c r="K7" s="506"/>
      <c r="L7" s="506"/>
      <c r="M7" s="506"/>
      <c r="N7" s="506"/>
      <c r="O7" s="506"/>
      <c r="P7" s="506"/>
      <c r="Q7" s="506"/>
      <c r="R7" s="507"/>
    </row>
    <row r="8" spans="1:18" ht="32.15" customHeight="1" x14ac:dyDescent="0.35">
      <c r="B8" s="504"/>
      <c r="C8" s="508" t="s">
        <v>315</v>
      </c>
      <c r="D8" s="508"/>
      <c r="E8" s="508" t="s">
        <v>317</v>
      </c>
      <c r="F8" s="508"/>
      <c r="G8" s="508" t="s">
        <v>319</v>
      </c>
      <c r="H8" s="508"/>
      <c r="I8" s="508" t="s">
        <v>321</v>
      </c>
      <c r="J8" s="508"/>
      <c r="K8" s="508" t="s">
        <v>323</v>
      </c>
      <c r="L8" s="508"/>
      <c r="M8" s="508" t="s">
        <v>325</v>
      </c>
      <c r="N8" s="508"/>
      <c r="O8" s="510" t="s">
        <v>245</v>
      </c>
      <c r="P8" s="510"/>
      <c r="Q8" s="510" t="s">
        <v>247</v>
      </c>
      <c r="R8" s="512"/>
    </row>
    <row r="9" spans="1:18" ht="16" customHeight="1" x14ac:dyDescent="0.35">
      <c r="B9" s="504"/>
      <c r="C9" s="509"/>
      <c r="D9" s="509"/>
      <c r="E9" s="509"/>
      <c r="F9" s="509"/>
      <c r="G9" s="509"/>
      <c r="H9" s="509"/>
      <c r="I9" s="509"/>
      <c r="J9" s="509"/>
      <c r="K9" s="509"/>
      <c r="L9" s="509"/>
      <c r="M9" s="509"/>
      <c r="N9" s="509"/>
      <c r="O9" s="511" t="s">
        <v>315</v>
      </c>
      <c r="P9" s="511"/>
      <c r="Q9" s="511" t="s">
        <v>315</v>
      </c>
      <c r="R9" s="513"/>
    </row>
    <row r="10" spans="1:18" ht="16" customHeight="1" x14ac:dyDescent="0.35">
      <c r="B10" s="505"/>
      <c r="C10" s="88" t="s">
        <v>316</v>
      </c>
      <c r="D10" s="88" t="s">
        <v>235</v>
      </c>
      <c r="E10" s="88" t="s">
        <v>318</v>
      </c>
      <c r="F10" s="88" t="s">
        <v>235</v>
      </c>
      <c r="G10" s="88" t="s">
        <v>320</v>
      </c>
      <c r="H10" s="88" t="s">
        <v>235</v>
      </c>
      <c r="I10" s="88" t="s">
        <v>322</v>
      </c>
      <c r="J10" s="88" t="s">
        <v>235</v>
      </c>
      <c r="K10" s="88" t="s">
        <v>324</v>
      </c>
      <c r="L10" s="88" t="s">
        <v>235</v>
      </c>
      <c r="M10" s="88" t="s">
        <v>326</v>
      </c>
      <c r="N10" s="88" t="s">
        <v>235</v>
      </c>
      <c r="O10" s="88" t="s">
        <v>326</v>
      </c>
      <c r="P10" s="88" t="s">
        <v>235</v>
      </c>
      <c r="Q10" s="88" t="s">
        <v>326</v>
      </c>
      <c r="R10" s="89" t="s">
        <v>235</v>
      </c>
    </row>
    <row r="11" spans="1:18" ht="13" customHeight="1" x14ac:dyDescent="0.35">
      <c r="A11" s="90"/>
      <c r="B11" s="91"/>
      <c r="C11" s="92" t="s">
        <v>748</v>
      </c>
      <c r="D11" s="170" t="s">
        <v>749</v>
      </c>
      <c r="E11" s="92" t="s">
        <v>750</v>
      </c>
      <c r="F11" s="170" t="s">
        <v>751</v>
      </c>
      <c r="G11" s="92" t="s">
        <v>752</v>
      </c>
      <c r="H11" s="170" t="s">
        <v>753</v>
      </c>
      <c r="I11" s="92" t="s">
        <v>754</v>
      </c>
      <c r="J11" s="170" t="s">
        <v>755</v>
      </c>
      <c r="K11" s="92" t="s">
        <v>756</v>
      </c>
      <c r="L11" s="170" t="s">
        <v>757</v>
      </c>
      <c r="M11" s="92" t="s">
        <v>758</v>
      </c>
      <c r="N11" s="170" t="s">
        <v>759</v>
      </c>
      <c r="O11" s="94" t="s">
        <v>760</v>
      </c>
      <c r="P11" s="94" t="s">
        <v>761</v>
      </c>
      <c r="Q11" s="94" t="s">
        <v>762</v>
      </c>
      <c r="R11" s="96" t="s">
        <v>763</v>
      </c>
    </row>
    <row r="12" spans="1:18" ht="13" customHeight="1" x14ac:dyDescent="0.35">
      <c r="A12" s="12" t="s">
        <v>248</v>
      </c>
      <c r="B12" s="97">
        <v>2</v>
      </c>
      <c r="C12" s="13">
        <v>10.925934653719899</v>
      </c>
      <c r="D12" s="164">
        <v>5.1328585326384901E-2</v>
      </c>
      <c r="E12" s="13">
        <v>1.8201883629722999</v>
      </c>
      <c r="F12" s="164">
        <v>2.2679837948007799E-2</v>
      </c>
      <c r="G12" s="13">
        <v>8.5930400000000002</v>
      </c>
      <c r="H12" s="164">
        <v>9.6187113086942097E-2</v>
      </c>
      <c r="I12" s="13">
        <v>11.03871</v>
      </c>
      <c r="J12" s="164">
        <v>6.9357271053581707E-2</v>
      </c>
      <c r="K12" s="13">
        <v>13.53317</v>
      </c>
      <c r="L12" s="164">
        <v>0.123036579926459</v>
      </c>
      <c r="M12" s="13">
        <v>4.9401299999999999</v>
      </c>
      <c r="N12" s="164">
        <v>0.153334955975473</v>
      </c>
      <c r="O12" s="98"/>
      <c r="P12" s="98"/>
      <c r="Q12" s="98"/>
      <c r="R12" s="99"/>
    </row>
    <row r="13" spans="1:18" ht="13" customHeight="1" x14ac:dyDescent="0.35">
      <c r="A13" s="12" t="s">
        <v>249</v>
      </c>
      <c r="B13" s="97">
        <v>2</v>
      </c>
      <c r="C13" s="13">
        <v>9.7725573646269197</v>
      </c>
      <c r="D13" s="164">
        <v>5.2845661435198199E-2</v>
      </c>
      <c r="E13" s="13">
        <v>2.02447361576318</v>
      </c>
      <c r="F13" s="164">
        <v>2.8850216948245501E-2</v>
      </c>
      <c r="G13" s="13">
        <v>7.25535</v>
      </c>
      <c r="H13" s="164">
        <v>8.4957660819963907E-2</v>
      </c>
      <c r="I13" s="13">
        <v>9.4193999999999996</v>
      </c>
      <c r="J13" s="164">
        <v>7.2914775978535795E-2</v>
      </c>
      <c r="K13" s="13">
        <v>12.6724</v>
      </c>
      <c r="L13" s="164">
        <v>0.14639632768618099</v>
      </c>
      <c r="M13" s="13">
        <v>5.4170499999999997</v>
      </c>
      <c r="N13" s="164">
        <v>0.14634357788437399</v>
      </c>
      <c r="O13" s="98"/>
      <c r="P13" s="98"/>
      <c r="Q13" s="98"/>
      <c r="R13" s="99"/>
    </row>
    <row r="14" spans="1:18" ht="13" customHeight="1" x14ac:dyDescent="0.35">
      <c r="A14" s="12" t="s">
        <v>250</v>
      </c>
      <c r="B14" s="97">
        <v>2</v>
      </c>
      <c r="C14" s="13">
        <v>10.9878728912885</v>
      </c>
      <c r="D14" s="164">
        <v>5.2151922168627199E-2</v>
      </c>
      <c r="E14" s="13">
        <v>2.0382768347354498</v>
      </c>
      <c r="F14" s="164">
        <v>2.6288390988702101E-2</v>
      </c>
      <c r="G14" s="13">
        <v>8.1146399999999996</v>
      </c>
      <c r="H14" s="164">
        <v>0.103129125818074</v>
      </c>
      <c r="I14" s="13">
        <v>11.331480000000001</v>
      </c>
      <c r="J14" s="164">
        <v>2.0748892596956298E-2</v>
      </c>
      <c r="K14" s="13">
        <v>13.53317</v>
      </c>
      <c r="L14" s="164">
        <v>0</v>
      </c>
      <c r="M14" s="13">
        <v>5.4185299999999996</v>
      </c>
      <c r="N14" s="164">
        <v>0.103129125818074</v>
      </c>
      <c r="O14" s="98"/>
      <c r="P14" s="98"/>
      <c r="Q14" s="98"/>
      <c r="R14" s="99"/>
    </row>
    <row r="15" spans="1:18" ht="13" customHeight="1" x14ac:dyDescent="0.35">
      <c r="A15" s="12" t="s">
        <v>251</v>
      </c>
      <c r="B15" s="97">
        <v>2</v>
      </c>
      <c r="C15" s="13">
        <v>10.1609670971112</v>
      </c>
      <c r="D15" s="164">
        <v>5.3476328642008603E-2</v>
      </c>
      <c r="E15" s="13">
        <v>1.9378073410565</v>
      </c>
      <c r="F15" s="164">
        <v>2.6766262820944901E-2</v>
      </c>
      <c r="G15" s="13">
        <v>7.7762799999999999</v>
      </c>
      <c r="H15" s="164">
        <v>0.108221493447466</v>
      </c>
      <c r="I15" s="13">
        <v>9.9314199999999992</v>
      </c>
      <c r="J15" s="164">
        <v>0.140262703610048</v>
      </c>
      <c r="K15" s="13">
        <v>12.913959999999999</v>
      </c>
      <c r="L15" s="164">
        <v>7.6888056705836802E-2</v>
      </c>
      <c r="M15" s="13">
        <v>5.1376799999999996</v>
      </c>
      <c r="N15" s="164">
        <v>0.116850277620552</v>
      </c>
      <c r="O15" s="98"/>
      <c r="P15" s="98"/>
      <c r="Q15" s="98"/>
      <c r="R15" s="99"/>
    </row>
    <row r="16" spans="1:18" ht="13" customHeight="1" x14ac:dyDescent="0.35">
      <c r="A16" s="12" t="s">
        <v>252</v>
      </c>
      <c r="B16" s="97">
        <v>2</v>
      </c>
      <c r="C16" s="13">
        <v>9.8698891718346395</v>
      </c>
      <c r="D16" s="164">
        <v>4.0418319119483501E-2</v>
      </c>
      <c r="E16" s="13">
        <v>2.2177334754941298</v>
      </c>
      <c r="F16" s="164">
        <v>2.95748226757553E-2</v>
      </c>
      <c r="G16" s="13">
        <v>7.0450600000000003</v>
      </c>
      <c r="H16" s="164">
        <v>9.8506851193204098E-2</v>
      </c>
      <c r="I16" s="13">
        <v>9.7799099999999992</v>
      </c>
      <c r="J16" s="164">
        <v>1.1674387864038601E-2</v>
      </c>
      <c r="K16" s="13">
        <v>13.09817</v>
      </c>
      <c r="L16" s="164">
        <v>9.3654713239644596E-2</v>
      </c>
      <c r="M16" s="13">
        <v>6.0531100000000002</v>
      </c>
      <c r="N16" s="164">
        <v>0.108316094261195</v>
      </c>
      <c r="O16" s="98"/>
      <c r="P16" s="98"/>
      <c r="Q16" s="98"/>
      <c r="R16" s="99"/>
    </row>
    <row r="17" spans="1:18" ht="13" customHeight="1" x14ac:dyDescent="0.35">
      <c r="A17" s="12" t="s">
        <v>253</v>
      </c>
      <c r="B17" s="97">
        <v>2</v>
      </c>
      <c r="C17" s="13">
        <v>10.2339674160523</v>
      </c>
      <c r="D17" s="164">
        <v>4.3150961501079797E-2</v>
      </c>
      <c r="E17" s="13">
        <v>1.9342707756234501</v>
      </c>
      <c r="F17" s="164">
        <v>1.8873058389085401E-2</v>
      </c>
      <c r="G17" s="13">
        <v>7.76396</v>
      </c>
      <c r="H17" s="164">
        <v>3.79164461414832E-2</v>
      </c>
      <c r="I17" s="13">
        <v>10.167909999999999</v>
      </c>
      <c r="J17" s="164">
        <v>3.8519501242877098E-2</v>
      </c>
      <c r="K17" s="13">
        <v>13.004569999999999</v>
      </c>
      <c r="L17" s="164">
        <v>8.4999714399520102E-2</v>
      </c>
      <c r="M17" s="13">
        <v>5.2406100000000002</v>
      </c>
      <c r="N17" s="164">
        <v>9.3450878390735098E-2</v>
      </c>
      <c r="O17" s="98"/>
      <c r="P17" s="98"/>
      <c r="Q17" s="98"/>
      <c r="R17" s="99"/>
    </row>
    <row r="18" spans="1:18" ht="13" customHeight="1" x14ac:dyDescent="0.35">
      <c r="A18" s="100" t="s">
        <v>254</v>
      </c>
      <c r="B18" s="97">
        <v>2</v>
      </c>
      <c r="C18" s="13">
        <v>10.363459708658899</v>
      </c>
      <c r="D18" s="164">
        <v>5.6900060522591299E-2</v>
      </c>
      <c r="E18" s="13">
        <v>1.8748563020467</v>
      </c>
      <c r="F18" s="164">
        <v>2.52545981994339E-2</v>
      </c>
      <c r="G18" s="13">
        <v>8.0003299999999999</v>
      </c>
      <c r="H18" s="164">
        <v>7.4182916766598106E-2</v>
      </c>
      <c r="I18" s="13">
        <v>10.19903</v>
      </c>
      <c r="J18" s="164">
        <v>8.9664505574948497E-2</v>
      </c>
      <c r="K18" s="13">
        <v>13.004569999999999</v>
      </c>
      <c r="L18" s="164">
        <v>0</v>
      </c>
      <c r="M18" s="13">
        <v>5.0042400000000002</v>
      </c>
      <c r="N18" s="164">
        <v>7.4182916766598106E-2</v>
      </c>
      <c r="O18" s="98"/>
      <c r="P18" s="98"/>
      <c r="Q18" s="98"/>
      <c r="R18" s="99"/>
    </row>
    <row r="19" spans="1:18" ht="13" customHeight="1" x14ac:dyDescent="0.35">
      <c r="A19" s="100" t="s">
        <v>255</v>
      </c>
      <c r="B19" s="97">
        <v>2</v>
      </c>
      <c r="C19" s="13">
        <v>10.026969476062</v>
      </c>
      <c r="D19" s="164">
        <v>5.8891615850186797E-2</v>
      </c>
      <c r="E19" s="13">
        <v>2.00836418595126</v>
      </c>
      <c r="F19" s="164">
        <v>2.4354423561725E-2</v>
      </c>
      <c r="G19" s="13">
        <v>7.4213500000000003</v>
      </c>
      <c r="H19" s="164">
        <v>0.16478716679402</v>
      </c>
      <c r="I19" s="13">
        <v>10.118550000000001</v>
      </c>
      <c r="J19" s="164">
        <v>4.8228617977296703E-2</v>
      </c>
      <c r="K19" s="13">
        <v>12.574210000000001</v>
      </c>
      <c r="L19" s="164">
        <v>5.2615053055185199E-2</v>
      </c>
      <c r="M19" s="13">
        <v>5.1528600000000004</v>
      </c>
      <c r="N19" s="164">
        <v>0.168980672421434</v>
      </c>
      <c r="O19" s="98"/>
      <c r="P19" s="98"/>
      <c r="Q19" s="98"/>
      <c r="R19" s="99"/>
    </row>
    <row r="20" spans="1:18" ht="13" customHeight="1" x14ac:dyDescent="0.35">
      <c r="A20" s="12" t="s">
        <v>256</v>
      </c>
      <c r="B20" s="97">
        <v>2</v>
      </c>
      <c r="C20" s="13">
        <v>10.0332968447805</v>
      </c>
      <c r="D20" s="164">
        <v>5.7904091651101899E-2</v>
      </c>
      <c r="E20" s="13">
        <v>1.9169843345211399</v>
      </c>
      <c r="F20" s="164">
        <v>2.6632230550343802E-2</v>
      </c>
      <c r="G20" s="13">
        <v>7.7034000000000002</v>
      </c>
      <c r="H20" s="164">
        <v>0.15184534749540399</v>
      </c>
      <c r="I20" s="13">
        <v>9.8475199999999994</v>
      </c>
      <c r="J20" s="164">
        <v>7.9449918892343693E-2</v>
      </c>
      <c r="K20" s="13">
        <v>12.60937</v>
      </c>
      <c r="L20" s="164">
        <v>0.245610280884167</v>
      </c>
      <c r="M20" s="13">
        <v>4.9059699999999999</v>
      </c>
      <c r="N20" s="164">
        <v>0.28709909818040202</v>
      </c>
      <c r="O20" s="98"/>
      <c r="P20" s="98"/>
      <c r="Q20" s="98"/>
      <c r="R20" s="99"/>
    </row>
    <row r="21" spans="1:18" ht="13" customHeight="1" x14ac:dyDescent="0.35">
      <c r="A21" s="12" t="s">
        <v>257</v>
      </c>
      <c r="B21" s="97">
        <v>2</v>
      </c>
      <c r="C21" s="13">
        <v>10.7610031897279</v>
      </c>
      <c r="D21" s="164">
        <v>6.2675507240938899E-2</v>
      </c>
      <c r="E21" s="13">
        <v>1.91476241827592</v>
      </c>
      <c r="F21" s="164">
        <v>2.93072702080346E-2</v>
      </c>
      <c r="G21" s="13">
        <v>8.3677899999999994</v>
      </c>
      <c r="H21" s="164">
        <v>3.5882176411137397E-2</v>
      </c>
      <c r="I21" s="13">
        <v>10.775309999999999</v>
      </c>
      <c r="J21" s="164">
        <v>0.18188608388769101</v>
      </c>
      <c r="K21" s="13">
        <v>13.53317</v>
      </c>
      <c r="L21" s="164">
        <v>0</v>
      </c>
      <c r="M21" s="13">
        <v>5.1653799999999999</v>
      </c>
      <c r="N21" s="164">
        <v>3.5882176411137397E-2</v>
      </c>
      <c r="O21" s="98"/>
      <c r="P21" s="98"/>
      <c r="Q21" s="98"/>
      <c r="R21" s="99"/>
    </row>
    <row r="22" spans="1:18" ht="13" customHeight="1" x14ac:dyDescent="0.35">
      <c r="A22" s="12" t="s">
        <v>258</v>
      </c>
      <c r="B22" s="97">
        <v>2</v>
      </c>
      <c r="C22" s="13">
        <v>10.3191624652593</v>
      </c>
      <c r="D22" s="164">
        <v>7.1254116254975505E-2</v>
      </c>
      <c r="E22" s="13">
        <v>2.0534324125438799</v>
      </c>
      <c r="F22" s="164">
        <v>4.08215129457494E-2</v>
      </c>
      <c r="G22" s="13">
        <v>7.7112100000000003</v>
      </c>
      <c r="H22" s="164">
        <v>0.13833100975558599</v>
      </c>
      <c r="I22" s="13">
        <v>10.33365</v>
      </c>
      <c r="J22" s="164">
        <v>0.169488020508825</v>
      </c>
      <c r="K22" s="13">
        <v>13.004569999999999</v>
      </c>
      <c r="L22" s="164">
        <v>1.8720000000000101E-2</v>
      </c>
      <c r="M22" s="13">
        <v>5.2933599999999998</v>
      </c>
      <c r="N22" s="164">
        <v>0.13723484375332701</v>
      </c>
      <c r="O22" s="98"/>
      <c r="P22" s="98"/>
      <c r="Q22" s="98"/>
      <c r="R22" s="99"/>
    </row>
    <row r="23" spans="1:18" ht="13" customHeight="1" x14ac:dyDescent="0.35">
      <c r="A23" s="12" t="s">
        <v>259</v>
      </c>
      <c r="B23" s="97">
        <v>2</v>
      </c>
      <c r="C23" s="13">
        <v>10.840627696254099</v>
      </c>
      <c r="D23" s="164">
        <v>6.07909770732133E-2</v>
      </c>
      <c r="E23" s="13">
        <v>1.8453894345947099</v>
      </c>
      <c r="F23" s="164">
        <v>2.72969268460579E-2</v>
      </c>
      <c r="G23" s="13">
        <v>8.6931899999999995</v>
      </c>
      <c r="H23" s="164">
        <v>3.6182295781223298E-2</v>
      </c>
      <c r="I23" s="13">
        <v>10.7544</v>
      </c>
      <c r="J23" s="164">
        <v>0.18573146855608499</v>
      </c>
      <c r="K23" s="13">
        <v>13.53317</v>
      </c>
      <c r="L23" s="164">
        <v>0</v>
      </c>
      <c r="M23" s="13">
        <v>4.8399799999999997</v>
      </c>
      <c r="N23" s="164">
        <v>3.6182295781223298E-2</v>
      </c>
      <c r="O23" s="98"/>
      <c r="P23" s="98"/>
      <c r="Q23" s="98"/>
      <c r="R23" s="99"/>
    </row>
    <row r="24" spans="1:18" ht="13" customHeight="1" x14ac:dyDescent="0.35">
      <c r="A24" s="12" t="s">
        <v>260</v>
      </c>
      <c r="B24" s="97">
        <v>2</v>
      </c>
      <c r="C24" s="13">
        <v>9.9059333403579508</v>
      </c>
      <c r="D24" s="164">
        <v>6.5203158382363596E-2</v>
      </c>
      <c r="E24" s="13">
        <v>2.0664564148940698</v>
      </c>
      <c r="F24" s="164">
        <v>3.4444831977800898E-2</v>
      </c>
      <c r="G24" s="13">
        <v>7.2336799999999997</v>
      </c>
      <c r="H24" s="164">
        <v>9.7822632779945407E-2</v>
      </c>
      <c r="I24" s="13">
        <v>9.8126200000000008</v>
      </c>
      <c r="J24" s="164">
        <v>5.21588428169181E-2</v>
      </c>
      <c r="K24" s="13">
        <v>12.63077</v>
      </c>
      <c r="L24" s="164">
        <v>8.3823131222830694E-2</v>
      </c>
      <c r="M24" s="13">
        <v>5.3970900000000004</v>
      </c>
      <c r="N24" s="164">
        <v>0.10524460512539301</v>
      </c>
      <c r="O24" s="98"/>
      <c r="P24" s="98"/>
      <c r="Q24" s="98"/>
      <c r="R24" s="99"/>
    </row>
    <row r="25" spans="1:18" ht="13" customHeight="1" x14ac:dyDescent="0.35">
      <c r="A25" s="12" t="s">
        <v>261</v>
      </c>
      <c r="B25" s="97">
        <v>2</v>
      </c>
      <c r="C25" s="13">
        <v>9.4376848857032005</v>
      </c>
      <c r="D25" s="164">
        <v>5.5346298948807299E-2</v>
      </c>
      <c r="E25" s="13">
        <v>1.9809199236841799</v>
      </c>
      <c r="F25" s="164">
        <v>3.4044600848003502E-2</v>
      </c>
      <c r="G25" s="13">
        <v>6.8327799999999996</v>
      </c>
      <c r="H25" s="164">
        <v>8.5364156834117993E-2</v>
      </c>
      <c r="I25" s="13">
        <v>9.3656199999999998</v>
      </c>
      <c r="J25" s="164">
        <v>0</v>
      </c>
      <c r="K25" s="13">
        <v>12.18671</v>
      </c>
      <c r="L25" s="164">
        <v>1.66759005753809E-2</v>
      </c>
      <c r="M25" s="13">
        <v>5.3539300000000001</v>
      </c>
      <c r="N25" s="164">
        <v>8.47175774205087E-2</v>
      </c>
      <c r="O25" s="98"/>
      <c r="P25" s="98"/>
      <c r="Q25" s="98"/>
      <c r="R25" s="99"/>
    </row>
    <row r="26" spans="1:18" ht="13" customHeight="1" x14ac:dyDescent="0.35">
      <c r="A26" s="12" t="s">
        <v>262</v>
      </c>
      <c r="B26" s="97">
        <v>2</v>
      </c>
      <c r="C26" s="13">
        <v>9.9987303373488601</v>
      </c>
      <c r="D26" s="164">
        <v>5.0150156482019398E-2</v>
      </c>
      <c r="E26" s="13">
        <v>1.9005116623001399</v>
      </c>
      <c r="F26" s="164">
        <v>3.3725334239638902E-2</v>
      </c>
      <c r="G26" s="13">
        <v>7.76396</v>
      </c>
      <c r="H26" s="164">
        <v>3.70886409025728E-2</v>
      </c>
      <c r="I26" s="13">
        <v>9.7799099999999992</v>
      </c>
      <c r="J26" s="164">
        <v>5.96303385869969E-2</v>
      </c>
      <c r="K26" s="13">
        <v>12.744450000000001</v>
      </c>
      <c r="L26" s="164">
        <v>0.19630745772894101</v>
      </c>
      <c r="M26" s="13">
        <v>4.9804899999999996</v>
      </c>
      <c r="N26" s="164">
        <v>0.20031149871138201</v>
      </c>
      <c r="O26" s="98"/>
      <c r="P26" s="98"/>
      <c r="Q26" s="98"/>
      <c r="R26" s="99"/>
    </row>
    <row r="27" spans="1:18" ht="13" customHeight="1" x14ac:dyDescent="0.35">
      <c r="A27" s="12" t="s">
        <v>263</v>
      </c>
      <c r="B27" s="97">
        <v>2</v>
      </c>
      <c r="C27" s="13">
        <v>10.0057109419191</v>
      </c>
      <c r="D27" s="164">
        <v>3.51157933373238E-2</v>
      </c>
      <c r="E27" s="13">
        <v>1.77156511525452</v>
      </c>
      <c r="F27" s="164">
        <v>1.86661279883308E-2</v>
      </c>
      <c r="G27" s="13">
        <v>7.9185699999999999</v>
      </c>
      <c r="H27" s="164">
        <v>0.102208092928104</v>
      </c>
      <c r="I27" s="13">
        <v>9.7799099999999992</v>
      </c>
      <c r="J27" s="164">
        <v>2.4472403151304601E-2</v>
      </c>
      <c r="K27" s="13">
        <v>12.54476</v>
      </c>
      <c r="L27" s="164">
        <v>1.9110048770215399E-2</v>
      </c>
      <c r="M27" s="13">
        <v>4.6261900000000002</v>
      </c>
      <c r="N27" s="164">
        <v>9.7889948820090902E-2</v>
      </c>
      <c r="O27" s="98"/>
      <c r="P27" s="98"/>
      <c r="Q27" s="98"/>
      <c r="R27" s="99"/>
    </row>
    <row r="28" spans="1:18" ht="13" customHeight="1" x14ac:dyDescent="0.35">
      <c r="A28" s="12" t="s">
        <v>264</v>
      </c>
      <c r="B28" s="97">
        <v>2</v>
      </c>
      <c r="C28" s="13">
        <v>10.4562423401398</v>
      </c>
      <c r="D28" s="164">
        <v>5.7882804386606902E-2</v>
      </c>
      <c r="E28" s="13">
        <v>2.0119860038836102</v>
      </c>
      <c r="F28" s="164">
        <v>2.7219215582028E-2</v>
      </c>
      <c r="G28" s="13">
        <v>8.0240799999999997</v>
      </c>
      <c r="H28" s="164">
        <v>7.4626970245348007E-2</v>
      </c>
      <c r="I28" s="13">
        <v>10.42121</v>
      </c>
      <c r="J28" s="164">
        <v>0.18194139129950601</v>
      </c>
      <c r="K28" s="13">
        <v>13.53317</v>
      </c>
      <c r="L28" s="164">
        <v>0</v>
      </c>
      <c r="M28" s="13">
        <v>5.5090899999999996</v>
      </c>
      <c r="N28" s="164">
        <v>7.4626970245348007E-2</v>
      </c>
      <c r="O28" s="98"/>
      <c r="P28" s="98"/>
      <c r="Q28" s="98"/>
      <c r="R28" s="99"/>
    </row>
    <row r="29" spans="1:18" ht="13" customHeight="1" x14ac:dyDescent="0.35">
      <c r="A29" s="12" t="s">
        <v>265</v>
      </c>
      <c r="B29" s="97">
        <v>2</v>
      </c>
      <c r="C29" s="13">
        <v>9.7235131456443895</v>
      </c>
      <c r="D29" s="164">
        <v>4.5563557111337798E-2</v>
      </c>
      <c r="E29" s="13">
        <v>1.70622619396679</v>
      </c>
      <c r="F29" s="164">
        <v>2.31096060310487E-2</v>
      </c>
      <c r="G29" s="13">
        <v>7.6592000000000002</v>
      </c>
      <c r="H29" s="164">
        <v>9.2630503356076199E-2</v>
      </c>
      <c r="I29" s="13">
        <v>9.3656199999999998</v>
      </c>
      <c r="J29" s="164">
        <v>6.3632754112956505E-2</v>
      </c>
      <c r="K29" s="13">
        <v>12.18671</v>
      </c>
      <c r="L29" s="164">
        <v>3.2288878580712201E-2</v>
      </c>
      <c r="M29" s="13">
        <v>4.5275100000000004</v>
      </c>
      <c r="N29" s="164">
        <v>9.1111734611958803E-2</v>
      </c>
      <c r="O29" s="98"/>
      <c r="P29" s="98"/>
      <c r="Q29" s="98"/>
      <c r="R29" s="99"/>
    </row>
    <row r="30" spans="1:18" ht="13" customHeight="1" x14ac:dyDescent="0.35">
      <c r="A30" s="12" t="s">
        <v>266</v>
      </c>
      <c r="B30" s="97">
        <v>2</v>
      </c>
      <c r="C30" s="13">
        <v>9.8148008702254206</v>
      </c>
      <c r="D30" s="164">
        <v>4.8224949930860503E-2</v>
      </c>
      <c r="E30" s="13">
        <v>1.9641964467869699</v>
      </c>
      <c r="F30" s="164">
        <v>2.1452566362419399E-2</v>
      </c>
      <c r="G30" s="13">
        <v>7.3230399999999998</v>
      </c>
      <c r="H30" s="164">
        <v>0.11283810248315899</v>
      </c>
      <c r="I30" s="13">
        <v>9.7042599999999997</v>
      </c>
      <c r="J30" s="164">
        <v>0.14251859328522701</v>
      </c>
      <c r="K30" s="13">
        <v>12.6724</v>
      </c>
      <c r="L30" s="164">
        <v>5.8160612582743701E-2</v>
      </c>
      <c r="M30" s="13">
        <v>5.3493599999999999</v>
      </c>
      <c r="N30" s="164">
        <v>0.109732358308751</v>
      </c>
      <c r="O30" s="98"/>
      <c r="P30" s="98"/>
      <c r="Q30" s="98"/>
      <c r="R30" s="99"/>
    </row>
    <row r="31" spans="1:18" ht="13" customHeight="1" x14ac:dyDescent="0.35">
      <c r="A31" s="12" t="s">
        <v>267</v>
      </c>
      <c r="B31" s="97">
        <v>2</v>
      </c>
      <c r="C31" s="13">
        <v>9.5694278921630804</v>
      </c>
      <c r="D31" s="164">
        <v>5.4113187156754797E-2</v>
      </c>
      <c r="E31" s="13">
        <v>2.01682252422082</v>
      </c>
      <c r="F31" s="164">
        <v>3.02600969695399E-2</v>
      </c>
      <c r="G31" s="13">
        <v>6.92753</v>
      </c>
      <c r="H31" s="164">
        <v>9.4206247733364001E-2</v>
      </c>
      <c r="I31" s="13">
        <v>9.4791500000000006</v>
      </c>
      <c r="J31" s="164">
        <v>9.9920765409397899E-2</v>
      </c>
      <c r="K31" s="13">
        <v>12.27055</v>
      </c>
      <c r="L31" s="164">
        <v>0.21407044612463499</v>
      </c>
      <c r="M31" s="13">
        <v>5.3430200000000001</v>
      </c>
      <c r="N31" s="164">
        <v>0.22126680229984799</v>
      </c>
      <c r="O31" s="98"/>
      <c r="P31" s="98"/>
      <c r="Q31" s="98"/>
      <c r="R31" s="99"/>
    </row>
    <row r="32" spans="1:18" ht="13" customHeight="1" x14ac:dyDescent="0.35">
      <c r="A32" s="12" t="s">
        <v>268</v>
      </c>
      <c r="B32" s="97">
        <v>2</v>
      </c>
      <c r="C32" s="13">
        <v>10.1678603974228</v>
      </c>
      <c r="D32" s="164">
        <v>4.9605555469168901E-2</v>
      </c>
      <c r="E32" s="13">
        <v>1.8842613653995199</v>
      </c>
      <c r="F32" s="164">
        <v>2.40112263341478E-2</v>
      </c>
      <c r="G32" s="13">
        <v>7.76396</v>
      </c>
      <c r="H32" s="164">
        <v>8.3074330836907698E-2</v>
      </c>
      <c r="I32" s="13">
        <v>10.14945</v>
      </c>
      <c r="J32" s="164">
        <v>3.8978980284250002E-2</v>
      </c>
      <c r="K32" s="13">
        <v>12.913959999999999</v>
      </c>
      <c r="L32" s="164">
        <v>0.12384364196841099</v>
      </c>
      <c r="M32" s="13">
        <v>5.15</v>
      </c>
      <c r="N32" s="164">
        <v>0.14345541192997899</v>
      </c>
      <c r="O32" s="98"/>
      <c r="P32" s="98"/>
      <c r="Q32" s="98"/>
      <c r="R32" s="99"/>
    </row>
    <row r="33" spans="1:18" ht="13" customHeight="1" x14ac:dyDescent="0.35">
      <c r="A33" s="12" t="s">
        <v>269</v>
      </c>
      <c r="B33" s="97">
        <v>2</v>
      </c>
      <c r="C33" s="13">
        <v>10.429635828948999</v>
      </c>
      <c r="D33" s="164">
        <v>5.1105725850188903E-2</v>
      </c>
      <c r="E33" s="13">
        <v>1.86811305552398</v>
      </c>
      <c r="F33" s="164">
        <v>3.09097971259648E-2</v>
      </c>
      <c r="G33" s="13">
        <v>8.2302199999999992</v>
      </c>
      <c r="H33" s="164">
        <v>0.133437844167238</v>
      </c>
      <c r="I33" s="13">
        <v>10.2577</v>
      </c>
      <c r="J33" s="164">
        <v>0.15041666825189301</v>
      </c>
      <c r="K33" s="13">
        <v>13.28609</v>
      </c>
      <c r="L33" s="164">
        <v>0.40851113324363703</v>
      </c>
      <c r="M33" s="13">
        <v>5.0558699999999996</v>
      </c>
      <c r="N33" s="164">
        <v>0.41977910280527297</v>
      </c>
      <c r="O33" s="98"/>
      <c r="P33" s="98"/>
      <c r="Q33" s="98"/>
      <c r="R33" s="99"/>
    </row>
    <row r="34" spans="1:18" ht="13" customHeight="1" x14ac:dyDescent="0.35">
      <c r="A34" s="12" t="s">
        <v>270</v>
      </c>
      <c r="B34" s="97">
        <v>2</v>
      </c>
      <c r="C34" s="13">
        <v>10.459397385869901</v>
      </c>
      <c r="D34" s="164">
        <v>5.3487163533607301E-2</v>
      </c>
      <c r="E34" s="13">
        <v>1.99566326254714</v>
      </c>
      <c r="F34" s="164">
        <v>3.2544577647892099E-2</v>
      </c>
      <c r="G34" s="13">
        <v>8.0369200000000003</v>
      </c>
      <c r="H34" s="164">
        <v>8.7647070778207103E-2</v>
      </c>
      <c r="I34" s="13">
        <v>10.258089999999999</v>
      </c>
      <c r="J34" s="164">
        <v>0.121071109551371</v>
      </c>
      <c r="K34" s="13">
        <v>13.53317</v>
      </c>
      <c r="L34" s="164">
        <v>0.19193240814411699</v>
      </c>
      <c r="M34" s="13">
        <v>5.4962499999999999</v>
      </c>
      <c r="N34" s="164">
        <v>0.21920582506858699</v>
      </c>
      <c r="O34" s="98"/>
      <c r="P34" s="98"/>
      <c r="Q34" s="98"/>
      <c r="R34" s="99"/>
    </row>
    <row r="35" spans="1:18" ht="13" customHeight="1" x14ac:dyDescent="0.35">
      <c r="A35" s="12" t="s">
        <v>271</v>
      </c>
      <c r="B35" s="97">
        <v>2</v>
      </c>
      <c r="C35" s="13">
        <v>10.2429129020865</v>
      </c>
      <c r="D35" s="164">
        <v>3.8608202480385198E-2</v>
      </c>
      <c r="E35" s="13">
        <v>1.7497500277364699</v>
      </c>
      <c r="F35" s="164">
        <v>2.1729455823303601E-2</v>
      </c>
      <c r="G35" s="13">
        <v>8.2074300000000004</v>
      </c>
      <c r="H35" s="164">
        <v>8.4020138205075895E-2</v>
      </c>
      <c r="I35" s="13">
        <v>10.102460000000001</v>
      </c>
      <c r="J35" s="164">
        <v>0.15748726429778501</v>
      </c>
      <c r="K35" s="13">
        <v>12.913959999999999</v>
      </c>
      <c r="L35" s="164">
        <v>0.203056003447324</v>
      </c>
      <c r="M35" s="13">
        <v>4.7065299999999999</v>
      </c>
      <c r="N35" s="164">
        <v>0.19571322467324401</v>
      </c>
      <c r="O35" s="98"/>
      <c r="P35" s="98"/>
      <c r="Q35" s="98"/>
      <c r="R35" s="99"/>
    </row>
    <row r="36" spans="1:18" ht="13" customHeight="1" x14ac:dyDescent="0.35">
      <c r="A36" s="12" t="s">
        <v>272</v>
      </c>
      <c r="B36" s="97">
        <v>2</v>
      </c>
      <c r="C36" s="13">
        <v>8.6437686320874594</v>
      </c>
      <c r="D36" s="164">
        <v>5.0704055877856501E-2</v>
      </c>
      <c r="E36" s="13">
        <v>1.9565932871460401</v>
      </c>
      <c r="F36" s="164">
        <v>2.7751836535746598E-2</v>
      </c>
      <c r="G36" s="13">
        <v>6.2339200000000003</v>
      </c>
      <c r="H36" s="164">
        <v>9.8281280598087301E-2</v>
      </c>
      <c r="I36" s="13">
        <v>8.6517700000000008</v>
      </c>
      <c r="J36" s="164">
        <v>0</v>
      </c>
      <c r="K36" s="13">
        <v>11.31077</v>
      </c>
      <c r="L36" s="164">
        <v>3.3983518711280802E-2</v>
      </c>
      <c r="M36" s="13">
        <v>5.0768500000000003</v>
      </c>
      <c r="N36" s="164">
        <v>9.0662451345636899E-2</v>
      </c>
      <c r="O36" s="98"/>
      <c r="P36" s="98"/>
      <c r="Q36" s="98"/>
      <c r="R36" s="99"/>
    </row>
    <row r="37" spans="1:18" ht="13" customHeight="1" x14ac:dyDescent="0.35">
      <c r="A37" s="12" t="s">
        <v>273</v>
      </c>
      <c r="B37" s="97">
        <v>2</v>
      </c>
      <c r="C37" s="13">
        <v>10.095241467169901</v>
      </c>
      <c r="D37" s="164">
        <v>3.6867750713348801E-2</v>
      </c>
      <c r="E37" s="13">
        <v>1.75731752693712</v>
      </c>
      <c r="F37" s="164">
        <v>2.0750891034370899E-2</v>
      </c>
      <c r="G37" s="13">
        <v>8.0670400000000004</v>
      </c>
      <c r="H37" s="164">
        <v>3.1405150023522801E-2</v>
      </c>
      <c r="I37" s="13">
        <v>9.7799099999999992</v>
      </c>
      <c r="J37" s="164">
        <v>0</v>
      </c>
      <c r="K37" s="13">
        <v>12.60937</v>
      </c>
      <c r="L37" s="164">
        <v>6.7615523720517601E-2</v>
      </c>
      <c r="M37" s="13">
        <v>4.5423299999999998</v>
      </c>
      <c r="N37" s="164">
        <v>6.7554399590255207E-2</v>
      </c>
      <c r="O37" s="98"/>
      <c r="P37" s="98"/>
      <c r="Q37" s="98"/>
      <c r="R37" s="99"/>
    </row>
    <row r="38" spans="1:18" ht="13" customHeight="1" x14ac:dyDescent="0.35">
      <c r="A38" s="12" t="s">
        <v>274</v>
      </c>
      <c r="B38" s="97">
        <v>2</v>
      </c>
      <c r="C38" s="13">
        <v>9.2202951859896398</v>
      </c>
      <c r="D38" s="164">
        <v>5.6318997699883598E-2</v>
      </c>
      <c r="E38" s="13">
        <v>2.0794894075722201</v>
      </c>
      <c r="F38" s="164">
        <v>2.8440996026436401E-2</v>
      </c>
      <c r="G38" s="13">
        <v>6.5911999999999997</v>
      </c>
      <c r="H38" s="164">
        <v>7.1452200609918595E-2</v>
      </c>
      <c r="I38" s="13">
        <v>9.0796799999999998</v>
      </c>
      <c r="J38" s="164">
        <v>0.18477786194238799</v>
      </c>
      <c r="K38" s="13">
        <v>12.18671</v>
      </c>
      <c r="L38" s="164">
        <v>8.0824685164867904E-2</v>
      </c>
      <c r="M38" s="13">
        <v>5.59551</v>
      </c>
      <c r="N38" s="164">
        <v>9.0746623209902705E-2</v>
      </c>
      <c r="O38" s="98"/>
      <c r="P38" s="98"/>
      <c r="Q38" s="98"/>
      <c r="R38" s="99"/>
    </row>
    <row r="39" spans="1:18" ht="13" customHeight="1" x14ac:dyDescent="0.35">
      <c r="A39" s="12" t="s">
        <v>275</v>
      </c>
      <c r="B39" s="97">
        <v>2</v>
      </c>
      <c r="C39" s="13">
        <v>10.764095975180799</v>
      </c>
      <c r="D39" s="164">
        <v>4.3005845121355801E-2</v>
      </c>
      <c r="E39" s="13">
        <v>1.82157288390952</v>
      </c>
      <c r="F39" s="164">
        <v>2.4856805785023601E-2</v>
      </c>
      <c r="G39" s="13">
        <v>8.3677899999999994</v>
      </c>
      <c r="H39" s="164">
        <v>5.5880651821538598E-2</v>
      </c>
      <c r="I39" s="13">
        <v>10.90499</v>
      </c>
      <c r="J39" s="164">
        <v>6.7858559253789197E-2</v>
      </c>
      <c r="K39" s="13">
        <v>13.004569999999999</v>
      </c>
      <c r="L39" s="164">
        <v>0.11539783013558</v>
      </c>
      <c r="M39" s="13">
        <v>4.6367799999999999</v>
      </c>
      <c r="N39" s="164">
        <v>0.119481060122515</v>
      </c>
      <c r="O39" s="98"/>
      <c r="P39" s="98"/>
      <c r="Q39" s="98"/>
      <c r="R39" s="99"/>
    </row>
    <row r="40" spans="1:18" ht="13" customHeight="1" x14ac:dyDescent="0.35">
      <c r="A40" s="12" t="s">
        <v>276</v>
      </c>
      <c r="B40" s="97">
        <v>2</v>
      </c>
      <c r="C40" s="13">
        <v>9.6498629253983594</v>
      </c>
      <c r="D40" s="164">
        <v>3.6405750634992101E-2</v>
      </c>
      <c r="E40" s="13">
        <v>1.63357545806436</v>
      </c>
      <c r="F40" s="164">
        <v>1.7236949467993899E-2</v>
      </c>
      <c r="G40" s="13">
        <v>7.63483</v>
      </c>
      <c r="H40" s="164">
        <v>0.138801489660594</v>
      </c>
      <c r="I40" s="13">
        <v>9.3656199999999998</v>
      </c>
      <c r="J40" s="164">
        <v>5.4578001758950397E-2</v>
      </c>
      <c r="K40" s="13">
        <v>11.77848</v>
      </c>
      <c r="L40" s="164">
        <v>5.5554405225868998E-2</v>
      </c>
      <c r="M40" s="13">
        <v>4.1436500000000001</v>
      </c>
      <c r="N40" s="164">
        <v>0.13550394975793201</v>
      </c>
      <c r="O40" s="98"/>
      <c r="P40" s="98"/>
      <c r="Q40" s="98"/>
      <c r="R40" s="99"/>
    </row>
    <row r="41" spans="1:18" ht="13" customHeight="1" x14ac:dyDescent="0.35">
      <c r="A41" s="12" t="s">
        <v>277</v>
      </c>
      <c r="B41" s="97">
        <v>2</v>
      </c>
      <c r="C41" s="13">
        <v>9.7256457561936198</v>
      </c>
      <c r="D41" s="164">
        <v>5.1214218576037703E-2</v>
      </c>
      <c r="E41" s="13">
        <v>1.8683865841081899</v>
      </c>
      <c r="F41" s="164">
        <v>2.3441882434654299E-2</v>
      </c>
      <c r="G41" s="13">
        <v>7.47485</v>
      </c>
      <c r="H41" s="164">
        <v>6.6684314527480804E-2</v>
      </c>
      <c r="I41" s="13">
        <v>9.3656199999999998</v>
      </c>
      <c r="J41" s="164">
        <v>1.4783090204689899E-2</v>
      </c>
      <c r="K41" s="13">
        <v>12.52431</v>
      </c>
      <c r="L41" s="164">
        <v>8.0810405221109299E-2</v>
      </c>
      <c r="M41" s="13">
        <v>5.0494599999999998</v>
      </c>
      <c r="N41" s="164">
        <v>9.2899613282294596E-2</v>
      </c>
      <c r="O41" s="98"/>
      <c r="P41" s="98"/>
      <c r="Q41" s="98"/>
      <c r="R41" s="99"/>
    </row>
    <row r="42" spans="1:18" ht="13" customHeight="1" x14ac:dyDescent="0.35">
      <c r="A42" s="12" t="s">
        <v>278</v>
      </c>
      <c r="B42" s="97">
        <v>2</v>
      </c>
      <c r="C42" s="13">
        <v>9.6537433560689703</v>
      </c>
      <c r="D42" s="164">
        <v>4.3584691542274699E-2</v>
      </c>
      <c r="E42" s="13">
        <v>1.9714516327829299</v>
      </c>
      <c r="F42" s="164">
        <v>3.4106306857546898E-2</v>
      </c>
      <c r="G42" s="13">
        <v>7.2077299999999997</v>
      </c>
      <c r="H42" s="164">
        <v>6.0813399444530299E-2</v>
      </c>
      <c r="I42" s="13">
        <v>9.3656199999999998</v>
      </c>
      <c r="J42" s="164">
        <v>5.9414229137471901E-2</v>
      </c>
      <c r="K42" s="13">
        <v>12.38903</v>
      </c>
      <c r="L42" s="164">
        <v>0.190912405327679</v>
      </c>
      <c r="M42" s="13">
        <v>5.1813000000000002</v>
      </c>
      <c r="N42" s="164">
        <v>0.193098287439325</v>
      </c>
      <c r="O42" s="98"/>
      <c r="P42" s="98"/>
      <c r="Q42" s="98"/>
      <c r="R42" s="99"/>
    </row>
    <row r="43" spans="1:18" ht="13" customHeight="1" x14ac:dyDescent="0.35">
      <c r="A43" s="12" t="s">
        <v>279</v>
      </c>
      <c r="B43" s="97">
        <v>2</v>
      </c>
      <c r="C43" s="13">
        <v>9.9166492789911498</v>
      </c>
      <c r="D43" s="164">
        <v>5.82086927093316E-2</v>
      </c>
      <c r="E43" s="13">
        <v>1.9726640043799299</v>
      </c>
      <c r="F43" s="164">
        <v>3.40534495372289E-2</v>
      </c>
      <c r="G43" s="13">
        <v>7.5521099999999999</v>
      </c>
      <c r="H43" s="164">
        <v>0.12978426238955201</v>
      </c>
      <c r="I43" s="13">
        <v>9.5592900000000007</v>
      </c>
      <c r="J43" s="164">
        <v>0.214402226201128</v>
      </c>
      <c r="K43" s="13">
        <v>12.6724</v>
      </c>
      <c r="L43" s="164">
        <v>0.20655559490848899</v>
      </c>
      <c r="M43" s="13">
        <v>5.1202899999999998</v>
      </c>
      <c r="N43" s="164">
        <v>0.23881637198483699</v>
      </c>
      <c r="O43" s="98"/>
      <c r="P43" s="98"/>
      <c r="Q43" s="98"/>
      <c r="R43" s="99"/>
    </row>
    <row r="44" spans="1:18" ht="13" customHeight="1" x14ac:dyDescent="0.35">
      <c r="A44" s="12" t="s">
        <v>280</v>
      </c>
      <c r="B44" s="97">
        <v>2</v>
      </c>
      <c r="C44" s="13">
        <v>9.6584781685629206</v>
      </c>
      <c r="D44" s="164">
        <v>5.3875448361890101E-2</v>
      </c>
      <c r="E44" s="13">
        <v>1.99869562338045</v>
      </c>
      <c r="F44" s="164">
        <v>2.0344173919101E-2</v>
      </c>
      <c r="G44" s="13">
        <v>7.1110800000000003</v>
      </c>
      <c r="H44" s="164">
        <v>9.1103198033877897E-2</v>
      </c>
      <c r="I44" s="13">
        <v>9.4791500000000006</v>
      </c>
      <c r="J44" s="164">
        <v>5.03965384525576E-2</v>
      </c>
      <c r="K44" s="13">
        <v>12.569570000000001</v>
      </c>
      <c r="L44" s="164">
        <v>3.7009698836926799E-2</v>
      </c>
      <c r="M44" s="13">
        <v>5.4584900000000003</v>
      </c>
      <c r="N44" s="164">
        <v>9.0833342534555897E-2</v>
      </c>
      <c r="O44" s="98"/>
      <c r="P44" s="98"/>
      <c r="Q44" s="98"/>
      <c r="R44" s="99"/>
    </row>
    <row r="45" spans="1:18" ht="13" customHeight="1" x14ac:dyDescent="0.35">
      <c r="A45" s="12" t="s">
        <v>281</v>
      </c>
      <c r="B45" s="97">
        <v>2</v>
      </c>
      <c r="C45" s="13">
        <v>10.0274238347415</v>
      </c>
      <c r="D45" s="164">
        <v>5.3512693330127599E-2</v>
      </c>
      <c r="E45" s="13">
        <v>1.9239259898955099</v>
      </c>
      <c r="F45" s="164">
        <v>2.5438504042300698E-2</v>
      </c>
      <c r="G45" s="13">
        <v>7.6854100000000001</v>
      </c>
      <c r="H45" s="164">
        <v>0.156755978361273</v>
      </c>
      <c r="I45" s="13">
        <v>9.7799099999999992</v>
      </c>
      <c r="J45" s="164">
        <v>3.4032777670946202E-2</v>
      </c>
      <c r="K45" s="13">
        <v>12.6724</v>
      </c>
      <c r="L45" s="164">
        <v>0.148984059496309</v>
      </c>
      <c r="M45" s="13">
        <v>4.9869899999999996</v>
      </c>
      <c r="N45" s="164">
        <v>0.17831717335130701</v>
      </c>
      <c r="O45" s="98"/>
      <c r="P45" s="98"/>
      <c r="Q45" s="98"/>
      <c r="R45" s="99"/>
    </row>
    <row r="46" spans="1:18" ht="13" customHeight="1" x14ac:dyDescent="0.35">
      <c r="A46" s="12" t="s">
        <v>282</v>
      </c>
      <c r="B46" s="97">
        <v>2</v>
      </c>
      <c r="C46" s="13">
        <v>9.5986365881085796</v>
      </c>
      <c r="D46" s="164">
        <v>5.1458159461721699E-2</v>
      </c>
      <c r="E46" s="13">
        <v>1.8845125590258101</v>
      </c>
      <c r="F46" s="164">
        <v>3.1445942455770502E-2</v>
      </c>
      <c r="G46" s="13">
        <v>7.2512800000000004</v>
      </c>
      <c r="H46" s="164">
        <v>8.9470495091957897E-2</v>
      </c>
      <c r="I46" s="13">
        <v>9.3656199999999998</v>
      </c>
      <c r="J46" s="164">
        <v>0</v>
      </c>
      <c r="K46" s="13">
        <v>12.18671</v>
      </c>
      <c r="L46" s="164">
        <v>9.6148936697188797E-2</v>
      </c>
      <c r="M46" s="13">
        <v>4.9354300000000002</v>
      </c>
      <c r="N46" s="164">
        <v>0.116198107247924</v>
      </c>
      <c r="O46" s="98"/>
      <c r="P46" s="98"/>
      <c r="Q46" s="98"/>
      <c r="R46" s="99"/>
    </row>
    <row r="47" spans="1:18" ht="13" customHeight="1" x14ac:dyDescent="0.35">
      <c r="A47" s="12" t="s">
        <v>283</v>
      </c>
      <c r="B47" s="97">
        <v>2</v>
      </c>
      <c r="C47" s="13">
        <v>9.8805106340524702</v>
      </c>
      <c r="D47" s="164">
        <v>4.2853286812653199E-2</v>
      </c>
      <c r="E47" s="13">
        <v>1.8250262649892599</v>
      </c>
      <c r="F47" s="164">
        <v>1.9425194395362201E-2</v>
      </c>
      <c r="G47" s="13">
        <v>7.7034000000000002</v>
      </c>
      <c r="H47" s="164">
        <v>9.3907020376540501E-2</v>
      </c>
      <c r="I47" s="13">
        <v>9.7181200000000008</v>
      </c>
      <c r="J47" s="164">
        <v>8.7489396386076501E-2</v>
      </c>
      <c r="K47" s="13">
        <v>12.52431</v>
      </c>
      <c r="L47" s="164">
        <v>1.5743065266967601E-2</v>
      </c>
      <c r="M47" s="13">
        <v>4.8209099999999996</v>
      </c>
      <c r="N47" s="164">
        <v>9.2627716521568204E-2</v>
      </c>
      <c r="O47" s="98"/>
      <c r="P47" s="98"/>
      <c r="Q47" s="98"/>
      <c r="R47" s="99"/>
    </row>
    <row r="48" spans="1:18" ht="13" customHeight="1" x14ac:dyDescent="0.35">
      <c r="A48" s="12" t="s">
        <v>284</v>
      </c>
      <c r="B48" s="97">
        <v>2</v>
      </c>
      <c r="C48" s="13">
        <v>10.5863989138145</v>
      </c>
      <c r="D48" s="164">
        <v>5.52629911927906E-2</v>
      </c>
      <c r="E48" s="13">
        <v>1.8896958526499701</v>
      </c>
      <c r="F48" s="164">
        <v>2.3595681990492601E-2</v>
      </c>
      <c r="G48" s="13">
        <v>8.3401499999999995</v>
      </c>
      <c r="H48" s="164">
        <v>0.152331818199613</v>
      </c>
      <c r="I48" s="13">
        <v>10.558450000000001</v>
      </c>
      <c r="J48" s="164">
        <v>3.4007696717067201E-2</v>
      </c>
      <c r="K48" s="13">
        <v>13.004569999999999</v>
      </c>
      <c r="L48" s="164">
        <v>0</v>
      </c>
      <c r="M48" s="13">
        <v>4.6644199999999998</v>
      </c>
      <c r="N48" s="164">
        <v>0.152331818199613</v>
      </c>
      <c r="O48" s="98"/>
      <c r="P48" s="98"/>
      <c r="Q48" s="98"/>
      <c r="R48" s="99"/>
    </row>
    <row r="49" spans="1:18" ht="13" customHeight="1" x14ac:dyDescent="0.35">
      <c r="A49" s="12" t="s">
        <v>285</v>
      </c>
      <c r="B49" s="97">
        <v>2</v>
      </c>
      <c r="C49" s="13">
        <v>10.263892130210801</v>
      </c>
      <c r="D49" s="164">
        <v>5.2058964058193199E-2</v>
      </c>
      <c r="E49" s="13">
        <v>2.1069158074977099</v>
      </c>
      <c r="F49" s="164">
        <v>2.9832707433222899E-2</v>
      </c>
      <c r="G49" s="13">
        <v>7.5824600000000002</v>
      </c>
      <c r="H49" s="164">
        <v>0.10466282935216301</v>
      </c>
      <c r="I49" s="13">
        <v>10.167909999999999</v>
      </c>
      <c r="J49" s="164">
        <v>5.3753345570299801E-2</v>
      </c>
      <c r="K49" s="13">
        <v>13.09817</v>
      </c>
      <c r="L49" s="164">
        <v>0.21427848607828201</v>
      </c>
      <c r="M49" s="13">
        <v>5.5157100000000003</v>
      </c>
      <c r="N49" s="164">
        <v>0.22436330449518799</v>
      </c>
      <c r="O49" s="98"/>
      <c r="P49" s="98"/>
      <c r="Q49" s="98"/>
      <c r="R49" s="99"/>
    </row>
    <row r="50" spans="1:18" ht="13" customHeight="1" x14ac:dyDescent="0.35">
      <c r="A50" s="12" t="s">
        <v>286</v>
      </c>
      <c r="B50" s="97">
        <v>2</v>
      </c>
      <c r="C50" s="13">
        <v>9.4377969030392492</v>
      </c>
      <c r="D50" s="164">
        <v>4.8428637239970498E-2</v>
      </c>
      <c r="E50" s="13">
        <v>2.0362810386000101</v>
      </c>
      <c r="F50" s="164">
        <v>2.7777834286165402E-2</v>
      </c>
      <c r="G50" s="13">
        <v>6.7661300000000004</v>
      </c>
      <c r="H50" s="164">
        <v>0.10506071787304699</v>
      </c>
      <c r="I50" s="13">
        <v>9.3656199999999998</v>
      </c>
      <c r="J50" s="164">
        <v>0</v>
      </c>
      <c r="K50" s="13">
        <v>12.18671</v>
      </c>
      <c r="L50" s="164">
        <v>4.19129780855527E-2</v>
      </c>
      <c r="M50" s="13">
        <v>5.4205800000000002</v>
      </c>
      <c r="N50" s="164">
        <v>0.11492911935623699</v>
      </c>
      <c r="O50" s="98"/>
      <c r="P50" s="98"/>
      <c r="Q50" s="98"/>
      <c r="R50" s="99"/>
    </row>
    <row r="51" spans="1:18" ht="13" customHeight="1" x14ac:dyDescent="0.35">
      <c r="A51" s="12" t="s">
        <v>287</v>
      </c>
      <c r="B51" s="97">
        <v>2</v>
      </c>
      <c r="C51" s="13">
        <v>9.5909708128144509</v>
      </c>
      <c r="D51" s="164">
        <v>4.7830905810151897E-2</v>
      </c>
      <c r="E51" s="13">
        <v>1.94053460760285</v>
      </c>
      <c r="F51" s="164">
        <v>2.2113622323013699E-2</v>
      </c>
      <c r="G51" s="13">
        <v>7.26816</v>
      </c>
      <c r="H51" s="164">
        <v>6.7684018586369493E-2</v>
      </c>
      <c r="I51" s="13">
        <v>9.3656199999999998</v>
      </c>
      <c r="J51" s="164">
        <v>0</v>
      </c>
      <c r="K51" s="13">
        <v>12.6724</v>
      </c>
      <c r="L51" s="164">
        <v>0.321826467426158</v>
      </c>
      <c r="M51" s="13">
        <v>5.4042399999999997</v>
      </c>
      <c r="N51" s="164">
        <v>0.30180782443800203</v>
      </c>
      <c r="O51" s="98"/>
      <c r="P51" s="98"/>
      <c r="Q51" s="98"/>
      <c r="R51" s="99"/>
    </row>
    <row r="52" spans="1:18" ht="13" customHeight="1" x14ac:dyDescent="0.35">
      <c r="A52" s="12" t="s">
        <v>288</v>
      </c>
      <c r="B52" s="97">
        <v>2</v>
      </c>
      <c r="C52" s="13">
        <v>9.3669456192688898</v>
      </c>
      <c r="D52" s="164">
        <v>4.3916734451232897E-2</v>
      </c>
      <c r="E52" s="13">
        <v>1.82095374624174</v>
      </c>
      <c r="F52" s="164">
        <v>3.5769373838472798E-2</v>
      </c>
      <c r="G52" s="13">
        <v>7.1741000000000001</v>
      </c>
      <c r="H52" s="164">
        <v>4.6235914525398901E-2</v>
      </c>
      <c r="I52" s="13">
        <v>9.3656199999999998</v>
      </c>
      <c r="J52" s="164">
        <v>0</v>
      </c>
      <c r="K52" s="13">
        <v>11.860429999999999</v>
      </c>
      <c r="L52" s="164">
        <v>0.20223223092277001</v>
      </c>
      <c r="M52" s="13">
        <v>4.6863299999999999</v>
      </c>
      <c r="N52" s="164">
        <v>0.19865337437859101</v>
      </c>
      <c r="O52" s="98"/>
      <c r="P52" s="98"/>
      <c r="Q52" s="98"/>
      <c r="R52" s="99"/>
    </row>
    <row r="53" spans="1:18" ht="13" customHeight="1" x14ac:dyDescent="0.35">
      <c r="A53" s="12" t="s">
        <v>289</v>
      </c>
      <c r="B53" s="97">
        <v>2</v>
      </c>
      <c r="C53" s="13">
        <v>9.7963215170112896</v>
      </c>
      <c r="D53" s="164">
        <v>5.1027217226191697E-2</v>
      </c>
      <c r="E53" s="13">
        <v>1.8176648093363399</v>
      </c>
      <c r="F53" s="164">
        <v>1.89492068560605E-2</v>
      </c>
      <c r="G53" s="13">
        <v>7.6262999999999996</v>
      </c>
      <c r="H53" s="164">
        <v>0.10622181017098099</v>
      </c>
      <c r="I53" s="13">
        <v>9.3656199999999998</v>
      </c>
      <c r="J53" s="164">
        <v>3.0113320706956302E-2</v>
      </c>
      <c r="K53" s="13">
        <v>12.52431</v>
      </c>
      <c r="L53" s="164">
        <v>5.38295653707144E-2</v>
      </c>
      <c r="M53" s="13">
        <v>4.8980100000000002</v>
      </c>
      <c r="N53" s="164">
        <v>0.100331826735089</v>
      </c>
      <c r="O53" s="98"/>
      <c r="P53" s="98"/>
      <c r="Q53" s="98"/>
      <c r="R53" s="99"/>
    </row>
    <row r="54" spans="1:18" ht="13" customHeight="1" x14ac:dyDescent="0.35">
      <c r="A54" s="12" t="s">
        <v>290</v>
      </c>
      <c r="B54" s="97">
        <v>2</v>
      </c>
      <c r="C54" s="13">
        <v>9.5180262725178508</v>
      </c>
      <c r="D54" s="164">
        <v>4.8096601669333501E-2</v>
      </c>
      <c r="E54" s="13">
        <v>1.9353486999967899</v>
      </c>
      <c r="F54" s="164">
        <v>2.6796803450903801E-2</v>
      </c>
      <c r="G54" s="13">
        <v>6.9911399999999997</v>
      </c>
      <c r="H54" s="164">
        <v>6.99171156155627E-2</v>
      </c>
      <c r="I54" s="13">
        <v>9.3656199999999998</v>
      </c>
      <c r="J54" s="164">
        <v>0</v>
      </c>
      <c r="K54" s="13">
        <v>12.18671</v>
      </c>
      <c r="L54" s="164">
        <v>0.141414083089345</v>
      </c>
      <c r="M54" s="13">
        <v>5.19557</v>
      </c>
      <c r="N54" s="164">
        <v>0.14835909314902099</v>
      </c>
      <c r="O54" s="98"/>
      <c r="P54" s="98"/>
      <c r="Q54" s="98"/>
      <c r="R54" s="99"/>
    </row>
    <row r="55" spans="1:18" ht="13" customHeight="1" x14ac:dyDescent="0.35">
      <c r="A55" s="12" t="s">
        <v>291</v>
      </c>
      <c r="B55" s="97">
        <v>2</v>
      </c>
      <c r="C55" s="13">
        <v>9.4845317309748296</v>
      </c>
      <c r="D55" s="164">
        <v>6.7374714802273E-2</v>
      </c>
      <c r="E55" s="13">
        <v>2.1399755033962999</v>
      </c>
      <c r="F55" s="164">
        <v>3.1785547621743099E-2</v>
      </c>
      <c r="G55" s="13">
        <v>6.7252299999999998</v>
      </c>
      <c r="H55" s="164">
        <v>9.2633653927716803E-2</v>
      </c>
      <c r="I55" s="13">
        <v>9.3656199999999998</v>
      </c>
      <c r="J55" s="164">
        <v>1.10933066305768E-2</v>
      </c>
      <c r="K55" s="13">
        <v>12.569570000000001</v>
      </c>
      <c r="L55" s="164">
        <v>4.3340331286228599E-2</v>
      </c>
      <c r="M55" s="13">
        <v>5.8443399999999999</v>
      </c>
      <c r="N55" s="164">
        <v>9.2209203727177003E-2</v>
      </c>
      <c r="O55" s="98"/>
      <c r="P55" s="98"/>
      <c r="Q55" s="98"/>
      <c r="R55" s="99"/>
    </row>
    <row r="56" spans="1:18" ht="13" customHeight="1" x14ac:dyDescent="0.35">
      <c r="A56" s="12" t="s">
        <v>292</v>
      </c>
      <c r="B56" s="97">
        <v>2</v>
      </c>
      <c r="C56" s="13">
        <v>10.5982426811363</v>
      </c>
      <c r="D56" s="164">
        <v>4.7550841558839499E-2</v>
      </c>
      <c r="E56" s="13">
        <v>1.96708112763945</v>
      </c>
      <c r="F56" s="164">
        <v>2.2037476570070401E-2</v>
      </c>
      <c r="G56" s="13">
        <v>8.1078899999999994</v>
      </c>
      <c r="H56" s="164">
        <v>5.02070081163975E-2</v>
      </c>
      <c r="I56" s="13">
        <v>10.55949</v>
      </c>
      <c r="J56" s="164">
        <v>2.3219312048379102E-2</v>
      </c>
      <c r="K56" s="13">
        <v>13.45173</v>
      </c>
      <c r="L56" s="164">
        <v>0.32125874103594398</v>
      </c>
      <c r="M56" s="13">
        <v>5.3438400000000001</v>
      </c>
      <c r="N56" s="164">
        <v>0.31712755598339298</v>
      </c>
      <c r="O56" s="98"/>
      <c r="P56" s="98"/>
      <c r="Q56" s="98"/>
      <c r="R56" s="99"/>
    </row>
    <row r="57" spans="1:18" ht="13" customHeight="1" x14ac:dyDescent="0.35">
      <c r="A57" s="12" t="s">
        <v>293</v>
      </c>
      <c r="B57" s="97">
        <v>2</v>
      </c>
      <c r="C57" s="13">
        <v>10.039626036045</v>
      </c>
      <c r="D57" s="164">
        <v>6.9826232947088507E-2</v>
      </c>
      <c r="E57" s="13">
        <v>2.00202181255916</v>
      </c>
      <c r="F57" s="164">
        <v>3.0067628457099298E-2</v>
      </c>
      <c r="G57" s="13">
        <v>7.5292500000000002</v>
      </c>
      <c r="H57" s="164">
        <v>0.152474250599896</v>
      </c>
      <c r="I57" s="13">
        <v>9.8126200000000008</v>
      </c>
      <c r="J57" s="164">
        <v>0.108823322187847</v>
      </c>
      <c r="K57" s="13">
        <v>12.913959999999999</v>
      </c>
      <c r="L57" s="164">
        <v>0.26043169512945202</v>
      </c>
      <c r="M57" s="13">
        <v>5.3847100000000001</v>
      </c>
      <c r="N57" s="164">
        <v>0.29349285666945901</v>
      </c>
      <c r="O57" s="98"/>
      <c r="P57" s="98"/>
      <c r="Q57" s="98"/>
      <c r="R57" s="99"/>
    </row>
    <row r="58" spans="1:18" ht="13" customHeight="1" x14ac:dyDescent="0.35">
      <c r="A58" s="12" t="s">
        <v>294</v>
      </c>
      <c r="B58" s="97">
        <v>2</v>
      </c>
      <c r="C58" s="13">
        <v>9.3238402652023993</v>
      </c>
      <c r="D58" s="164">
        <v>6.0964858573966101E-2</v>
      </c>
      <c r="E58" s="13">
        <v>2.0784513930730499</v>
      </c>
      <c r="F58" s="164">
        <v>2.36187030081478E-2</v>
      </c>
      <c r="G58" s="13">
        <v>6.7252299999999998</v>
      </c>
      <c r="H58" s="164">
        <v>0.106971622311714</v>
      </c>
      <c r="I58" s="13">
        <v>9.3205500000000008</v>
      </c>
      <c r="J58" s="164">
        <v>0.132932610295593</v>
      </c>
      <c r="K58" s="13">
        <v>12.38903</v>
      </c>
      <c r="L58" s="164">
        <v>0.14185353564857001</v>
      </c>
      <c r="M58" s="13">
        <v>5.6638000000000002</v>
      </c>
      <c r="N58" s="164">
        <v>0.163630527946346</v>
      </c>
      <c r="O58" s="98"/>
      <c r="P58" s="98"/>
      <c r="Q58" s="98"/>
      <c r="R58" s="99"/>
    </row>
    <row r="59" spans="1:18" ht="13" customHeight="1" x14ac:dyDescent="0.35">
      <c r="A59" s="12" t="s">
        <v>295</v>
      </c>
      <c r="B59" s="97">
        <v>2</v>
      </c>
      <c r="C59" s="13">
        <v>10.2581806469833</v>
      </c>
      <c r="D59" s="164">
        <v>6.7806980354692695E-2</v>
      </c>
      <c r="E59" s="13">
        <v>2.0268117079464898</v>
      </c>
      <c r="F59" s="164">
        <v>3.8303730324821497E-2</v>
      </c>
      <c r="G59" s="13">
        <v>7.76396</v>
      </c>
      <c r="H59" s="164">
        <v>5.9809951613423E-2</v>
      </c>
      <c r="I59" s="13">
        <v>10.151260000000001</v>
      </c>
      <c r="J59" s="164">
        <v>8.6770990912862403E-2</v>
      </c>
      <c r="K59" s="13">
        <v>13.09817</v>
      </c>
      <c r="L59" s="164">
        <v>0</v>
      </c>
      <c r="M59" s="13">
        <v>5.3342099999999997</v>
      </c>
      <c r="N59" s="164">
        <v>5.9809951613423E-2</v>
      </c>
      <c r="O59" s="98"/>
      <c r="P59" s="98"/>
      <c r="Q59" s="98"/>
      <c r="R59" s="99"/>
    </row>
    <row r="60" spans="1:18" ht="13" customHeight="1" x14ac:dyDescent="0.35">
      <c r="A60" s="12" t="s">
        <v>296</v>
      </c>
      <c r="B60" s="97">
        <v>2</v>
      </c>
      <c r="C60" s="13">
        <v>10.0624363751937</v>
      </c>
      <c r="D60" s="164">
        <v>9.8486845317582505E-2</v>
      </c>
      <c r="E60" s="13">
        <v>2.15294556059402</v>
      </c>
      <c r="F60" s="164">
        <v>3.8024918992291698E-2</v>
      </c>
      <c r="G60" s="13">
        <v>7.2077299999999997</v>
      </c>
      <c r="H60" s="164">
        <v>0.15041451779665399</v>
      </c>
      <c r="I60" s="13">
        <v>9.8126200000000008</v>
      </c>
      <c r="J60" s="164">
        <v>8.4803898023617805E-2</v>
      </c>
      <c r="K60" s="13">
        <v>13.09817</v>
      </c>
      <c r="L60" s="164">
        <v>0.40962630883770201</v>
      </c>
      <c r="M60" s="13">
        <v>5.8904399999999999</v>
      </c>
      <c r="N60" s="164">
        <v>0.38146764764524899</v>
      </c>
      <c r="O60" s="98"/>
      <c r="P60" s="98"/>
      <c r="Q60" s="98"/>
      <c r="R60" s="99"/>
    </row>
    <row r="61" spans="1:18" ht="13" customHeight="1" x14ac:dyDescent="0.35">
      <c r="A61" s="12" t="s">
        <v>297</v>
      </c>
      <c r="B61" s="97">
        <v>2</v>
      </c>
      <c r="C61" s="13">
        <v>10.7547889785286</v>
      </c>
      <c r="D61" s="164">
        <v>5.0515391052919599E-2</v>
      </c>
      <c r="E61" s="13">
        <v>2.0141785367403702</v>
      </c>
      <c r="F61" s="164">
        <v>2.47321383547956E-2</v>
      </c>
      <c r="G61" s="13">
        <v>8.1852499999999999</v>
      </c>
      <c r="H61" s="164">
        <v>0.133719106862109</v>
      </c>
      <c r="I61" s="13">
        <v>10.89648</v>
      </c>
      <c r="J61" s="164">
        <v>0.100671942307676</v>
      </c>
      <c r="K61" s="13">
        <v>13.53317</v>
      </c>
      <c r="L61" s="164">
        <v>0</v>
      </c>
      <c r="M61" s="13">
        <v>5.3479200000000002</v>
      </c>
      <c r="N61" s="164">
        <v>0.133719106862109</v>
      </c>
      <c r="O61" s="98"/>
      <c r="P61" s="98"/>
      <c r="Q61" s="98"/>
      <c r="R61" s="99"/>
    </row>
    <row r="62" spans="1:18" ht="13" customHeight="1" x14ac:dyDescent="0.35">
      <c r="A62" s="12" t="s">
        <v>298</v>
      </c>
      <c r="B62" s="97">
        <v>2</v>
      </c>
      <c r="C62" s="13">
        <v>10.044498523775101</v>
      </c>
      <c r="D62" s="164">
        <v>4.31153303360855E-2</v>
      </c>
      <c r="E62" s="13">
        <v>1.646514857923</v>
      </c>
      <c r="F62" s="164">
        <v>2.1078327551696401E-2</v>
      </c>
      <c r="G62" s="13">
        <v>8.3627300000000009</v>
      </c>
      <c r="H62" s="164">
        <v>2.7081875858218901E-2</v>
      </c>
      <c r="I62" s="13">
        <v>9.4179899999999996</v>
      </c>
      <c r="J62" s="164">
        <v>8.2012911422531795E-2</v>
      </c>
      <c r="K62" s="13">
        <v>12.574210000000001</v>
      </c>
      <c r="L62" s="164">
        <v>0.105804402290263</v>
      </c>
      <c r="M62" s="13">
        <v>4.2114799999999999</v>
      </c>
      <c r="N62" s="164">
        <v>0.102362858068735</v>
      </c>
      <c r="O62" s="98"/>
      <c r="P62" s="98"/>
      <c r="Q62" s="98"/>
      <c r="R62" s="99"/>
    </row>
    <row r="63" spans="1:18" ht="13" customHeight="1" x14ac:dyDescent="0.35">
      <c r="A63" s="101" t="s">
        <v>299</v>
      </c>
      <c r="B63" s="102">
        <v>2</v>
      </c>
      <c r="C63" s="44">
        <v>9.9624753980442797</v>
      </c>
      <c r="D63" s="165">
        <v>1.05657287633027E-2</v>
      </c>
      <c r="E63" s="44">
        <v>1.93081409065108</v>
      </c>
      <c r="F63" s="165">
        <v>5.2119100402332899E-3</v>
      </c>
      <c r="G63" s="44">
        <v>7.5533333333333301</v>
      </c>
      <c r="H63" s="165">
        <v>1.9111454171339502E-2</v>
      </c>
      <c r="I63" s="44">
        <v>9.8192688888888906</v>
      </c>
      <c r="J63" s="165">
        <v>1.9875156711169701E-2</v>
      </c>
      <c r="K63" s="44">
        <v>12.715134074074101</v>
      </c>
      <c r="L63" s="165">
        <v>3.2194084963619002E-2</v>
      </c>
      <c r="M63" s="44">
        <v>5.1618007407407402</v>
      </c>
      <c r="N63" s="165">
        <v>3.5062390506693901E-2</v>
      </c>
      <c r="O63" s="98"/>
      <c r="P63" s="98"/>
      <c r="Q63" s="98"/>
      <c r="R63" s="99"/>
    </row>
    <row r="64" spans="1:18" ht="13" customHeight="1" x14ac:dyDescent="0.35">
      <c r="A64" s="103" t="s">
        <v>300</v>
      </c>
      <c r="B64" s="104">
        <v>2</v>
      </c>
      <c r="C64" s="48">
        <v>10.074811571634401</v>
      </c>
      <c r="D64" s="166">
        <v>1.6026432284504601E-2</v>
      </c>
      <c r="E64" s="48">
        <v>1.9075558712053899</v>
      </c>
      <c r="F64" s="166">
        <v>8.6402954012962194E-3</v>
      </c>
      <c r="G64" s="48">
        <v>7.6891016590436001</v>
      </c>
      <c r="H64" s="166">
        <v>2.7691010160130199E-2</v>
      </c>
      <c r="I64" s="48">
        <v>9.9642221750778806</v>
      </c>
      <c r="J64" s="166">
        <v>3.43685748766204E-2</v>
      </c>
      <c r="K64" s="48">
        <v>12.7678744873347</v>
      </c>
      <c r="L64" s="166">
        <v>8.2021982708691904E-2</v>
      </c>
      <c r="M64" s="48">
        <v>5.07877282829108</v>
      </c>
      <c r="N64" s="166">
        <v>7.2967014551218595E-2</v>
      </c>
      <c r="O64" s="98"/>
      <c r="P64" s="98"/>
      <c r="Q64" s="98"/>
      <c r="R64" s="99"/>
    </row>
    <row r="65" spans="1:18" ht="13" customHeight="1" x14ac:dyDescent="0.35">
      <c r="A65" s="105" t="s">
        <v>301</v>
      </c>
      <c r="B65" s="106">
        <v>2</v>
      </c>
      <c r="C65" s="19">
        <v>10.0015913932152</v>
      </c>
      <c r="D65" s="167">
        <v>7.6769851242063196E-3</v>
      </c>
      <c r="E65" s="19">
        <v>1.93649749562791</v>
      </c>
      <c r="F65" s="167">
        <v>3.9638774314413698E-3</v>
      </c>
      <c r="G65" s="19">
        <v>7.5955436734693897</v>
      </c>
      <c r="H65" s="167">
        <v>1.39933929394977E-2</v>
      </c>
      <c r="I65" s="19">
        <v>9.8604510204081599</v>
      </c>
      <c r="J65" s="167">
        <v>1.35664753035414E-2</v>
      </c>
      <c r="K65" s="19">
        <v>12.7437216326531</v>
      </c>
      <c r="L65" s="167">
        <v>2.2451958066790099E-2</v>
      </c>
      <c r="M65" s="19">
        <v>5.1481779591836698</v>
      </c>
      <c r="N65" s="167">
        <v>2.4886869808789399E-2</v>
      </c>
      <c r="O65" s="98"/>
      <c r="P65" s="98"/>
      <c r="Q65" s="98"/>
      <c r="R65" s="99"/>
    </row>
    <row r="66" spans="1:18" ht="13" customHeight="1" x14ac:dyDescent="0.35">
      <c r="A66" s="12" t="s">
        <v>302</v>
      </c>
      <c r="B66" s="97">
        <v>2</v>
      </c>
      <c r="C66" s="13">
        <v>10.035380943916399</v>
      </c>
      <c r="D66" s="164">
        <v>0.1174123923418</v>
      </c>
      <c r="E66" s="13">
        <v>2.1193459294350099</v>
      </c>
      <c r="F66" s="164">
        <v>5.4939411490868402E-2</v>
      </c>
      <c r="G66" s="13">
        <v>7.4241400000000004</v>
      </c>
      <c r="H66" s="164">
        <v>0.24619341552527399</v>
      </c>
      <c r="I66" s="13">
        <v>9.7799099999999992</v>
      </c>
      <c r="J66" s="164">
        <v>0.17909273958483199</v>
      </c>
      <c r="K66" s="13">
        <v>13.004569999999999</v>
      </c>
      <c r="L66" s="164">
        <v>0.12275524917493399</v>
      </c>
      <c r="M66" s="13">
        <v>5.5804299999999998</v>
      </c>
      <c r="N66" s="164">
        <v>0.29500895675894401</v>
      </c>
      <c r="O66" s="98"/>
      <c r="P66" s="98"/>
      <c r="Q66" s="98"/>
      <c r="R66" s="99"/>
    </row>
    <row r="67" spans="1:18" ht="13" customHeight="1" x14ac:dyDescent="0.35">
      <c r="A67" s="12" t="s">
        <v>303</v>
      </c>
      <c r="B67" s="97">
        <v>2</v>
      </c>
      <c r="C67" s="13">
        <v>10.328717729334301</v>
      </c>
      <c r="D67" s="164">
        <v>7.7978133624549098E-2</v>
      </c>
      <c r="E67" s="13">
        <v>1.8963026456966099</v>
      </c>
      <c r="F67" s="164">
        <v>4.6469969629329602E-2</v>
      </c>
      <c r="G67" s="13">
        <v>8.0248399999999993</v>
      </c>
      <c r="H67" s="164">
        <v>0.117600694215638</v>
      </c>
      <c r="I67" s="13">
        <v>10.118550000000001</v>
      </c>
      <c r="J67" s="164">
        <v>0.19327704433791501</v>
      </c>
      <c r="K67" s="13">
        <v>13.004569999999999</v>
      </c>
      <c r="L67" s="164">
        <v>1.8720000000000101E-2</v>
      </c>
      <c r="M67" s="13">
        <v>4.97973</v>
      </c>
      <c r="N67" s="164">
        <v>0.119729752025134</v>
      </c>
      <c r="O67" s="98"/>
      <c r="P67" s="98"/>
      <c r="Q67" s="98"/>
      <c r="R67" s="99"/>
    </row>
    <row r="68" spans="1:18" ht="13" customHeight="1" x14ac:dyDescent="0.35">
      <c r="A68" s="12" t="s">
        <v>304</v>
      </c>
      <c r="B68" s="97">
        <v>2</v>
      </c>
      <c r="C68" s="13">
        <v>9.9114775799652897</v>
      </c>
      <c r="D68" s="164">
        <v>9.5296131919863303E-2</v>
      </c>
      <c r="E68" s="13">
        <v>1.96757267866815</v>
      </c>
      <c r="F68" s="164">
        <v>4.1888599878002399E-2</v>
      </c>
      <c r="G68" s="13">
        <v>7.7158600000000002</v>
      </c>
      <c r="H68" s="164">
        <v>0.17018416516233301</v>
      </c>
      <c r="I68" s="13">
        <v>9.4791500000000006</v>
      </c>
      <c r="J68" s="164">
        <v>0.28323099595206602</v>
      </c>
      <c r="K68" s="13">
        <v>12.6724</v>
      </c>
      <c r="L68" s="164">
        <v>0.25846599860716701</v>
      </c>
      <c r="M68" s="13">
        <v>4.9565400000000004</v>
      </c>
      <c r="N68" s="164">
        <v>0.281028557175245</v>
      </c>
      <c r="O68" s="98"/>
      <c r="P68" s="98"/>
      <c r="Q68" s="98"/>
      <c r="R68" s="99"/>
    </row>
    <row r="69" spans="1:18" ht="13" customHeight="1" x14ac:dyDescent="0.35">
      <c r="A69" s="26" t="s">
        <v>305</v>
      </c>
      <c r="B69" s="107">
        <v>2</v>
      </c>
      <c r="C69" s="108">
        <v>9.7837530682021097</v>
      </c>
      <c r="D69" s="169">
        <v>9.8760432400672296E-2</v>
      </c>
      <c r="E69" s="108">
        <v>1.9385514275815601</v>
      </c>
      <c r="F69" s="169">
        <v>4.1631740625430798E-2</v>
      </c>
      <c r="G69" s="108">
        <v>7.5488200000000001</v>
      </c>
      <c r="H69" s="169">
        <v>0.115221853968768</v>
      </c>
      <c r="I69" s="108">
        <v>9.3656199999999998</v>
      </c>
      <c r="J69" s="169">
        <v>6.3295688731539998E-2</v>
      </c>
      <c r="K69" s="108">
        <v>12.54476</v>
      </c>
      <c r="L69" s="169">
        <v>0.21329174616004301</v>
      </c>
      <c r="M69" s="108">
        <v>4.99594</v>
      </c>
      <c r="N69" s="169">
        <v>0.211557238751124</v>
      </c>
      <c r="O69" s="110"/>
      <c r="P69" s="110"/>
      <c r="Q69" s="110"/>
      <c r="R69" s="111"/>
    </row>
    <row r="70" spans="1:18" ht="13" customHeight="1" x14ac:dyDescent="0.35">
      <c r="A70" s="12"/>
      <c r="B70" s="112"/>
      <c r="C70" s="13" t="s">
        <v>748</v>
      </c>
      <c r="D70" s="164" t="s">
        <v>749</v>
      </c>
      <c r="E70" s="13" t="s">
        <v>750</v>
      </c>
      <c r="F70" s="164" t="s">
        <v>751</v>
      </c>
      <c r="G70" s="13" t="s">
        <v>752</v>
      </c>
      <c r="H70" s="164" t="s">
        <v>753</v>
      </c>
      <c r="I70" s="13" t="s">
        <v>754</v>
      </c>
      <c r="J70" s="164" t="s">
        <v>755</v>
      </c>
      <c r="K70" s="13" t="s">
        <v>756</v>
      </c>
      <c r="L70" s="164" t="s">
        <v>757</v>
      </c>
      <c r="M70" s="13" t="s">
        <v>758</v>
      </c>
      <c r="N70" s="164" t="s">
        <v>759</v>
      </c>
      <c r="O70" s="13" t="s">
        <v>760</v>
      </c>
      <c r="P70" s="164" t="s">
        <v>761</v>
      </c>
      <c r="Q70" s="98" t="s">
        <v>762</v>
      </c>
      <c r="R70" s="99" t="s">
        <v>763</v>
      </c>
    </row>
    <row r="71" spans="1:18" ht="13" customHeight="1" x14ac:dyDescent="0.35">
      <c r="A71" s="12" t="s">
        <v>249</v>
      </c>
      <c r="B71" s="112">
        <v>1</v>
      </c>
      <c r="C71" s="13">
        <v>10.1763643928013</v>
      </c>
      <c r="D71" s="164">
        <v>6.0544292666646501E-2</v>
      </c>
      <c r="E71" s="13">
        <v>1.93097099256668</v>
      </c>
      <c r="F71" s="164">
        <v>2.96844702738389E-2</v>
      </c>
      <c r="G71" s="13">
        <v>7.77616</v>
      </c>
      <c r="H71" s="164">
        <v>0.118185780244495</v>
      </c>
      <c r="I71" s="13">
        <v>9.9372799999999994</v>
      </c>
      <c r="J71" s="164">
        <v>3.4338608416766003E-2</v>
      </c>
      <c r="K71" s="13">
        <v>13.05115</v>
      </c>
      <c r="L71" s="164">
        <v>0.127387362842629</v>
      </c>
      <c r="M71" s="13">
        <v>5.2749899999999998</v>
      </c>
      <c r="N71" s="164">
        <v>0.16097632837159501</v>
      </c>
      <c r="O71" s="13">
        <v>0.403807028174334</v>
      </c>
      <c r="P71" s="164">
        <v>8.0363395317943995E-2</v>
      </c>
      <c r="Q71" s="98"/>
      <c r="R71" s="99"/>
    </row>
    <row r="72" spans="1:18" ht="13" customHeight="1" x14ac:dyDescent="0.35">
      <c r="A72" s="12" t="s">
        <v>253</v>
      </c>
      <c r="B72" s="112">
        <v>1</v>
      </c>
      <c r="C72" s="13">
        <v>10.3235367369168</v>
      </c>
      <c r="D72" s="164">
        <v>4.3638173366472598E-2</v>
      </c>
      <c r="E72" s="13">
        <v>1.81151836387037</v>
      </c>
      <c r="F72" s="164">
        <v>2.31965205206233E-2</v>
      </c>
      <c r="G72" s="13">
        <v>7.9874400000000003</v>
      </c>
      <c r="H72" s="164">
        <v>3.1891141152363599E-2</v>
      </c>
      <c r="I72" s="13">
        <v>10.276199999999999</v>
      </c>
      <c r="J72" s="164">
        <v>4.0815561003127297E-2</v>
      </c>
      <c r="K72" s="13">
        <v>12.73039</v>
      </c>
      <c r="L72" s="164">
        <v>9.2992239095529394E-2</v>
      </c>
      <c r="M72" s="13">
        <v>4.7429500000000004</v>
      </c>
      <c r="N72" s="164">
        <v>9.4529267002341794E-2</v>
      </c>
      <c r="O72" s="13">
        <v>8.9569320864450602E-2</v>
      </c>
      <c r="P72" s="164">
        <v>6.1370152788061301E-2</v>
      </c>
      <c r="Q72" s="98"/>
      <c r="R72" s="99"/>
    </row>
    <row r="73" spans="1:18" ht="13" customHeight="1" x14ac:dyDescent="0.35">
      <c r="A73" s="100" t="s">
        <v>255</v>
      </c>
      <c r="B73" s="112">
        <v>1</v>
      </c>
      <c r="C73" s="13">
        <v>10.0343767728186</v>
      </c>
      <c r="D73" s="164">
        <v>6.3722421648096605E-2</v>
      </c>
      <c r="E73" s="13">
        <v>1.7978438946072399</v>
      </c>
      <c r="F73" s="164">
        <v>2.7440484916517099E-2</v>
      </c>
      <c r="G73" s="13">
        <v>7.6624499999999998</v>
      </c>
      <c r="H73" s="164">
        <v>0.12393985018548299</v>
      </c>
      <c r="I73" s="13">
        <v>9.9739500000000003</v>
      </c>
      <c r="J73" s="164">
        <v>8.3917887389995893E-2</v>
      </c>
      <c r="K73" s="13">
        <v>12.587389999999999</v>
      </c>
      <c r="L73" s="164">
        <v>0.127772272234628</v>
      </c>
      <c r="M73" s="13">
        <v>4.9249400000000003</v>
      </c>
      <c r="N73" s="164">
        <v>0.14122473681334999</v>
      </c>
      <c r="O73" s="13">
        <v>7.40729675666962E-3</v>
      </c>
      <c r="P73" s="164">
        <v>8.6768481824587601E-2</v>
      </c>
      <c r="Q73" s="98"/>
      <c r="R73" s="99"/>
    </row>
    <row r="74" spans="1:18" ht="13" customHeight="1" x14ac:dyDescent="0.35">
      <c r="A74" s="12" t="s">
        <v>256</v>
      </c>
      <c r="B74" s="112">
        <v>1</v>
      </c>
      <c r="C74" s="13">
        <v>10.4174948923906</v>
      </c>
      <c r="D74" s="164">
        <v>6.0003378551699203E-2</v>
      </c>
      <c r="E74" s="13">
        <v>1.8552824462448501</v>
      </c>
      <c r="F74" s="164">
        <v>3.4152487471268402E-2</v>
      </c>
      <c r="G74" s="13">
        <v>8.2345600000000001</v>
      </c>
      <c r="H74" s="164">
        <v>8.5013894558478006E-2</v>
      </c>
      <c r="I74" s="13">
        <v>10.33071</v>
      </c>
      <c r="J74" s="164">
        <v>5.6078594240582799E-2</v>
      </c>
      <c r="K74" s="13">
        <v>13.05115</v>
      </c>
      <c r="L74" s="164">
        <v>5.8034300581638103E-2</v>
      </c>
      <c r="M74" s="13">
        <v>4.8165899999999997</v>
      </c>
      <c r="N74" s="164">
        <v>9.15248921769371E-2</v>
      </c>
      <c r="O74" s="13">
        <v>0.38419804761009102</v>
      </c>
      <c r="P74" s="164">
        <v>8.3386385384891903E-2</v>
      </c>
      <c r="Q74" s="98"/>
      <c r="R74" s="99"/>
    </row>
    <row r="75" spans="1:18" ht="13" customHeight="1" x14ac:dyDescent="0.35">
      <c r="A75" s="12" t="s">
        <v>267</v>
      </c>
      <c r="B75" s="112">
        <v>1</v>
      </c>
      <c r="C75" s="13">
        <v>9.9061778301927905</v>
      </c>
      <c r="D75" s="164">
        <v>5.6571126814040501E-2</v>
      </c>
      <c r="E75" s="13">
        <v>1.80190023977844</v>
      </c>
      <c r="F75" s="164">
        <v>3.2394601030513497E-2</v>
      </c>
      <c r="G75" s="13">
        <v>7.7126299999999999</v>
      </c>
      <c r="H75" s="164">
        <v>5.42899476514761E-2</v>
      </c>
      <c r="I75" s="13">
        <v>9.9372799999999994</v>
      </c>
      <c r="J75" s="164">
        <v>4.8996476036547401E-2</v>
      </c>
      <c r="K75" s="13">
        <v>12.261380000000001</v>
      </c>
      <c r="L75" s="164">
        <v>1.7870002574146698E-2</v>
      </c>
      <c r="M75" s="13">
        <v>4.5487500000000001</v>
      </c>
      <c r="N75" s="164">
        <v>5.7570812049162798E-2</v>
      </c>
      <c r="O75" s="13">
        <v>0.33674993802970299</v>
      </c>
      <c r="P75" s="164">
        <v>7.8284924559408206E-2</v>
      </c>
      <c r="Q75" s="98"/>
      <c r="R75" s="99"/>
    </row>
    <row r="76" spans="1:18" ht="13" customHeight="1" x14ac:dyDescent="0.35">
      <c r="A76" s="12" t="s">
        <v>272</v>
      </c>
      <c r="B76" s="112">
        <v>1</v>
      </c>
      <c r="C76" s="13">
        <v>8.9176775566700304</v>
      </c>
      <c r="D76" s="164">
        <v>5.3006025537700403E-2</v>
      </c>
      <c r="E76" s="13">
        <v>1.8412913881897699</v>
      </c>
      <c r="F76" s="164">
        <v>3.2800022150285699E-2</v>
      </c>
      <c r="G76" s="13">
        <v>6.65435</v>
      </c>
      <c r="H76" s="164">
        <v>6.0932214468210399E-2</v>
      </c>
      <c r="I76" s="13">
        <v>8.8478999999999992</v>
      </c>
      <c r="J76" s="164">
        <v>0</v>
      </c>
      <c r="K76" s="13">
        <v>11.392340000000001</v>
      </c>
      <c r="L76" s="164">
        <v>0.15618255261071901</v>
      </c>
      <c r="M76" s="13">
        <v>4.7379899999999999</v>
      </c>
      <c r="N76" s="164">
        <v>0.15329814640758099</v>
      </c>
      <c r="O76" s="13">
        <v>0.27390892458256599</v>
      </c>
      <c r="P76" s="164">
        <v>7.3352164424563104E-2</v>
      </c>
      <c r="Q76" s="98"/>
      <c r="R76" s="99"/>
    </row>
    <row r="77" spans="1:18" ht="13" customHeight="1" x14ac:dyDescent="0.35">
      <c r="A77" s="12" t="s">
        <v>274</v>
      </c>
      <c r="B77" s="112">
        <v>1</v>
      </c>
      <c r="C77" s="13">
        <v>8.7891495905039108</v>
      </c>
      <c r="D77" s="164">
        <v>5.3779069379984799E-2</v>
      </c>
      <c r="E77" s="13">
        <v>2.1052463877016301</v>
      </c>
      <c r="F77" s="164">
        <v>3.3796440940722802E-2</v>
      </c>
      <c r="G77" s="13">
        <v>6.0975000000000001</v>
      </c>
      <c r="H77" s="164">
        <v>0.1162480925779</v>
      </c>
      <c r="I77" s="13">
        <v>8.8167000000000009</v>
      </c>
      <c r="J77" s="164">
        <v>8.6334650494456405E-2</v>
      </c>
      <c r="K77" s="13">
        <v>11.804320000000001</v>
      </c>
      <c r="L77" s="164">
        <v>0.113852862660542</v>
      </c>
      <c r="M77" s="13">
        <v>5.7068199999999996</v>
      </c>
      <c r="N77" s="164">
        <v>0.14804764121052399</v>
      </c>
      <c r="O77" s="13">
        <v>-0.43114559548572601</v>
      </c>
      <c r="P77" s="164">
        <v>7.78718036602256E-2</v>
      </c>
      <c r="Q77" s="98"/>
      <c r="R77" s="99"/>
    </row>
    <row r="78" spans="1:18" ht="13" customHeight="1" x14ac:dyDescent="0.35">
      <c r="A78" s="12" t="s">
        <v>280</v>
      </c>
      <c r="B78" s="112">
        <v>1</v>
      </c>
      <c r="C78" s="13">
        <v>9.7555431440340392</v>
      </c>
      <c r="D78" s="164">
        <v>4.9972410450996103E-2</v>
      </c>
      <c r="E78" s="13">
        <v>1.84058518059604</v>
      </c>
      <c r="F78" s="164">
        <v>2.69082289753272E-2</v>
      </c>
      <c r="G78" s="13">
        <v>7.45641</v>
      </c>
      <c r="H78" s="164">
        <v>5.6967641657348002E-2</v>
      </c>
      <c r="I78" s="13">
        <v>9.61557</v>
      </c>
      <c r="J78" s="164">
        <v>5.1641975911074903E-2</v>
      </c>
      <c r="K78" s="13">
        <v>12.34234</v>
      </c>
      <c r="L78" s="164">
        <v>0.107470983134983</v>
      </c>
      <c r="M78" s="13">
        <v>4.8859300000000001</v>
      </c>
      <c r="N78" s="164">
        <v>0.112451849873623</v>
      </c>
      <c r="O78" s="13">
        <v>9.70649754711186E-2</v>
      </c>
      <c r="P78" s="164">
        <v>7.3483370516583602E-2</v>
      </c>
      <c r="Q78" s="98"/>
      <c r="R78" s="99"/>
    </row>
    <row r="79" spans="1:18" ht="13" customHeight="1" x14ac:dyDescent="0.35">
      <c r="A79" s="12" t="s">
        <v>285</v>
      </c>
      <c r="B79" s="112">
        <v>1</v>
      </c>
      <c r="C79" s="13">
        <v>10.7319754169371</v>
      </c>
      <c r="D79" s="164">
        <v>5.4347671645460699E-2</v>
      </c>
      <c r="E79" s="13">
        <v>1.9193984224359599</v>
      </c>
      <c r="F79" s="164">
        <v>2.4383455649788999E-2</v>
      </c>
      <c r="G79" s="13">
        <v>8.3957999999999995</v>
      </c>
      <c r="H79" s="164">
        <v>0.12538913327717099</v>
      </c>
      <c r="I79" s="13">
        <v>10.708819999999999</v>
      </c>
      <c r="J79" s="164">
        <v>6.15635925852282E-2</v>
      </c>
      <c r="K79" s="13">
        <v>13.561590000000001</v>
      </c>
      <c r="L79" s="164">
        <v>0</v>
      </c>
      <c r="M79" s="13">
        <v>5.1657900000000003</v>
      </c>
      <c r="N79" s="164">
        <v>0.12538913327717099</v>
      </c>
      <c r="O79" s="13">
        <v>0.468083286726312</v>
      </c>
      <c r="P79" s="164">
        <v>7.5258256371610599E-2</v>
      </c>
      <c r="Q79" s="98"/>
      <c r="R79" s="99"/>
    </row>
    <row r="80" spans="1:18" ht="13" customHeight="1" x14ac:dyDescent="0.35">
      <c r="A80" s="12" t="s">
        <v>290</v>
      </c>
      <c r="B80" s="112">
        <v>1</v>
      </c>
      <c r="C80" s="13">
        <v>10.0420416082875</v>
      </c>
      <c r="D80" s="164">
        <v>4.1522637416219497E-2</v>
      </c>
      <c r="E80" s="13">
        <v>1.89853114659343</v>
      </c>
      <c r="F80" s="164">
        <v>2.7671391208915201E-2</v>
      </c>
      <c r="G80" s="13">
        <v>7.6872999999999996</v>
      </c>
      <c r="H80" s="164">
        <v>7.40440617200325E-2</v>
      </c>
      <c r="I80" s="13">
        <v>9.8672199999999997</v>
      </c>
      <c r="J80" s="164">
        <v>3.6965333814264797E-2</v>
      </c>
      <c r="K80" s="13">
        <v>12.73039</v>
      </c>
      <c r="L80" s="164">
        <v>0.137990825477639</v>
      </c>
      <c r="M80" s="13">
        <v>5.0430900000000003</v>
      </c>
      <c r="N80" s="164">
        <v>0.157260666309157</v>
      </c>
      <c r="O80" s="13">
        <v>0.52401533576969295</v>
      </c>
      <c r="P80" s="164">
        <v>6.3540636683443494E-2</v>
      </c>
      <c r="Q80" s="98"/>
      <c r="R80" s="99"/>
    </row>
    <row r="81" spans="1:18" ht="13" customHeight="1" x14ac:dyDescent="0.35">
      <c r="A81" s="12" t="s">
        <v>292</v>
      </c>
      <c r="B81" s="112">
        <v>1</v>
      </c>
      <c r="C81" s="13">
        <v>11.0422332700384</v>
      </c>
      <c r="D81" s="164">
        <v>4.95547182577614E-2</v>
      </c>
      <c r="E81" s="13">
        <v>1.8351848760804801</v>
      </c>
      <c r="F81" s="164">
        <v>2.44461192975522E-2</v>
      </c>
      <c r="G81" s="13">
        <v>8.6508500000000002</v>
      </c>
      <c r="H81" s="164">
        <v>0.136211303055217</v>
      </c>
      <c r="I81" s="13">
        <v>11.105079999999999</v>
      </c>
      <c r="J81" s="164">
        <v>5.9273071963581198E-2</v>
      </c>
      <c r="K81" s="13">
        <v>13.561590000000001</v>
      </c>
      <c r="L81" s="164">
        <v>0</v>
      </c>
      <c r="M81" s="13">
        <v>4.9107399999999997</v>
      </c>
      <c r="N81" s="164">
        <v>0.136211303055217</v>
      </c>
      <c r="O81" s="13">
        <v>0.44399058890217302</v>
      </c>
      <c r="P81" s="164">
        <v>6.8678618467176294E-2</v>
      </c>
      <c r="Q81" s="98"/>
      <c r="R81" s="99"/>
    </row>
    <row r="82" spans="1:18" ht="13" customHeight="1" x14ac:dyDescent="0.35">
      <c r="A82" s="12" t="s">
        <v>294</v>
      </c>
      <c r="B82" s="112">
        <v>1</v>
      </c>
      <c r="C82" s="13">
        <v>9.6735638094371801</v>
      </c>
      <c r="D82" s="164">
        <v>4.63590556018754E-2</v>
      </c>
      <c r="E82" s="13">
        <v>2.01255359137014</v>
      </c>
      <c r="F82" s="164">
        <v>2.7581476769055299E-2</v>
      </c>
      <c r="G82" s="13">
        <v>7.1629199999999997</v>
      </c>
      <c r="H82" s="164">
        <v>7.5183996595019995E-2</v>
      </c>
      <c r="I82" s="13">
        <v>9.5372299999999992</v>
      </c>
      <c r="J82" s="164">
        <v>0</v>
      </c>
      <c r="K82" s="13">
        <v>12.587389999999999</v>
      </c>
      <c r="L82" s="164">
        <v>6.2415798993524098E-2</v>
      </c>
      <c r="M82" s="13">
        <v>5.4244700000000003</v>
      </c>
      <c r="N82" s="164">
        <v>7.9217490770662299E-2</v>
      </c>
      <c r="O82" s="13">
        <v>0.34972354423477198</v>
      </c>
      <c r="P82" s="164">
        <v>7.6589007156650499E-2</v>
      </c>
      <c r="Q82" s="98"/>
      <c r="R82" s="99"/>
    </row>
    <row r="83" spans="1:18" ht="13" customHeight="1" x14ac:dyDescent="0.35">
      <c r="A83" s="12" t="s">
        <v>295</v>
      </c>
      <c r="B83" s="112">
        <v>1</v>
      </c>
      <c r="C83" s="13">
        <v>10.395052847276199</v>
      </c>
      <c r="D83" s="164">
        <v>7.1160751796805394E-2</v>
      </c>
      <c r="E83" s="13">
        <v>1.89019174053295</v>
      </c>
      <c r="F83" s="164">
        <v>2.92987676347293E-2</v>
      </c>
      <c r="G83" s="13">
        <v>8.0394600000000001</v>
      </c>
      <c r="H83" s="164">
        <v>0.168521149331471</v>
      </c>
      <c r="I83" s="13">
        <v>10.150180000000001</v>
      </c>
      <c r="J83" s="164">
        <v>0.187877199468164</v>
      </c>
      <c r="K83" s="13">
        <v>13.141529999999999</v>
      </c>
      <c r="L83" s="164">
        <v>1.8075999999999901E-2</v>
      </c>
      <c r="M83" s="13">
        <v>5.1020700000000003</v>
      </c>
      <c r="N83" s="164">
        <v>0.168704039916061</v>
      </c>
      <c r="O83" s="13">
        <v>0.13687220029285299</v>
      </c>
      <c r="P83" s="164">
        <v>9.8293637541339504E-2</v>
      </c>
      <c r="Q83" s="98"/>
      <c r="R83" s="99"/>
    </row>
    <row r="84" spans="1:18" ht="13" customHeight="1" x14ac:dyDescent="0.35">
      <c r="A84" s="28" t="s">
        <v>306</v>
      </c>
      <c r="B84" s="113">
        <v>1</v>
      </c>
      <c r="C84" s="24">
        <v>10.014234257957201</v>
      </c>
      <c r="D84" s="168">
        <v>1.55715534340515E-2</v>
      </c>
      <c r="E84" s="24">
        <v>1.89522123133006</v>
      </c>
      <c r="F84" s="168">
        <v>8.3973250417002307E-3</v>
      </c>
      <c r="G84" s="24">
        <v>7.6546149999999997</v>
      </c>
      <c r="H84" s="168">
        <v>2.8800298780761201E-2</v>
      </c>
      <c r="I84" s="24">
        <v>9.9275141666666702</v>
      </c>
      <c r="J84" s="168">
        <v>2.0829788027005899E-2</v>
      </c>
      <c r="K84" s="24">
        <v>12.68463</v>
      </c>
      <c r="L84" s="168">
        <v>2.64485653528168E-2</v>
      </c>
      <c r="M84" s="24">
        <v>5.0300149999999997</v>
      </c>
      <c r="N84" s="168">
        <v>3.7113521806224598E-2</v>
      </c>
      <c r="O84" s="24">
        <v>0.27726221780190702</v>
      </c>
      <c r="P84" s="168">
        <v>2.0789964952481699E-2</v>
      </c>
      <c r="Q84" s="98"/>
      <c r="R84" s="99"/>
    </row>
    <row r="85" spans="1:18" ht="13" customHeight="1" x14ac:dyDescent="0.35">
      <c r="A85" s="12" t="s">
        <v>87</v>
      </c>
      <c r="B85" s="112">
        <v>1</v>
      </c>
      <c r="C85" s="13">
        <v>10.514276469295901</v>
      </c>
      <c r="D85" s="164">
        <v>5.8718562813789302E-2</v>
      </c>
      <c r="E85" s="13">
        <v>1.79516567799148</v>
      </c>
      <c r="F85" s="164">
        <v>3.0174796836821099E-2</v>
      </c>
      <c r="G85" s="13">
        <v>8.2345600000000001</v>
      </c>
      <c r="H85" s="164">
        <v>7.4577267608836401E-2</v>
      </c>
      <c r="I85" s="13">
        <v>10.472</v>
      </c>
      <c r="J85" s="164">
        <v>0.139543395286197</v>
      </c>
      <c r="K85" s="13">
        <v>13.05115</v>
      </c>
      <c r="L85" s="164">
        <v>0</v>
      </c>
      <c r="M85" s="13">
        <v>4.8165899999999997</v>
      </c>
      <c r="N85" s="164">
        <v>7.4577267608836401E-2</v>
      </c>
      <c r="O85" s="13">
        <v>0.150816760637044</v>
      </c>
      <c r="P85" s="164">
        <v>8.1764824383052798E-2</v>
      </c>
      <c r="Q85" s="98"/>
      <c r="R85" s="99"/>
    </row>
    <row r="86" spans="1:18" ht="13" customHeight="1" x14ac:dyDescent="0.35">
      <c r="A86" s="12" t="s">
        <v>303</v>
      </c>
      <c r="B86" s="112">
        <v>1</v>
      </c>
      <c r="C86" s="13">
        <v>10.988115580709801</v>
      </c>
      <c r="D86" s="164">
        <v>7.5027055385758101E-2</v>
      </c>
      <c r="E86" s="13">
        <v>1.71641668880982</v>
      </c>
      <c r="F86" s="164">
        <v>3.7756795286658498E-2</v>
      </c>
      <c r="G86" s="13">
        <v>8.8478999999999992</v>
      </c>
      <c r="H86" s="164">
        <v>7.18703341581199E-2</v>
      </c>
      <c r="I86" s="13">
        <v>11.065340000000001</v>
      </c>
      <c r="J86" s="164">
        <v>7.6011407985906901E-2</v>
      </c>
      <c r="K86" s="13">
        <v>13.141529999999999</v>
      </c>
      <c r="L86" s="164">
        <v>0.37197279147271101</v>
      </c>
      <c r="M86" s="13">
        <v>4.2936300000000003</v>
      </c>
      <c r="N86" s="164">
        <v>0.392919874549507</v>
      </c>
      <c r="O86" s="13">
        <v>0.65939785137553597</v>
      </c>
      <c r="P86" s="164">
        <v>0.108211128648701</v>
      </c>
      <c r="Q86" s="98"/>
      <c r="R86" s="99"/>
    </row>
    <row r="87" spans="1:18" ht="13" customHeight="1" x14ac:dyDescent="0.35">
      <c r="A87" s="26" t="s">
        <v>304</v>
      </c>
      <c r="B87" s="114">
        <v>1</v>
      </c>
      <c r="C87" s="108">
        <v>10.4532135608542</v>
      </c>
      <c r="D87" s="169">
        <v>7.4481546446653599E-2</v>
      </c>
      <c r="E87" s="108">
        <v>1.7246153383843399</v>
      </c>
      <c r="F87" s="169">
        <v>3.8322508754829898E-2</v>
      </c>
      <c r="G87" s="108">
        <v>8.5469899999999992</v>
      </c>
      <c r="H87" s="169">
        <v>7.4633625317278698E-2</v>
      </c>
      <c r="I87" s="108">
        <v>10.297890000000001</v>
      </c>
      <c r="J87" s="169">
        <v>8.8068487349335201E-2</v>
      </c>
      <c r="K87" s="108">
        <v>12.963660000000001</v>
      </c>
      <c r="L87" s="169">
        <v>0.14482827366229301</v>
      </c>
      <c r="M87" s="108">
        <v>4.4166699999999999</v>
      </c>
      <c r="N87" s="169">
        <v>0.16425148164932901</v>
      </c>
      <c r="O87" s="108">
        <v>0.54173598088891595</v>
      </c>
      <c r="P87" s="169">
        <v>0.120949797519355</v>
      </c>
      <c r="Q87" s="110"/>
      <c r="R87" s="111"/>
    </row>
    <row r="88" spans="1:18" ht="13" customHeight="1" x14ac:dyDescent="0.35">
      <c r="A88" s="12"/>
      <c r="B88" s="115"/>
      <c r="C88" s="13" t="s">
        <v>748</v>
      </c>
      <c r="D88" s="164" t="s">
        <v>749</v>
      </c>
      <c r="E88" s="13" t="s">
        <v>750</v>
      </c>
      <c r="F88" s="164" t="s">
        <v>751</v>
      </c>
      <c r="G88" s="13" t="s">
        <v>752</v>
      </c>
      <c r="H88" s="164" t="s">
        <v>753</v>
      </c>
      <c r="I88" s="13" t="s">
        <v>754</v>
      </c>
      <c r="J88" s="164" t="s">
        <v>755</v>
      </c>
      <c r="K88" s="13" t="s">
        <v>756</v>
      </c>
      <c r="L88" s="164" t="s">
        <v>757</v>
      </c>
      <c r="M88" s="13" t="s">
        <v>758</v>
      </c>
      <c r="N88" s="164" t="s">
        <v>759</v>
      </c>
      <c r="O88" s="98" t="s">
        <v>760</v>
      </c>
      <c r="P88" s="98" t="s">
        <v>761</v>
      </c>
      <c r="Q88" s="13" t="s">
        <v>762</v>
      </c>
      <c r="R88" s="173" t="s">
        <v>763</v>
      </c>
    </row>
    <row r="89" spans="1:18" ht="13" customHeight="1" x14ac:dyDescent="0.35">
      <c r="A89" s="12" t="s">
        <v>261</v>
      </c>
      <c r="B89" s="115">
        <v>3</v>
      </c>
      <c r="C89" s="13">
        <v>9.6570744314287804</v>
      </c>
      <c r="D89" s="164">
        <v>4.6209190673641397E-2</v>
      </c>
      <c r="E89" s="13">
        <v>2.0249745640833998</v>
      </c>
      <c r="F89" s="164">
        <v>2.61396034071615E-2</v>
      </c>
      <c r="G89" s="13">
        <v>7.0033899999999996</v>
      </c>
      <c r="H89" s="164">
        <v>7.7116911426742304E-2</v>
      </c>
      <c r="I89" s="13">
        <v>9.3393800000000002</v>
      </c>
      <c r="J89" s="164">
        <v>0.134879563596566</v>
      </c>
      <c r="K89" s="13">
        <v>12.501659999999999</v>
      </c>
      <c r="L89" s="164">
        <v>0.17113376729330801</v>
      </c>
      <c r="M89" s="13">
        <v>5.4982699999999998</v>
      </c>
      <c r="N89" s="164">
        <v>0.17791288920143</v>
      </c>
      <c r="O89" s="98"/>
      <c r="P89" s="98"/>
      <c r="Q89" s="13">
        <v>0.21938954572557601</v>
      </c>
      <c r="R89" s="173">
        <v>7.2100638763076805E-2</v>
      </c>
    </row>
    <row r="90" spans="1:18" ht="13" customHeight="1" x14ac:dyDescent="0.35">
      <c r="A90" s="12" t="s">
        <v>264</v>
      </c>
      <c r="B90" s="115">
        <v>3</v>
      </c>
      <c r="C90" s="13">
        <v>10.298363767024799</v>
      </c>
      <c r="D90" s="164">
        <v>7.7829107476607096E-2</v>
      </c>
      <c r="E90" s="13">
        <v>2.0016711041424702</v>
      </c>
      <c r="F90" s="164">
        <v>3.1579548468625401E-2</v>
      </c>
      <c r="G90" s="13">
        <v>7.8042699999999998</v>
      </c>
      <c r="H90" s="164">
        <v>0.14100878193928201</v>
      </c>
      <c r="I90" s="13">
        <v>10.050230000000001</v>
      </c>
      <c r="J90" s="164">
        <v>0.110886680913444</v>
      </c>
      <c r="K90" s="13">
        <v>13.35078</v>
      </c>
      <c r="L90" s="164">
        <v>0</v>
      </c>
      <c r="M90" s="13">
        <v>5.5465099999999996</v>
      </c>
      <c r="N90" s="164">
        <v>0.14100878193928201</v>
      </c>
      <c r="O90" s="98"/>
      <c r="P90" s="98"/>
      <c r="Q90" s="13">
        <v>-0.15787857311494199</v>
      </c>
      <c r="R90" s="173">
        <v>9.69937576046183E-2</v>
      </c>
    </row>
    <row r="91" spans="1:18" ht="13" customHeight="1" x14ac:dyDescent="0.35">
      <c r="A91" s="12" t="s">
        <v>78</v>
      </c>
      <c r="B91" s="115">
        <v>3</v>
      </c>
      <c r="C91" s="13">
        <v>10.0011134415294</v>
      </c>
      <c r="D91" s="164">
        <v>6.6167224835117902E-2</v>
      </c>
      <c r="E91" s="13">
        <v>1.9058134879969699</v>
      </c>
      <c r="F91" s="164">
        <v>2.40767284331538E-2</v>
      </c>
      <c r="G91" s="13">
        <v>7.6195599999999999</v>
      </c>
      <c r="H91" s="164">
        <v>0.10470482451157601</v>
      </c>
      <c r="I91" s="13">
        <v>9.7654499999999995</v>
      </c>
      <c r="J91" s="164">
        <v>0.19240018085230601</v>
      </c>
      <c r="K91" s="13">
        <v>12.829330000000001</v>
      </c>
      <c r="L91" s="164">
        <v>0.27289299304306203</v>
      </c>
      <c r="M91" s="13">
        <v>5.2097699999999998</v>
      </c>
      <c r="N91" s="164">
        <v>0.24802629925070599</v>
      </c>
      <c r="O91" s="98"/>
      <c r="P91" s="98"/>
      <c r="Q91" s="13">
        <v>-0.36234626712951201</v>
      </c>
      <c r="R91" s="173">
        <v>8.7268084256820894E-2</v>
      </c>
    </row>
    <row r="92" spans="1:18" ht="13" customHeight="1" x14ac:dyDescent="0.35">
      <c r="A92" s="12" t="s">
        <v>283</v>
      </c>
      <c r="B92" s="115">
        <v>3</v>
      </c>
      <c r="C92" s="13">
        <v>9.7822170944811795</v>
      </c>
      <c r="D92" s="164">
        <v>4.3324796797482502E-2</v>
      </c>
      <c r="E92" s="13">
        <v>1.87786925568318</v>
      </c>
      <c r="F92" s="164">
        <v>2.16699924118645E-2</v>
      </c>
      <c r="G92" s="13">
        <v>7.4474099999999996</v>
      </c>
      <c r="H92" s="164">
        <v>5.6535837377719902E-2</v>
      </c>
      <c r="I92" s="13">
        <v>9.6483100000000004</v>
      </c>
      <c r="J92" s="164">
        <v>2.8627128252760699E-2</v>
      </c>
      <c r="K92" s="13">
        <v>12.40021</v>
      </c>
      <c r="L92" s="164">
        <v>3.9582796263022503E-2</v>
      </c>
      <c r="M92" s="13">
        <v>4.9527999999999999</v>
      </c>
      <c r="N92" s="164">
        <v>6.4632195042408802E-2</v>
      </c>
      <c r="O92" s="98"/>
      <c r="P92" s="98"/>
      <c r="Q92" s="13">
        <v>-9.8293539571287197E-2</v>
      </c>
      <c r="R92" s="173">
        <v>6.0938019398325299E-2</v>
      </c>
    </row>
    <row r="93" spans="1:18" ht="13" customHeight="1" x14ac:dyDescent="0.35">
      <c r="A93" s="12" t="s">
        <v>285</v>
      </c>
      <c r="B93" s="115">
        <v>3</v>
      </c>
      <c r="C93" s="13">
        <v>10.3177574894448</v>
      </c>
      <c r="D93" s="164">
        <v>4.8981139757465098E-2</v>
      </c>
      <c r="E93" s="13">
        <v>2.0544219806281299</v>
      </c>
      <c r="F93" s="164">
        <v>2.2684327553544999E-2</v>
      </c>
      <c r="G93" s="13">
        <v>7.8373799999999996</v>
      </c>
      <c r="H93" s="164">
        <v>0.117591024555448</v>
      </c>
      <c r="I93" s="13">
        <v>10.25445</v>
      </c>
      <c r="J93" s="164">
        <v>0.110627615340836</v>
      </c>
      <c r="K93" s="13">
        <v>13.35078</v>
      </c>
      <c r="L93" s="164">
        <v>0.18654992034305501</v>
      </c>
      <c r="M93" s="13">
        <v>5.5133999999999999</v>
      </c>
      <c r="N93" s="164">
        <v>0.174955938601695</v>
      </c>
      <c r="O93" s="98"/>
      <c r="P93" s="98"/>
      <c r="Q93" s="13">
        <v>5.38653592340275E-2</v>
      </c>
      <c r="R93" s="173">
        <v>7.1479282248442993E-2</v>
      </c>
    </row>
    <row r="94" spans="1:18" ht="13" customHeight="1" x14ac:dyDescent="0.35">
      <c r="A94" s="12" t="s">
        <v>290</v>
      </c>
      <c r="B94" s="115">
        <v>3</v>
      </c>
      <c r="C94" s="13">
        <v>9.7919683990486703</v>
      </c>
      <c r="D94" s="164">
        <v>4.27748685882667E-2</v>
      </c>
      <c r="E94" s="13">
        <v>1.9773489779306801</v>
      </c>
      <c r="F94" s="164">
        <v>2.5204606668405301E-2</v>
      </c>
      <c r="G94" s="13">
        <v>7.3308</v>
      </c>
      <c r="H94" s="164">
        <v>7.1033308806502798E-2</v>
      </c>
      <c r="I94" s="13">
        <v>9.6316000000000006</v>
      </c>
      <c r="J94" s="164">
        <v>3.2636881652511197E-2</v>
      </c>
      <c r="K94" s="13">
        <v>12.73995</v>
      </c>
      <c r="L94" s="164">
        <v>8.4471127043505401E-2</v>
      </c>
      <c r="M94" s="13">
        <v>5.4091500000000003</v>
      </c>
      <c r="N94" s="164">
        <v>0.109190401592814</v>
      </c>
      <c r="O94" s="98"/>
      <c r="P94" s="98"/>
      <c r="Q94" s="13">
        <v>0.27394212653081801</v>
      </c>
      <c r="R94" s="173">
        <v>6.4365926349909799E-2</v>
      </c>
    </row>
    <row r="95" spans="1:18" ht="13" customHeight="1" x14ac:dyDescent="0.35">
      <c r="A95" s="12" t="s">
        <v>294</v>
      </c>
      <c r="B95" s="115">
        <v>3</v>
      </c>
      <c r="C95" s="13">
        <v>9.4820089037134405</v>
      </c>
      <c r="D95" s="164">
        <v>5.6859613143876497E-2</v>
      </c>
      <c r="E95" s="13">
        <v>2.0596481631146899</v>
      </c>
      <c r="F95" s="164">
        <v>2.52763227496151E-2</v>
      </c>
      <c r="G95" s="13">
        <v>6.9554499999999999</v>
      </c>
      <c r="H95" s="164">
        <v>7.5132763638774802E-2</v>
      </c>
      <c r="I95" s="13">
        <v>9.23963</v>
      </c>
      <c r="J95" s="164">
        <v>1.0354417994266899E-2</v>
      </c>
      <c r="K95" s="13">
        <v>12.40021</v>
      </c>
      <c r="L95" s="164">
        <v>2.03037452702697E-2</v>
      </c>
      <c r="M95" s="13">
        <v>5.4447599999999996</v>
      </c>
      <c r="N95" s="164">
        <v>7.3483357163374105E-2</v>
      </c>
      <c r="O95" s="98"/>
      <c r="P95" s="98"/>
      <c r="Q95" s="13">
        <v>0.15816863851103199</v>
      </c>
      <c r="R95" s="173">
        <v>8.3365038162379404E-2</v>
      </c>
    </row>
    <row r="96" spans="1:18" ht="13" customHeight="1" x14ac:dyDescent="0.35">
      <c r="A96" s="12" t="s">
        <v>295</v>
      </c>
      <c r="B96" s="115">
        <v>3</v>
      </c>
      <c r="C96" s="13">
        <v>10.108687165579701</v>
      </c>
      <c r="D96" s="164">
        <v>6.32711970722169E-2</v>
      </c>
      <c r="E96" s="13">
        <v>2.00055526127159</v>
      </c>
      <c r="F96" s="164">
        <v>4.1270402475155801E-2</v>
      </c>
      <c r="G96" s="13">
        <v>7.6718000000000002</v>
      </c>
      <c r="H96" s="164">
        <v>0.13141428602705299</v>
      </c>
      <c r="I96" s="13">
        <v>10.0167</v>
      </c>
      <c r="J96" s="164">
        <v>7.7462621411878693E-2</v>
      </c>
      <c r="K96" s="13">
        <v>12.921659999999999</v>
      </c>
      <c r="L96" s="164">
        <v>0</v>
      </c>
      <c r="M96" s="13">
        <v>5.24986</v>
      </c>
      <c r="N96" s="164">
        <v>0.13141428602705299</v>
      </c>
      <c r="O96" s="98"/>
      <c r="P96" s="98"/>
      <c r="Q96" s="13">
        <v>-0.14949348140367</v>
      </c>
      <c r="R96" s="173">
        <v>9.2741743372512606E-2</v>
      </c>
    </row>
    <row r="97" spans="1:18" ht="13" customHeight="1" x14ac:dyDescent="0.35">
      <c r="A97" s="29" t="s">
        <v>307</v>
      </c>
      <c r="B97" s="117">
        <v>3</v>
      </c>
      <c r="C97" s="118">
        <v>9.9197253215316294</v>
      </c>
      <c r="D97" s="172">
        <v>2.0963913947235499E-2</v>
      </c>
      <c r="E97" s="118">
        <v>1.99949847240773</v>
      </c>
      <c r="F97" s="172">
        <v>1.07305826961681E-2</v>
      </c>
      <c r="G97" s="118">
        <v>7.4357857142857098</v>
      </c>
      <c r="H97" s="172">
        <v>3.8015792175014301E-2</v>
      </c>
      <c r="I97" s="118">
        <v>9.7400428571428606</v>
      </c>
      <c r="J97" s="172">
        <v>3.2172739176552098E-2</v>
      </c>
      <c r="K97" s="118">
        <v>12.809321428571399</v>
      </c>
      <c r="L97" s="172">
        <v>3.86512534379745E-2</v>
      </c>
      <c r="M97" s="118">
        <v>5.3735357142857101</v>
      </c>
      <c r="N97" s="172">
        <v>4.9675567017706201E-2</v>
      </c>
      <c r="O97" s="110"/>
      <c r="P97" s="110"/>
      <c r="Q97" s="118">
        <v>-7.8307739022447399E-3</v>
      </c>
      <c r="R97" s="177">
        <v>2.8156502545919601E-2</v>
      </c>
    </row>
    <row r="99" spans="1:18" x14ac:dyDescent="0.35">
      <c r="A99" s="178" t="s">
        <v>361</v>
      </c>
    </row>
    <row r="100" spans="1:18" x14ac:dyDescent="0.35">
      <c r="A100" s="178" t="s">
        <v>310</v>
      </c>
    </row>
    <row r="101" spans="1:18" x14ac:dyDescent="0.35">
      <c r="A101" s="178" t="s">
        <v>311</v>
      </c>
    </row>
    <row r="102" spans="1:18" x14ac:dyDescent="0.35">
      <c r="A102" s="178" t="s">
        <v>312</v>
      </c>
    </row>
    <row r="103" spans="1:18" x14ac:dyDescent="0.35">
      <c r="A103" s="178" t="s">
        <v>313</v>
      </c>
    </row>
    <row r="104" spans="1:18" x14ac:dyDescent="0.35">
      <c r="A104" s="163" t="str">
        <f>HYPERLINK("https://oecdcode.org/disclaimers/cyprus.html", "Information on data for Cyprus: https://oecdcode.org/disclaimers/cyprus.html")</f>
        <v>Information on data for Cyprus: https://oecdcode.org/disclaimers/cyprus.html</v>
      </c>
    </row>
    <row r="105" spans="1:18" x14ac:dyDescent="0.35">
      <c r="A105" s="178" t="s">
        <v>314</v>
      </c>
    </row>
  </sheetData>
  <mergeCells count="12">
    <mergeCell ref="B7:B10"/>
    <mergeCell ref="C7:R7"/>
    <mergeCell ref="C8:D9"/>
    <mergeCell ref="E8:F9"/>
    <mergeCell ref="G8:H9"/>
    <mergeCell ref="I8:J9"/>
    <mergeCell ref="K8:L9"/>
    <mergeCell ref="M8:N9"/>
    <mergeCell ref="O8:P8"/>
    <mergeCell ref="O9:P9"/>
    <mergeCell ref="Q8:R8"/>
    <mergeCell ref="Q9:R9"/>
  </mergeCells>
  <conditionalFormatting sqref="O1:O200">
    <cfRule type="expression" dxfId="314" priority="2">
      <formula>ABS(O1/P1)&gt;1.95996398454005</formula>
    </cfRule>
  </conditionalFormatting>
  <conditionalFormatting sqref="Q1:Q200">
    <cfRule type="expression" dxfId="313" priority="1">
      <formula>ABS(Q1/R1)&gt;1.95996398454005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9"/>
  <sheetViews>
    <sheetView showGridLines="0" zoomScale="80" zoomScaleNormal="80" workbookViewId="0"/>
  </sheetViews>
  <sheetFormatPr defaultColWidth="10.81640625" defaultRowHeight="14.5" x14ac:dyDescent="0.35"/>
  <cols>
    <col min="1" max="1" width="27.1796875" customWidth="1"/>
  </cols>
  <sheetData>
    <row r="1" spans="1:7" x14ac:dyDescent="0.35">
      <c r="A1" s="32" t="str">
        <f ca="1">RIGHT(CELL("Filename",A1),LEN(CELL("Filename",A1))-FIND("]",CELL("Filename",A1)))</f>
        <v>BIN.UND.PIAAC_DQ13</v>
      </c>
      <c r="B1" s="38"/>
      <c r="E1" s="31"/>
      <c r="G1" s="31"/>
    </row>
    <row r="2" spans="1:7" x14ac:dyDescent="0.35">
      <c r="A2" s="38" t="s">
        <v>126</v>
      </c>
    </row>
    <row r="3" spans="1:7" x14ac:dyDescent="0.35">
      <c r="A3" s="42" t="s">
        <v>127</v>
      </c>
    </row>
    <row r="4" spans="1:7" x14ac:dyDescent="0.35">
      <c r="A4" s="150" t="str">
        <f>HYPERLINK("#'TOC'!A1", "Back to TOC")</f>
        <v>Back to TOC</v>
      </c>
    </row>
    <row r="5" spans="1:7" x14ac:dyDescent="0.35">
      <c r="A5" s="150"/>
    </row>
    <row r="6" spans="1:7" ht="13.5" customHeight="1" x14ac:dyDescent="0.35"/>
    <row r="7" spans="1:7" ht="30.75" customHeight="1" x14ac:dyDescent="0.35">
      <c r="A7" s="148"/>
      <c r="B7" s="543" t="s">
        <v>125</v>
      </c>
      <c r="C7" s="520"/>
      <c r="D7" s="520"/>
      <c r="E7" s="520"/>
      <c r="F7" s="520"/>
      <c r="G7" s="521"/>
    </row>
    <row r="8" spans="1:7" ht="23.25" customHeight="1" x14ac:dyDescent="0.35">
      <c r="A8" s="148"/>
      <c r="B8" s="544" t="s">
        <v>112</v>
      </c>
      <c r="C8" s="545"/>
      <c r="D8" s="545"/>
      <c r="E8" s="545"/>
      <c r="F8" s="545"/>
      <c r="G8" s="546"/>
    </row>
    <row r="9" spans="1:7" ht="82.5" customHeight="1" x14ac:dyDescent="0.35">
      <c r="A9" s="32"/>
      <c r="B9" s="547" t="s">
        <v>113</v>
      </c>
      <c r="C9" s="540"/>
      <c r="D9" s="540" t="s">
        <v>114</v>
      </c>
      <c r="E9" s="540"/>
      <c r="F9" s="540" t="s">
        <v>72</v>
      </c>
      <c r="G9" s="548"/>
    </row>
    <row r="10" spans="1:7" ht="15" customHeight="1" x14ac:dyDescent="0.35">
      <c r="A10" s="149"/>
      <c r="B10" s="151" t="s">
        <v>3</v>
      </c>
      <c r="C10" s="85" t="s">
        <v>4</v>
      </c>
      <c r="D10" s="85" t="s">
        <v>3</v>
      </c>
      <c r="E10" s="85" t="s">
        <v>4</v>
      </c>
      <c r="F10" s="85" t="s">
        <v>5</v>
      </c>
      <c r="G10" s="123" t="s">
        <v>4</v>
      </c>
    </row>
    <row r="11" spans="1:7" x14ac:dyDescent="0.35">
      <c r="A11" s="129"/>
      <c r="B11" s="152"/>
      <c r="C11" s="153"/>
      <c r="D11" s="152"/>
      <c r="E11" s="154"/>
      <c r="F11" s="153"/>
      <c r="G11" s="155"/>
    </row>
    <row r="12" spans="1:7" x14ac:dyDescent="0.35">
      <c r="A12" s="11" t="s">
        <v>7</v>
      </c>
      <c r="B12" s="13">
        <v>88.912058806165604</v>
      </c>
      <c r="C12" s="156">
        <v>5.3496129489399298</v>
      </c>
      <c r="D12" s="13">
        <v>87.731252336282594</v>
      </c>
      <c r="E12" s="156">
        <v>2.1744128955509199</v>
      </c>
      <c r="F12" s="13">
        <v>-1.1808064698829801</v>
      </c>
      <c r="G12" s="157">
        <v>6.2647120798284499</v>
      </c>
    </row>
    <row r="13" spans="1:7" x14ac:dyDescent="0.35">
      <c r="A13" s="40" t="s">
        <v>115</v>
      </c>
      <c r="B13" s="13">
        <v>89.676754139290097</v>
      </c>
      <c r="C13" s="156">
        <v>2.81833859184399</v>
      </c>
      <c r="D13" s="13">
        <v>84.711460017158203</v>
      </c>
      <c r="E13" s="156">
        <v>1.8908267251536099</v>
      </c>
      <c r="F13" s="13">
        <v>-4.9652941221318896</v>
      </c>
      <c r="G13" s="157">
        <v>3.43111024390427</v>
      </c>
    </row>
    <row r="14" spans="1:7" x14ac:dyDescent="0.35">
      <c r="A14" s="11" t="s">
        <v>13</v>
      </c>
      <c r="B14" s="13">
        <v>60.446580967916503</v>
      </c>
      <c r="C14" s="156">
        <v>9.3929885730850096</v>
      </c>
      <c r="D14" s="13">
        <v>81.8020597070051</v>
      </c>
      <c r="E14" s="156">
        <v>2.1494608997867699</v>
      </c>
      <c r="F14" s="13">
        <v>21.355478739088699</v>
      </c>
      <c r="G14" s="157">
        <v>9.4724684267922505</v>
      </c>
    </row>
    <row r="15" spans="1:7" x14ac:dyDescent="0.35">
      <c r="A15" s="11" t="s">
        <v>15</v>
      </c>
      <c r="B15" s="13">
        <v>92.120416791059</v>
      </c>
      <c r="C15" s="156">
        <v>3.65204167331725</v>
      </c>
      <c r="D15" s="13">
        <v>87.992208386205903</v>
      </c>
      <c r="E15" s="156">
        <v>1.7677144822069499</v>
      </c>
      <c r="F15" s="13">
        <v>-4.12820840485311</v>
      </c>
      <c r="G15" s="157">
        <v>3.7498308568783698</v>
      </c>
    </row>
    <row r="16" spans="1:7" x14ac:dyDescent="0.35">
      <c r="A16" s="11" t="s">
        <v>16</v>
      </c>
      <c r="B16" s="13">
        <v>88.635355535577204</v>
      </c>
      <c r="C16" s="156">
        <v>4.1260013416669796</v>
      </c>
      <c r="D16" s="13">
        <v>81.165330668823401</v>
      </c>
      <c r="E16" s="156">
        <v>1.8776224743730301</v>
      </c>
      <c r="F16" s="13">
        <v>-7.4700248667537599</v>
      </c>
      <c r="G16" s="157">
        <v>4.7690138509275997</v>
      </c>
    </row>
    <row r="17" spans="1:7" x14ac:dyDescent="0.35">
      <c r="A17" s="11" t="s">
        <v>18</v>
      </c>
      <c r="B17" s="13">
        <v>88.107686709472702</v>
      </c>
      <c r="C17" s="156">
        <v>3.9635210783874801</v>
      </c>
      <c r="D17" s="13">
        <v>89.774218835012803</v>
      </c>
      <c r="E17" s="156">
        <v>1.1727741320693099</v>
      </c>
      <c r="F17" s="13">
        <v>1.6665321255401</v>
      </c>
      <c r="G17" s="157">
        <v>4.0284960951447903</v>
      </c>
    </row>
    <row r="18" spans="1:7" x14ac:dyDescent="0.35">
      <c r="A18" s="11" t="s">
        <v>116</v>
      </c>
      <c r="B18" s="13">
        <v>86.482581995968701</v>
      </c>
      <c r="C18" s="156">
        <v>4.1741766891198502</v>
      </c>
      <c r="D18" s="13">
        <v>82.502411740547203</v>
      </c>
      <c r="E18" s="156">
        <v>1.5741665097944499</v>
      </c>
      <c r="F18" s="13">
        <v>-3.9801702554215401</v>
      </c>
      <c r="G18" s="157">
        <v>4.5298350557481797</v>
      </c>
    </row>
    <row r="19" spans="1:7" x14ac:dyDescent="0.35">
      <c r="A19" s="11" t="s">
        <v>19</v>
      </c>
      <c r="B19" s="13">
        <v>86.376229363983398</v>
      </c>
      <c r="C19" s="156">
        <v>3.3718082452736602</v>
      </c>
      <c r="D19" s="13">
        <v>89.718468467314807</v>
      </c>
      <c r="E19" s="156">
        <v>0.87771313681533003</v>
      </c>
      <c r="F19" s="13">
        <v>3.3422391033313401</v>
      </c>
      <c r="G19" s="157">
        <v>3.40335772471354</v>
      </c>
    </row>
    <row r="20" spans="1:7" x14ac:dyDescent="0.35">
      <c r="A20" s="11" t="s">
        <v>20</v>
      </c>
      <c r="B20" s="13">
        <v>91.312805929427398</v>
      </c>
      <c r="C20" s="156">
        <v>4.3190969815316702</v>
      </c>
      <c r="D20" s="13">
        <v>86.757580885781294</v>
      </c>
      <c r="E20" s="156">
        <v>1.3041773765814699</v>
      </c>
      <c r="F20" s="13">
        <v>-4.5552250436460797</v>
      </c>
      <c r="G20" s="157">
        <v>4.4679178766572303</v>
      </c>
    </row>
    <row r="21" spans="1:7" x14ac:dyDescent="0.35">
      <c r="A21" s="11" t="s">
        <v>117</v>
      </c>
      <c r="B21" s="13">
        <v>89.273972215428202</v>
      </c>
      <c r="C21" s="156">
        <v>3.7958967517567701</v>
      </c>
      <c r="D21" s="13">
        <v>89.805812717292497</v>
      </c>
      <c r="E21" s="156">
        <v>1.2223588420083999</v>
      </c>
      <c r="F21" s="13">
        <v>0.53184050186429499</v>
      </c>
      <c r="G21" s="157">
        <v>3.8396665062617998</v>
      </c>
    </row>
    <row r="22" spans="1:7" x14ac:dyDescent="0.35">
      <c r="A22" s="11" t="s">
        <v>21</v>
      </c>
      <c r="B22" s="13">
        <v>73.515288903101194</v>
      </c>
      <c r="C22" s="156">
        <v>4.1943222040372996</v>
      </c>
      <c r="D22" s="13">
        <v>83.628004139510907</v>
      </c>
      <c r="E22" s="156">
        <v>1.4016483995084399</v>
      </c>
      <c r="F22" s="13">
        <v>10.1127152364097</v>
      </c>
      <c r="G22" s="157">
        <v>4.3883147176835502</v>
      </c>
    </row>
    <row r="23" spans="1:7" x14ac:dyDescent="0.35">
      <c r="A23" s="11" t="s">
        <v>118</v>
      </c>
      <c r="B23" s="13">
        <v>78.490295774318398</v>
      </c>
      <c r="C23" s="156">
        <v>6.2849367073034701</v>
      </c>
      <c r="D23" s="13">
        <v>80.387163025553605</v>
      </c>
      <c r="E23" s="156">
        <v>1.34975125956731</v>
      </c>
      <c r="F23" s="13">
        <v>1.89686725123522</v>
      </c>
      <c r="G23" s="157">
        <v>6.5578566496474204</v>
      </c>
    </row>
    <row r="24" spans="1:7" x14ac:dyDescent="0.35">
      <c r="A24" s="11" t="s">
        <v>22</v>
      </c>
      <c r="B24" s="13">
        <v>59.771754880871804</v>
      </c>
      <c r="C24" s="156">
        <v>7.1425285438903803</v>
      </c>
      <c r="D24" s="13">
        <v>83.126039637511496</v>
      </c>
      <c r="E24" s="156">
        <v>1.6783978602691001</v>
      </c>
      <c r="F24" s="13">
        <v>23.3542847566397</v>
      </c>
      <c r="G24" s="157">
        <v>7.0619822347676404</v>
      </c>
    </row>
    <row r="25" spans="1:7" x14ac:dyDescent="0.35">
      <c r="A25" s="11" t="s">
        <v>119</v>
      </c>
      <c r="B25" s="13">
        <v>85.4509934874321</v>
      </c>
      <c r="C25" s="156">
        <v>4.8268021099496297</v>
      </c>
      <c r="D25" s="13">
        <v>85.695152792551895</v>
      </c>
      <c r="E25" s="156">
        <v>1.32375542894197</v>
      </c>
      <c r="F25" s="13">
        <v>0.244159305119794</v>
      </c>
      <c r="G25" s="157">
        <v>4.8910071701735598</v>
      </c>
    </row>
    <row r="26" spans="1:7" x14ac:dyDescent="0.35">
      <c r="A26" s="11" t="s">
        <v>24</v>
      </c>
      <c r="B26" s="13">
        <v>83.780193261196203</v>
      </c>
      <c r="C26" s="156">
        <v>4.6973179997859296</v>
      </c>
      <c r="D26" s="13">
        <v>91.152160855856295</v>
      </c>
      <c r="E26" s="156">
        <v>1.4382803935534501</v>
      </c>
      <c r="F26" s="13">
        <v>7.3719675946600098</v>
      </c>
      <c r="G26" s="157">
        <v>4.9289002184718402</v>
      </c>
    </row>
    <row r="27" spans="1:7" x14ac:dyDescent="0.35">
      <c r="A27" s="11" t="s">
        <v>25</v>
      </c>
      <c r="B27" s="13" t="s">
        <v>764</v>
      </c>
      <c r="C27" s="156" t="s">
        <v>764</v>
      </c>
      <c r="D27" s="13">
        <v>86.462876690545698</v>
      </c>
      <c r="E27" s="156">
        <v>2.67963311374784</v>
      </c>
      <c r="F27" s="13" t="s">
        <v>764</v>
      </c>
      <c r="G27" s="157" t="s">
        <v>764</v>
      </c>
    </row>
    <row r="28" spans="1:7" x14ac:dyDescent="0.35">
      <c r="A28" s="11" t="s">
        <v>26</v>
      </c>
      <c r="B28" s="13">
        <v>85.720882927302497</v>
      </c>
      <c r="C28" s="156">
        <v>4.2391243585139904</v>
      </c>
      <c r="D28" s="13">
        <v>66.130463490118004</v>
      </c>
      <c r="E28" s="156">
        <v>2.1208483274134302</v>
      </c>
      <c r="F28" s="13">
        <v>-19.590419437184501</v>
      </c>
      <c r="G28" s="157">
        <v>4.7367589327685602</v>
      </c>
    </row>
    <row r="29" spans="1:7" x14ac:dyDescent="0.35">
      <c r="A29" s="11" t="s">
        <v>28</v>
      </c>
      <c r="B29" s="13" t="s">
        <v>764</v>
      </c>
      <c r="C29" s="156" t="s">
        <v>764</v>
      </c>
      <c r="D29" s="13">
        <v>72.822521050610604</v>
      </c>
      <c r="E29" s="156">
        <v>3.8065916011939298</v>
      </c>
      <c r="F29" s="13" t="s">
        <v>764</v>
      </c>
      <c r="G29" s="157" t="s">
        <v>764</v>
      </c>
    </row>
    <row r="30" spans="1:7" x14ac:dyDescent="0.35">
      <c r="A30" s="11" t="s">
        <v>29</v>
      </c>
      <c r="B30" s="13">
        <v>71.262948334729302</v>
      </c>
      <c r="C30" s="156">
        <v>6.6016608350807298</v>
      </c>
      <c r="D30" s="13">
        <v>86.794504454082201</v>
      </c>
      <c r="E30" s="156">
        <v>1.53954691903267</v>
      </c>
      <c r="F30" s="13">
        <v>15.531556119352899</v>
      </c>
      <c r="G30" s="157">
        <v>6.7732949591346703</v>
      </c>
    </row>
    <row r="31" spans="1:7" x14ac:dyDescent="0.35">
      <c r="A31" s="11" t="s">
        <v>30</v>
      </c>
      <c r="B31" s="13">
        <v>71.6194358461467</v>
      </c>
      <c r="C31" s="156">
        <v>6.0961437348288401</v>
      </c>
      <c r="D31" s="13">
        <v>84.825039427432202</v>
      </c>
      <c r="E31" s="156">
        <v>1.9956787648950101</v>
      </c>
      <c r="F31" s="13">
        <v>13.2056035812854</v>
      </c>
      <c r="G31" s="157">
        <v>6.3117744263287996</v>
      </c>
    </row>
    <row r="32" spans="1:7" x14ac:dyDescent="0.35">
      <c r="A32" s="11" t="s">
        <v>120</v>
      </c>
      <c r="B32" s="13">
        <v>92.499696276365199</v>
      </c>
      <c r="C32" s="156">
        <v>3.5216021010886398</v>
      </c>
      <c r="D32" s="13">
        <v>89.724981726589206</v>
      </c>
      <c r="E32" s="156">
        <v>1.1863176515682901</v>
      </c>
      <c r="F32" s="13">
        <v>-2.7747145497759602</v>
      </c>
      <c r="G32" s="157">
        <v>3.9123607039230399</v>
      </c>
    </row>
    <row r="33" spans="1:7" x14ac:dyDescent="0.35">
      <c r="A33" s="11" t="s">
        <v>121</v>
      </c>
      <c r="B33" s="13">
        <v>85.630652826519196</v>
      </c>
      <c r="C33" s="156">
        <v>4.3786668842799896</v>
      </c>
      <c r="D33" s="13">
        <v>79.179033293751402</v>
      </c>
      <c r="E33" s="156">
        <v>2.3391344720249001</v>
      </c>
      <c r="F33" s="13">
        <v>-6.4516195327678201</v>
      </c>
      <c r="G33" s="157">
        <v>4.8413812308275004</v>
      </c>
    </row>
    <row r="34" spans="1:7" x14ac:dyDescent="0.35">
      <c r="A34" s="11" t="s">
        <v>122</v>
      </c>
      <c r="B34" s="13">
        <v>83.858714553126603</v>
      </c>
      <c r="C34" s="156">
        <v>3.5949357777358699</v>
      </c>
      <c r="D34" s="13">
        <v>89.221182182381</v>
      </c>
      <c r="E34" s="156">
        <v>1.01071576980667</v>
      </c>
      <c r="F34" s="13">
        <v>5.3624676292544304</v>
      </c>
      <c r="G34" s="157">
        <v>3.4643315564552801</v>
      </c>
    </row>
    <row r="35" spans="1:7" x14ac:dyDescent="0.35">
      <c r="A35" s="30" t="s">
        <v>69</v>
      </c>
      <c r="B35" s="13">
        <v>96.9023830540322</v>
      </c>
      <c r="C35" s="156">
        <v>3.1135210436502598</v>
      </c>
      <c r="D35" s="13">
        <v>94.6753746600954</v>
      </c>
      <c r="E35" s="156">
        <v>1.1832245310793099</v>
      </c>
      <c r="F35" s="13">
        <v>-2.2270083939368099</v>
      </c>
      <c r="G35" s="157">
        <v>3.1390092412137802</v>
      </c>
    </row>
    <row r="36" spans="1:7" x14ac:dyDescent="0.35">
      <c r="A36" s="11" t="s">
        <v>32</v>
      </c>
      <c r="B36" s="13" t="s">
        <v>764</v>
      </c>
      <c r="C36" s="156" t="s">
        <v>764</v>
      </c>
      <c r="D36" s="13">
        <v>78.730848518189404</v>
      </c>
      <c r="E36" s="156">
        <v>2.0616998658086501</v>
      </c>
      <c r="F36" s="13" t="s">
        <v>764</v>
      </c>
      <c r="G36" s="157" t="s">
        <v>764</v>
      </c>
    </row>
    <row r="37" spans="1:7" x14ac:dyDescent="0.35">
      <c r="A37" s="11" t="s">
        <v>36</v>
      </c>
      <c r="B37" s="13">
        <v>83.050499572684899</v>
      </c>
      <c r="C37" s="156">
        <v>5.31348937696613</v>
      </c>
      <c r="D37" s="13">
        <v>82.060445474545503</v>
      </c>
      <c r="E37" s="156">
        <v>1.32045538363517</v>
      </c>
      <c r="F37" s="13">
        <v>-0.99005409813946699</v>
      </c>
      <c r="G37" s="157">
        <v>5.5584055015708396</v>
      </c>
    </row>
    <row r="38" spans="1:7" x14ac:dyDescent="0.35">
      <c r="A38" s="11" t="s">
        <v>37</v>
      </c>
      <c r="B38" s="13">
        <v>90.021996800413802</v>
      </c>
      <c r="C38" s="156">
        <v>3.7379529501140198</v>
      </c>
      <c r="D38" s="13">
        <v>86.880641543707497</v>
      </c>
      <c r="E38" s="156">
        <v>2.1427436436818401</v>
      </c>
      <c r="F38" s="13">
        <v>-3.1413552567063601</v>
      </c>
      <c r="G38" s="157">
        <v>4.52914718926242</v>
      </c>
    </row>
    <row r="39" spans="1:7" x14ac:dyDescent="0.35">
      <c r="A39" s="11" t="s">
        <v>40</v>
      </c>
      <c r="B39" s="13">
        <v>92.528400787989</v>
      </c>
      <c r="C39" s="156">
        <v>2.5494414300991002</v>
      </c>
      <c r="D39" s="13">
        <v>84.906127390742995</v>
      </c>
      <c r="E39" s="156">
        <v>1.51302759914855</v>
      </c>
      <c r="F39" s="13">
        <v>-7.6222733972460901</v>
      </c>
      <c r="G39" s="157">
        <v>3.0159179833712599</v>
      </c>
    </row>
    <row r="40" spans="1:7" x14ac:dyDescent="0.35">
      <c r="A40" s="11" t="s">
        <v>41</v>
      </c>
      <c r="B40" s="13">
        <v>95.198777983278902</v>
      </c>
      <c r="C40" s="156">
        <v>2.8725748865443901</v>
      </c>
      <c r="D40" s="13">
        <v>88.149326869029096</v>
      </c>
      <c r="E40" s="156">
        <v>1.57690945241923</v>
      </c>
      <c r="F40" s="13">
        <v>-7.0494511142497496</v>
      </c>
      <c r="G40" s="157">
        <v>3.14426696143674</v>
      </c>
    </row>
    <row r="41" spans="1:7" x14ac:dyDescent="0.35">
      <c r="A41" s="11" t="s">
        <v>123</v>
      </c>
      <c r="B41" s="13">
        <v>90.893616878232194</v>
      </c>
      <c r="C41" s="156">
        <v>2.6229632311878799</v>
      </c>
      <c r="D41" s="13">
        <v>90.189889190669504</v>
      </c>
      <c r="E41" s="156">
        <v>0.89211104161310395</v>
      </c>
      <c r="F41" s="13">
        <v>-0.70372768756270399</v>
      </c>
      <c r="G41" s="157">
        <v>2.8896257101959</v>
      </c>
    </row>
    <row r="42" spans="1:7" x14ac:dyDescent="0.35">
      <c r="A42" s="11" t="s">
        <v>44</v>
      </c>
      <c r="B42" s="13">
        <v>92.808262024222202</v>
      </c>
      <c r="C42" s="156">
        <v>3.0457005079997699</v>
      </c>
      <c r="D42" s="13">
        <v>86.497242241594293</v>
      </c>
      <c r="E42" s="156">
        <v>1.3110817278840901</v>
      </c>
      <c r="F42" s="13">
        <v>-6.31101978262791</v>
      </c>
      <c r="G42" s="157">
        <v>3.1129100981334301</v>
      </c>
    </row>
    <row r="43" spans="1:7" ht="13.5" customHeight="1" x14ac:dyDescent="0.35">
      <c r="A43" s="158" t="s">
        <v>130</v>
      </c>
      <c r="B43" s="159">
        <v>84.583781548557994</v>
      </c>
      <c r="C43" s="160">
        <v>0.91876999310243701</v>
      </c>
      <c r="D43" s="159">
        <v>84.936109260542807</v>
      </c>
      <c r="E43" s="160">
        <v>0.331907676619492</v>
      </c>
      <c r="F43" s="159">
        <v>0.99817700130336295</v>
      </c>
      <c r="G43" s="161">
        <v>0.96779957675478701</v>
      </c>
    </row>
    <row r="44" spans="1:7" x14ac:dyDescent="0.35">
      <c r="A44" s="38"/>
      <c r="B44" s="87"/>
      <c r="C44" s="87"/>
      <c r="D44" s="87"/>
      <c r="E44" s="87"/>
      <c r="F44" s="87"/>
      <c r="G44" s="87"/>
    </row>
    <row r="45" spans="1:7" x14ac:dyDescent="0.35">
      <c r="A45" s="27" t="s">
        <v>128</v>
      </c>
      <c r="B45" s="87"/>
      <c r="C45" s="87"/>
      <c r="D45" s="87"/>
      <c r="E45" s="87"/>
      <c r="F45" s="87"/>
      <c r="G45" s="87"/>
    </row>
    <row r="46" spans="1:7" x14ac:dyDescent="0.35">
      <c r="A46" s="27" t="s">
        <v>73</v>
      </c>
      <c r="B46" s="125"/>
      <c r="C46" s="125"/>
      <c r="D46" s="125"/>
      <c r="E46" s="125"/>
      <c r="F46" s="125"/>
      <c r="G46" s="125"/>
    </row>
    <row r="47" spans="1:7" x14ac:dyDescent="0.35">
      <c r="A47" s="27" t="s">
        <v>129</v>
      </c>
    </row>
    <row r="48" spans="1:7" x14ac:dyDescent="0.35">
      <c r="A48" s="27" t="s">
        <v>46</v>
      </c>
      <c r="B48" s="125"/>
      <c r="C48" s="125"/>
      <c r="D48" s="125"/>
      <c r="E48" s="125"/>
      <c r="F48" s="125"/>
      <c r="G48" s="125"/>
    </row>
    <row r="49" spans="1:7" x14ac:dyDescent="0.35">
      <c r="A49" s="27" t="s">
        <v>124</v>
      </c>
      <c r="B49" s="125"/>
      <c r="C49" s="125"/>
      <c r="D49" s="125"/>
      <c r="E49" s="125"/>
      <c r="F49" s="125"/>
      <c r="G49" s="125"/>
    </row>
  </sheetData>
  <mergeCells count="5">
    <mergeCell ref="B7:G7"/>
    <mergeCell ref="B8:G8"/>
    <mergeCell ref="B9:C9"/>
    <mergeCell ref="D9:E9"/>
    <mergeCell ref="F9:G9"/>
  </mergeCells>
  <conditionalFormatting sqref="F12:F43">
    <cfRule type="expression" dxfId="312" priority="1">
      <formula>ABS(F12/G12)&gt;1.96</formula>
    </cfRule>
  </conditionalFormatting>
  <pageMargins left="0.7" right="0.7" top="0.75" bottom="0.75" header="0.3" footer="0.3"/>
  <pageSetup paperSize="9" orientation="portrait"/>
  <headerFooter scaleWithDoc="0" alignWithMargins="0">
    <oddFooter>&amp;C_x000D_&amp;1#&amp;"Calibri"&amp;10&amp;K0000FF Restricted Use - À usage restreint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F105"/>
  <sheetViews>
    <sheetView showGridLines="0" zoomScale="80" workbookViewId="0"/>
  </sheetViews>
  <sheetFormatPr defaultColWidth="10.81640625" defaultRowHeight="14.5" x14ac:dyDescent="0.35"/>
  <cols>
    <col min="1" max="1" width="30.7265625" customWidth="1"/>
    <col min="2" max="2" width="8.7265625" customWidth="1"/>
  </cols>
  <sheetData>
    <row r="1" spans="1:110" x14ac:dyDescent="0.35">
      <c r="A1" s="32" t="s">
        <v>161</v>
      </c>
    </row>
    <row r="2" spans="1:110" x14ac:dyDescent="0.35">
      <c r="A2" s="38" t="s">
        <v>162</v>
      </c>
    </row>
    <row r="3" spans="1:110" x14ac:dyDescent="0.35">
      <c r="A3" s="42" t="s">
        <v>232</v>
      </c>
    </row>
    <row r="4" spans="1:110" x14ac:dyDescent="0.35">
      <c r="A4" s="150" t="str">
        <f>HYPERLINK("#'TOC'!A1", "Back to TOC")</f>
        <v>Back to TOC</v>
      </c>
    </row>
    <row r="6" spans="1:110" ht="16" customHeight="1" x14ac:dyDescent="0.35">
      <c r="B6" s="503" t="s">
        <v>233</v>
      </c>
      <c r="C6" s="506" t="s">
        <v>308</v>
      </c>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7"/>
    </row>
    <row r="7" spans="1:110" ht="32.15" customHeight="1" x14ac:dyDescent="0.35">
      <c r="B7" s="504"/>
      <c r="C7" s="508" t="s">
        <v>234</v>
      </c>
      <c r="D7" s="508"/>
      <c r="E7" s="508"/>
      <c r="F7" s="508"/>
      <c r="G7" s="508"/>
      <c r="H7" s="508"/>
      <c r="I7" s="508"/>
      <c r="J7" s="508"/>
      <c r="K7" s="508" t="s">
        <v>237</v>
      </c>
      <c r="L7" s="508"/>
      <c r="M7" s="508"/>
      <c r="N7" s="508"/>
      <c r="O7" s="508"/>
      <c r="P7" s="508"/>
      <c r="Q7" s="508"/>
      <c r="R7" s="508"/>
      <c r="S7" s="508" t="s">
        <v>238</v>
      </c>
      <c r="T7" s="508"/>
      <c r="U7" s="508"/>
      <c r="V7" s="508"/>
      <c r="W7" s="508"/>
      <c r="X7" s="508"/>
      <c r="Y7" s="508"/>
      <c r="Z7" s="508"/>
      <c r="AA7" s="508" t="s">
        <v>239</v>
      </c>
      <c r="AB7" s="508"/>
      <c r="AC7" s="508"/>
      <c r="AD7" s="508"/>
      <c r="AE7" s="508"/>
      <c r="AF7" s="508"/>
      <c r="AG7" s="508"/>
      <c r="AH7" s="508"/>
      <c r="AI7" s="508" t="s">
        <v>240</v>
      </c>
      <c r="AJ7" s="508"/>
      <c r="AK7" s="508"/>
      <c r="AL7" s="508"/>
      <c r="AM7" s="508"/>
      <c r="AN7" s="508"/>
      <c r="AO7" s="508"/>
      <c r="AP7" s="508"/>
      <c r="AQ7" s="508" t="s">
        <v>241</v>
      </c>
      <c r="AR7" s="508"/>
      <c r="AS7" s="508"/>
      <c r="AT7" s="508"/>
      <c r="AU7" s="508"/>
      <c r="AV7" s="508"/>
      <c r="AW7" s="508"/>
      <c r="AX7" s="508"/>
      <c r="AY7" s="508" t="s">
        <v>242</v>
      </c>
      <c r="AZ7" s="508"/>
      <c r="BA7" s="508"/>
      <c r="BB7" s="508"/>
      <c r="BC7" s="508"/>
      <c r="BD7" s="508"/>
      <c r="BE7" s="508"/>
      <c r="BF7" s="508"/>
      <c r="BG7" s="508" t="s">
        <v>243</v>
      </c>
      <c r="BH7" s="508"/>
      <c r="BI7" s="508"/>
      <c r="BJ7" s="508"/>
      <c r="BK7" s="508"/>
      <c r="BL7" s="508"/>
      <c r="BM7" s="508"/>
      <c r="BN7" s="508"/>
      <c r="BO7" s="508" t="s">
        <v>244</v>
      </c>
      <c r="BP7" s="508"/>
      <c r="BQ7" s="508"/>
      <c r="BR7" s="508"/>
      <c r="BS7" s="508"/>
      <c r="BT7" s="508"/>
      <c r="BU7" s="508"/>
      <c r="BV7" s="508"/>
      <c r="BW7" s="510" t="s">
        <v>245</v>
      </c>
      <c r="BX7" s="510"/>
      <c r="BY7" s="510"/>
      <c r="BZ7" s="510"/>
      <c r="CA7" s="510"/>
      <c r="CB7" s="510"/>
      <c r="CC7" s="510"/>
      <c r="CD7" s="510"/>
      <c r="CE7" s="510"/>
      <c r="CF7" s="510"/>
      <c r="CG7" s="510"/>
      <c r="CH7" s="510"/>
      <c r="CI7" s="510"/>
      <c r="CJ7" s="510"/>
      <c r="CK7" s="510"/>
      <c r="CL7" s="510"/>
      <c r="CM7" s="510"/>
      <c r="CN7" s="510"/>
      <c r="CO7" s="510" t="s">
        <v>247</v>
      </c>
      <c r="CP7" s="510"/>
      <c r="CQ7" s="510"/>
      <c r="CR7" s="510"/>
      <c r="CS7" s="510"/>
      <c r="CT7" s="510"/>
      <c r="CU7" s="510"/>
      <c r="CV7" s="510"/>
      <c r="CW7" s="510"/>
      <c r="CX7" s="510"/>
      <c r="CY7" s="510"/>
      <c r="CZ7" s="510"/>
      <c r="DA7" s="510"/>
      <c r="DB7" s="510"/>
      <c r="DC7" s="510"/>
      <c r="DD7" s="510"/>
      <c r="DE7" s="510"/>
      <c r="DF7" s="512"/>
    </row>
    <row r="8" spans="1:110" ht="16" customHeight="1" x14ac:dyDescent="0.35">
      <c r="B8" s="504"/>
      <c r="C8" s="509" t="s">
        <v>362</v>
      </c>
      <c r="D8" s="509"/>
      <c r="E8" s="509" t="s">
        <v>363</v>
      </c>
      <c r="F8" s="509"/>
      <c r="G8" s="509"/>
      <c r="H8" s="509"/>
      <c r="I8" s="509"/>
      <c r="J8" s="509"/>
      <c r="K8" s="509" t="s">
        <v>362</v>
      </c>
      <c r="L8" s="509"/>
      <c r="M8" s="509" t="s">
        <v>363</v>
      </c>
      <c r="N8" s="509"/>
      <c r="O8" s="509"/>
      <c r="P8" s="509"/>
      <c r="Q8" s="509"/>
      <c r="R8" s="509"/>
      <c r="S8" s="509" t="s">
        <v>362</v>
      </c>
      <c r="T8" s="509"/>
      <c r="U8" s="509" t="s">
        <v>363</v>
      </c>
      <c r="V8" s="509"/>
      <c r="W8" s="509"/>
      <c r="X8" s="509"/>
      <c r="Y8" s="509"/>
      <c r="Z8" s="509"/>
      <c r="AA8" s="509" t="s">
        <v>362</v>
      </c>
      <c r="AB8" s="509"/>
      <c r="AC8" s="509" t="s">
        <v>363</v>
      </c>
      <c r="AD8" s="509"/>
      <c r="AE8" s="509"/>
      <c r="AF8" s="509"/>
      <c r="AG8" s="509"/>
      <c r="AH8" s="509"/>
      <c r="AI8" s="509" t="s">
        <v>362</v>
      </c>
      <c r="AJ8" s="509"/>
      <c r="AK8" s="509" t="s">
        <v>363</v>
      </c>
      <c r="AL8" s="509"/>
      <c r="AM8" s="509"/>
      <c r="AN8" s="509"/>
      <c r="AO8" s="509"/>
      <c r="AP8" s="509"/>
      <c r="AQ8" s="509" t="s">
        <v>362</v>
      </c>
      <c r="AR8" s="509"/>
      <c r="AS8" s="509" t="s">
        <v>363</v>
      </c>
      <c r="AT8" s="509"/>
      <c r="AU8" s="509"/>
      <c r="AV8" s="509"/>
      <c r="AW8" s="509"/>
      <c r="AX8" s="509"/>
      <c r="AY8" s="509" t="s">
        <v>362</v>
      </c>
      <c r="AZ8" s="509"/>
      <c r="BA8" s="509" t="s">
        <v>363</v>
      </c>
      <c r="BB8" s="509"/>
      <c r="BC8" s="509"/>
      <c r="BD8" s="509"/>
      <c r="BE8" s="509"/>
      <c r="BF8" s="509"/>
      <c r="BG8" s="509" t="s">
        <v>362</v>
      </c>
      <c r="BH8" s="509"/>
      <c r="BI8" s="509" t="s">
        <v>363</v>
      </c>
      <c r="BJ8" s="509"/>
      <c r="BK8" s="509"/>
      <c r="BL8" s="509"/>
      <c r="BM8" s="509"/>
      <c r="BN8" s="509"/>
      <c r="BO8" s="509" t="s">
        <v>362</v>
      </c>
      <c r="BP8" s="509"/>
      <c r="BQ8" s="509" t="s">
        <v>363</v>
      </c>
      <c r="BR8" s="509"/>
      <c r="BS8" s="509"/>
      <c r="BT8" s="509"/>
      <c r="BU8" s="509"/>
      <c r="BV8" s="509"/>
      <c r="BW8" s="511" t="s">
        <v>362</v>
      </c>
      <c r="BX8" s="511"/>
      <c r="BY8" s="511"/>
      <c r="BZ8" s="511"/>
      <c r="CA8" s="511"/>
      <c r="CB8" s="511"/>
      <c r="CC8" s="511"/>
      <c r="CD8" s="511"/>
      <c r="CE8" s="511"/>
      <c r="CF8" s="511"/>
      <c r="CG8" s="511"/>
      <c r="CH8" s="511"/>
      <c r="CI8" s="511"/>
      <c r="CJ8" s="511"/>
      <c r="CK8" s="511"/>
      <c r="CL8" s="511"/>
      <c r="CM8" s="511"/>
      <c r="CN8" s="511"/>
      <c r="CO8" s="511" t="s">
        <v>362</v>
      </c>
      <c r="CP8" s="511"/>
      <c r="CQ8" s="511"/>
      <c r="CR8" s="511"/>
      <c r="CS8" s="511"/>
      <c r="CT8" s="511"/>
      <c r="CU8" s="511"/>
      <c r="CV8" s="511"/>
      <c r="CW8" s="511"/>
      <c r="CX8" s="511"/>
      <c r="CY8" s="511"/>
      <c r="CZ8" s="511"/>
      <c r="DA8" s="511"/>
      <c r="DB8" s="511"/>
      <c r="DC8" s="511"/>
      <c r="DD8" s="511"/>
      <c r="DE8" s="511"/>
      <c r="DF8" s="513"/>
    </row>
    <row r="9" spans="1:110" ht="176.15" customHeight="1" x14ac:dyDescent="0.35">
      <c r="B9" s="504"/>
      <c r="C9" s="509"/>
      <c r="D9" s="509"/>
      <c r="E9" s="540" t="s">
        <v>364</v>
      </c>
      <c r="F9" s="540"/>
      <c r="G9" s="540" t="s">
        <v>365</v>
      </c>
      <c r="H9" s="540"/>
      <c r="I9" s="540" t="s">
        <v>366</v>
      </c>
      <c r="J9" s="540"/>
      <c r="K9" s="509"/>
      <c r="L9" s="509"/>
      <c r="M9" s="540" t="s">
        <v>364</v>
      </c>
      <c r="N9" s="540"/>
      <c r="O9" s="540" t="s">
        <v>365</v>
      </c>
      <c r="P9" s="540"/>
      <c r="Q9" s="540" t="s">
        <v>366</v>
      </c>
      <c r="R9" s="540"/>
      <c r="S9" s="509"/>
      <c r="T9" s="509"/>
      <c r="U9" s="540" t="s">
        <v>364</v>
      </c>
      <c r="V9" s="540"/>
      <c r="W9" s="540" t="s">
        <v>365</v>
      </c>
      <c r="X9" s="540"/>
      <c r="Y9" s="540" t="s">
        <v>366</v>
      </c>
      <c r="Z9" s="540"/>
      <c r="AA9" s="509"/>
      <c r="AB9" s="509"/>
      <c r="AC9" s="540" t="s">
        <v>364</v>
      </c>
      <c r="AD9" s="540"/>
      <c r="AE9" s="540" t="s">
        <v>365</v>
      </c>
      <c r="AF9" s="540"/>
      <c r="AG9" s="540" t="s">
        <v>366</v>
      </c>
      <c r="AH9" s="540"/>
      <c r="AI9" s="509"/>
      <c r="AJ9" s="509"/>
      <c r="AK9" s="540" t="s">
        <v>364</v>
      </c>
      <c r="AL9" s="540"/>
      <c r="AM9" s="540" t="s">
        <v>365</v>
      </c>
      <c r="AN9" s="540"/>
      <c r="AO9" s="540" t="s">
        <v>366</v>
      </c>
      <c r="AP9" s="540"/>
      <c r="AQ9" s="509"/>
      <c r="AR9" s="509"/>
      <c r="AS9" s="540" t="s">
        <v>364</v>
      </c>
      <c r="AT9" s="540"/>
      <c r="AU9" s="540" t="s">
        <v>365</v>
      </c>
      <c r="AV9" s="540"/>
      <c r="AW9" s="540" t="s">
        <v>366</v>
      </c>
      <c r="AX9" s="540"/>
      <c r="AY9" s="509"/>
      <c r="AZ9" s="509"/>
      <c r="BA9" s="540" t="s">
        <v>364</v>
      </c>
      <c r="BB9" s="540"/>
      <c r="BC9" s="540" t="s">
        <v>365</v>
      </c>
      <c r="BD9" s="540"/>
      <c r="BE9" s="540" t="s">
        <v>366</v>
      </c>
      <c r="BF9" s="540"/>
      <c r="BG9" s="509"/>
      <c r="BH9" s="509"/>
      <c r="BI9" s="540" t="s">
        <v>364</v>
      </c>
      <c r="BJ9" s="540"/>
      <c r="BK9" s="540" t="s">
        <v>365</v>
      </c>
      <c r="BL9" s="540"/>
      <c r="BM9" s="540" t="s">
        <v>366</v>
      </c>
      <c r="BN9" s="540"/>
      <c r="BO9" s="509"/>
      <c r="BP9" s="509"/>
      <c r="BQ9" s="540" t="s">
        <v>364</v>
      </c>
      <c r="BR9" s="540"/>
      <c r="BS9" s="540" t="s">
        <v>365</v>
      </c>
      <c r="BT9" s="540"/>
      <c r="BU9" s="540" t="s">
        <v>366</v>
      </c>
      <c r="BV9" s="540"/>
      <c r="BW9" s="511" t="s">
        <v>234</v>
      </c>
      <c r="BX9" s="511"/>
      <c r="BY9" s="511" t="s">
        <v>237</v>
      </c>
      <c r="BZ9" s="511"/>
      <c r="CA9" s="511" t="s">
        <v>238</v>
      </c>
      <c r="CB9" s="511"/>
      <c r="CC9" s="511" t="s">
        <v>239</v>
      </c>
      <c r="CD9" s="511"/>
      <c r="CE9" s="511" t="s">
        <v>240</v>
      </c>
      <c r="CF9" s="511"/>
      <c r="CG9" s="511" t="s">
        <v>241</v>
      </c>
      <c r="CH9" s="511"/>
      <c r="CI9" s="511" t="s">
        <v>242</v>
      </c>
      <c r="CJ9" s="511"/>
      <c r="CK9" s="511" t="s">
        <v>243</v>
      </c>
      <c r="CL9" s="511"/>
      <c r="CM9" s="511" t="s">
        <v>244</v>
      </c>
      <c r="CN9" s="511"/>
      <c r="CO9" s="511" t="s">
        <v>234</v>
      </c>
      <c r="CP9" s="511"/>
      <c r="CQ9" s="511" t="s">
        <v>237</v>
      </c>
      <c r="CR9" s="511"/>
      <c r="CS9" s="511" t="s">
        <v>238</v>
      </c>
      <c r="CT9" s="511"/>
      <c r="CU9" s="511" t="s">
        <v>239</v>
      </c>
      <c r="CV9" s="511"/>
      <c r="CW9" s="511" t="s">
        <v>240</v>
      </c>
      <c r="CX9" s="511"/>
      <c r="CY9" s="511" t="s">
        <v>241</v>
      </c>
      <c r="CZ9" s="511"/>
      <c r="DA9" s="511" t="s">
        <v>242</v>
      </c>
      <c r="DB9" s="511"/>
      <c r="DC9" s="511" t="s">
        <v>243</v>
      </c>
      <c r="DD9" s="511"/>
      <c r="DE9" s="511" t="s">
        <v>244</v>
      </c>
      <c r="DF9" s="513"/>
    </row>
    <row r="10" spans="1:110"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236</v>
      </c>
      <c r="AB10" s="88" t="s">
        <v>235</v>
      </c>
      <c r="AC10" s="88" t="s">
        <v>236</v>
      </c>
      <c r="AD10" s="88" t="s">
        <v>235</v>
      </c>
      <c r="AE10" s="88" t="s">
        <v>236</v>
      </c>
      <c r="AF10" s="88" t="s">
        <v>235</v>
      </c>
      <c r="AG10" s="88" t="s">
        <v>246</v>
      </c>
      <c r="AH10" s="88" t="s">
        <v>235</v>
      </c>
      <c r="AI10" s="88" t="s">
        <v>236</v>
      </c>
      <c r="AJ10" s="88" t="s">
        <v>235</v>
      </c>
      <c r="AK10" s="88" t="s">
        <v>236</v>
      </c>
      <c r="AL10" s="88" t="s">
        <v>235</v>
      </c>
      <c r="AM10" s="88" t="s">
        <v>236</v>
      </c>
      <c r="AN10" s="88" t="s">
        <v>235</v>
      </c>
      <c r="AO10" s="88" t="s">
        <v>246</v>
      </c>
      <c r="AP10" s="88" t="s">
        <v>235</v>
      </c>
      <c r="AQ10" s="88" t="s">
        <v>236</v>
      </c>
      <c r="AR10" s="88" t="s">
        <v>235</v>
      </c>
      <c r="AS10" s="88" t="s">
        <v>236</v>
      </c>
      <c r="AT10" s="88" t="s">
        <v>235</v>
      </c>
      <c r="AU10" s="88" t="s">
        <v>236</v>
      </c>
      <c r="AV10" s="88" t="s">
        <v>235</v>
      </c>
      <c r="AW10" s="88" t="s">
        <v>246</v>
      </c>
      <c r="AX10" s="88" t="s">
        <v>235</v>
      </c>
      <c r="AY10" s="88" t="s">
        <v>236</v>
      </c>
      <c r="AZ10" s="88" t="s">
        <v>235</v>
      </c>
      <c r="BA10" s="88" t="s">
        <v>236</v>
      </c>
      <c r="BB10" s="88" t="s">
        <v>235</v>
      </c>
      <c r="BC10" s="88" t="s">
        <v>236</v>
      </c>
      <c r="BD10" s="88" t="s">
        <v>235</v>
      </c>
      <c r="BE10" s="88" t="s">
        <v>246</v>
      </c>
      <c r="BF10" s="88" t="s">
        <v>235</v>
      </c>
      <c r="BG10" s="88" t="s">
        <v>236</v>
      </c>
      <c r="BH10" s="88" t="s">
        <v>235</v>
      </c>
      <c r="BI10" s="88" t="s">
        <v>236</v>
      </c>
      <c r="BJ10" s="88" t="s">
        <v>235</v>
      </c>
      <c r="BK10" s="88" t="s">
        <v>236</v>
      </c>
      <c r="BL10" s="88" t="s">
        <v>235</v>
      </c>
      <c r="BM10" s="88" t="s">
        <v>246</v>
      </c>
      <c r="BN10" s="88" t="s">
        <v>235</v>
      </c>
      <c r="BO10" s="88" t="s">
        <v>236</v>
      </c>
      <c r="BP10" s="88" t="s">
        <v>235</v>
      </c>
      <c r="BQ10" s="88" t="s">
        <v>236</v>
      </c>
      <c r="BR10" s="88" t="s">
        <v>235</v>
      </c>
      <c r="BS10" s="88" t="s">
        <v>236</v>
      </c>
      <c r="BT10" s="88" t="s">
        <v>235</v>
      </c>
      <c r="BU10" s="88" t="s">
        <v>246</v>
      </c>
      <c r="BV10" s="88" t="s">
        <v>235</v>
      </c>
      <c r="BW10" s="88" t="s">
        <v>246</v>
      </c>
      <c r="BX10" s="88" t="s">
        <v>235</v>
      </c>
      <c r="BY10" s="88" t="s">
        <v>246</v>
      </c>
      <c r="BZ10" s="88" t="s">
        <v>235</v>
      </c>
      <c r="CA10" s="88" t="s">
        <v>246</v>
      </c>
      <c r="CB10" s="88" t="s">
        <v>235</v>
      </c>
      <c r="CC10" s="88" t="s">
        <v>246</v>
      </c>
      <c r="CD10" s="88" t="s">
        <v>235</v>
      </c>
      <c r="CE10" s="88" t="s">
        <v>246</v>
      </c>
      <c r="CF10" s="88" t="s">
        <v>235</v>
      </c>
      <c r="CG10" s="88" t="s">
        <v>246</v>
      </c>
      <c r="CH10" s="88" t="s">
        <v>235</v>
      </c>
      <c r="CI10" s="88" t="s">
        <v>246</v>
      </c>
      <c r="CJ10" s="88" t="s">
        <v>235</v>
      </c>
      <c r="CK10" s="88" t="s">
        <v>246</v>
      </c>
      <c r="CL10" s="88" t="s">
        <v>235</v>
      </c>
      <c r="CM10" s="88" t="s">
        <v>246</v>
      </c>
      <c r="CN10" s="88" t="s">
        <v>235</v>
      </c>
      <c r="CO10" s="88" t="s">
        <v>246</v>
      </c>
      <c r="CP10" s="88" t="s">
        <v>235</v>
      </c>
      <c r="CQ10" s="88" t="s">
        <v>246</v>
      </c>
      <c r="CR10" s="88" t="s">
        <v>235</v>
      </c>
      <c r="CS10" s="88" t="s">
        <v>246</v>
      </c>
      <c r="CT10" s="88" t="s">
        <v>235</v>
      </c>
      <c r="CU10" s="88" t="s">
        <v>246</v>
      </c>
      <c r="CV10" s="88" t="s">
        <v>235</v>
      </c>
      <c r="CW10" s="88" t="s">
        <v>246</v>
      </c>
      <c r="CX10" s="88" t="s">
        <v>235</v>
      </c>
      <c r="CY10" s="88" t="s">
        <v>246</v>
      </c>
      <c r="CZ10" s="88" t="s">
        <v>235</v>
      </c>
      <c r="DA10" s="88" t="s">
        <v>246</v>
      </c>
      <c r="DB10" s="88" t="s">
        <v>235</v>
      </c>
      <c r="DC10" s="88" t="s">
        <v>246</v>
      </c>
      <c r="DD10" s="88" t="s">
        <v>235</v>
      </c>
      <c r="DE10" s="88" t="s">
        <v>246</v>
      </c>
      <c r="DF10" s="89" t="s">
        <v>235</v>
      </c>
    </row>
    <row r="11" spans="1:110" ht="13" customHeight="1" x14ac:dyDescent="0.35">
      <c r="A11" s="90"/>
      <c r="B11" s="91"/>
      <c r="C11" s="92" t="s">
        <v>500</v>
      </c>
      <c r="D11" s="170" t="s">
        <v>501</v>
      </c>
      <c r="E11" s="92" t="s">
        <v>765</v>
      </c>
      <c r="F11" s="170" t="s">
        <v>766</v>
      </c>
      <c r="G11" s="92" t="s">
        <v>767</v>
      </c>
      <c r="H11" s="170" t="s">
        <v>768</v>
      </c>
      <c r="I11" s="92" t="s">
        <v>769</v>
      </c>
      <c r="J11" s="170" t="s">
        <v>770</v>
      </c>
      <c r="K11" s="92" t="s">
        <v>502</v>
      </c>
      <c r="L11" s="170" t="s">
        <v>503</v>
      </c>
      <c r="M11" s="92" t="s">
        <v>771</v>
      </c>
      <c r="N11" s="170" t="s">
        <v>772</v>
      </c>
      <c r="O11" s="92" t="s">
        <v>773</v>
      </c>
      <c r="P11" s="170" t="s">
        <v>774</v>
      </c>
      <c r="Q11" s="92" t="s">
        <v>775</v>
      </c>
      <c r="R11" s="170" t="s">
        <v>776</v>
      </c>
      <c r="S11" s="92" t="s">
        <v>504</v>
      </c>
      <c r="T11" s="170" t="s">
        <v>505</v>
      </c>
      <c r="U11" s="92" t="s">
        <v>777</v>
      </c>
      <c r="V11" s="170" t="s">
        <v>778</v>
      </c>
      <c r="W11" s="92" t="s">
        <v>779</v>
      </c>
      <c r="X11" s="170" t="s">
        <v>780</v>
      </c>
      <c r="Y11" s="92" t="s">
        <v>781</v>
      </c>
      <c r="Z11" s="170" t="s">
        <v>782</v>
      </c>
      <c r="AA11" s="92" t="s">
        <v>506</v>
      </c>
      <c r="AB11" s="170" t="s">
        <v>507</v>
      </c>
      <c r="AC11" s="92" t="s">
        <v>783</v>
      </c>
      <c r="AD11" s="170" t="s">
        <v>784</v>
      </c>
      <c r="AE11" s="92" t="s">
        <v>785</v>
      </c>
      <c r="AF11" s="170" t="s">
        <v>786</v>
      </c>
      <c r="AG11" s="92" t="s">
        <v>787</v>
      </c>
      <c r="AH11" s="170" t="s">
        <v>788</v>
      </c>
      <c r="AI11" s="92" t="s">
        <v>508</v>
      </c>
      <c r="AJ11" s="170" t="s">
        <v>509</v>
      </c>
      <c r="AK11" s="92" t="s">
        <v>789</v>
      </c>
      <c r="AL11" s="170" t="s">
        <v>790</v>
      </c>
      <c r="AM11" s="92" t="s">
        <v>791</v>
      </c>
      <c r="AN11" s="170" t="s">
        <v>792</v>
      </c>
      <c r="AO11" s="92" t="s">
        <v>793</v>
      </c>
      <c r="AP11" s="170" t="s">
        <v>794</v>
      </c>
      <c r="AQ11" s="92" t="s">
        <v>510</v>
      </c>
      <c r="AR11" s="170" t="s">
        <v>511</v>
      </c>
      <c r="AS11" s="92" t="s">
        <v>795</v>
      </c>
      <c r="AT11" s="170" t="s">
        <v>796</v>
      </c>
      <c r="AU11" s="92" t="s">
        <v>797</v>
      </c>
      <c r="AV11" s="170" t="s">
        <v>798</v>
      </c>
      <c r="AW11" s="92" t="s">
        <v>799</v>
      </c>
      <c r="AX11" s="170" t="s">
        <v>800</v>
      </c>
      <c r="AY11" s="92" t="s">
        <v>512</v>
      </c>
      <c r="AZ11" s="170" t="s">
        <v>513</v>
      </c>
      <c r="BA11" s="92" t="s">
        <v>801</v>
      </c>
      <c r="BB11" s="170" t="s">
        <v>802</v>
      </c>
      <c r="BC11" s="92" t="s">
        <v>803</v>
      </c>
      <c r="BD11" s="170" t="s">
        <v>804</v>
      </c>
      <c r="BE11" s="92" t="s">
        <v>805</v>
      </c>
      <c r="BF11" s="170" t="s">
        <v>806</v>
      </c>
      <c r="BG11" s="92" t="s">
        <v>514</v>
      </c>
      <c r="BH11" s="170" t="s">
        <v>515</v>
      </c>
      <c r="BI11" s="92" t="s">
        <v>807</v>
      </c>
      <c r="BJ11" s="170" t="s">
        <v>808</v>
      </c>
      <c r="BK11" s="92" t="s">
        <v>809</v>
      </c>
      <c r="BL11" s="170" t="s">
        <v>810</v>
      </c>
      <c r="BM11" s="92" t="s">
        <v>811</v>
      </c>
      <c r="BN11" s="170" t="s">
        <v>812</v>
      </c>
      <c r="BO11" s="92" t="s">
        <v>516</v>
      </c>
      <c r="BP11" s="170" t="s">
        <v>517</v>
      </c>
      <c r="BQ11" s="92" t="s">
        <v>813</v>
      </c>
      <c r="BR11" s="170" t="s">
        <v>814</v>
      </c>
      <c r="BS11" s="92" t="s">
        <v>815</v>
      </c>
      <c r="BT11" s="170" t="s">
        <v>816</v>
      </c>
      <c r="BU11" s="92" t="s">
        <v>817</v>
      </c>
      <c r="BV11" s="170" t="s">
        <v>818</v>
      </c>
      <c r="BW11" s="94" t="s">
        <v>518</v>
      </c>
      <c r="BX11" s="94" t="s">
        <v>519</v>
      </c>
      <c r="BY11" s="94" t="s">
        <v>520</v>
      </c>
      <c r="BZ11" s="94" t="s">
        <v>521</v>
      </c>
      <c r="CA11" s="94" t="s">
        <v>522</v>
      </c>
      <c r="CB11" s="94" t="s">
        <v>523</v>
      </c>
      <c r="CC11" s="94" t="s">
        <v>524</v>
      </c>
      <c r="CD11" s="94" t="s">
        <v>525</v>
      </c>
      <c r="CE11" s="94" t="s">
        <v>526</v>
      </c>
      <c r="CF11" s="94" t="s">
        <v>527</v>
      </c>
      <c r="CG11" s="94" t="s">
        <v>528</v>
      </c>
      <c r="CH11" s="94" t="s">
        <v>529</v>
      </c>
      <c r="CI11" s="94" t="s">
        <v>530</v>
      </c>
      <c r="CJ11" s="94" t="s">
        <v>531</v>
      </c>
      <c r="CK11" s="94" t="s">
        <v>532</v>
      </c>
      <c r="CL11" s="94" t="s">
        <v>533</v>
      </c>
      <c r="CM11" s="94" t="s">
        <v>534</v>
      </c>
      <c r="CN11" s="94" t="s">
        <v>535</v>
      </c>
      <c r="CO11" s="94" t="s">
        <v>536</v>
      </c>
      <c r="CP11" s="94" t="s">
        <v>537</v>
      </c>
      <c r="CQ11" s="94" t="s">
        <v>538</v>
      </c>
      <c r="CR11" s="94" t="s">
        <v>539</v>
      </c>
      <c r="CS11" s="94" t="s">
        <v>540</v>
      </c>
      <c r="CT11" s="94" t="s">
        <v>541</v>
      </c>
      <c r="CU11" s="94" t="s">
        <v>542</v>
      </c>
      <c r="CV11" s="94" t="s">
        <v>543</v>
      </c>
      <c r="CW11" s="94" t="s">
        <v>544</v>
      </c>
      <c r="CX11" s="94" t="s">
        <v>545</v>
      </c>
      <c r="CY11" s="94" t="s">
        <v>546</v>
      </c>
      <c r="CZ11" s="94" t="s">
        <v>547</v>
      </c>
      <c r="DA11" s="94" t="s">
        <v>548</v>
      </c>
      <c r="DB11" s="94" t="s">
        <v>549</v>
      </c>
      <c r="DC11" s="94" t="s">
        <v>550</v>
      </c>
      <c r="DD11" s="94" t="s">
        <v>551</v>
      </c>
      <c r="DE11" s="94" t="s">
        <v>552</v>
      </c>
      <c r="DF11" s="96" t="s">
        <v>553</v>
      </c>
    </row>
    <row r="12" spans="1:110" ht="13" customHeight="1" x14ac:dyDescent="0.35">
      <c r="A12" s="12" t="s">
        <v>248</v>
      </c>
      <c r="B12" s="97">
        <v>2</v>
      </c>
      <c r="C12" s="13">
        <v>99.141103464878597</v>
      </c>
      <c r="D12" s="164">
        <v>0.188129702320604</v>
      </c>
      <c r="E12" s="13">
        <v>99.528520069201306</v>
      </c>
      <c r="F12" s="164">
        <v>0.15613704863710301</v>
      </c>
      <c r="G12" s="13">
        <v>97.988223121673002</v>
      </c>
      <c r="H12" s="164">
        <v>0.45241054572450501</v>
      </c>
      <c r="I12" s="13">
        <v>-1.5402969475282999</v>
      </c>
      <c r="J12" s="164">
        <v>0.42287701886067702</v>
      </c>
      <c r="K12" s="13">
        <v>96.136796708187902</v>
      </c>
      <c r="L12" s="164">
        <v>0.36377178291668699</v>
      </c>
      <c r="M12" s="13">
        <v>96.427430599458305</v>
      </c>
      <c r="N12" s="164">
        <v>0.40358183822390198</v>
      </c>
      <c r="O12" s="13">
        <v>95.260316175862698</v>
      </c>
      <c r="P12" s="164">
        <v>0.82172111863333996</v>
      </c>
      <c r="Q12" s="13">
        <v>-1.1671144235956099</v>
      </c>
      <c r="R12" s="164">
        <v>0.91436633558890001</v>
      </c>
      <c r="S12" s="13">
        <v>98.104615706643401</v>
      </c>
      <c r="T12" s="164">
        <v>0.22089348614672999</v>
      </c>
      <c r="U12" s="13">
        <v>98.3126535909051</v>
      </c>
      <c r="V12" s="164">
        <v>0.30696510713284803</v>
      </c>
      <c r="W12" s="13">
        <v>97.480411191118407</v>
      </c>
      <c r="X12" s="164">
        <v>0.52418384171013099</v>
      </c>
      <c r="Y12" s="13">
        <v>-0.83224239978667902</v>
      </c>
      <c r="Z12" s="164">
        <v>0.692188298741924</v>
      </c>
      <c r="AA12" s="13">
        <v>97.800092205891502</v>
      </c>
      <c r="AB12" s="164">
        <v>0.25757809567942902</v>
      </c>
      <c r="AC12" s="13">
        <v>98.468670012801894</v>
      </c>
      <c r="AD12" s="164">
        <v>0.27452522398665702</v>
      </c>
      <c r="AE12" s="13">
        <v>95.809801507193498</v>
      </c>
      <c r="AF12" s="164">
        <v>0.70986403075011595</v>
      </c>
      <c r="AG12" s="13">
        <v>-2.6588685056084</v>
      </c>
      <c r="AH12" s="164">
        <v>0.77651941926402301</v>
      </c>
      <c r="AI12" s="13">
        <v>98.593868895097003</v>
      </c>
      <c r="AJ12" s="164">
        <v>0.24374580260553499</v>
      </c>
      <c r="AK12" s="13">
        <v>98.953838281645901</v>
      </c>
      <c r="AL12" s="164">
        <v>0.227658016538409</v>
      </c>
      <c r="AM12" s="13">
        <v>97.584491283199597</v>
      </c>
      <c r="AN12" s="164">
        <v>0.58980466764708195</v>
      </c>
      <c r="AO12" s="13">
        <v>-1.3693469984462601</v>
      </c>
      <c r="AP12" s="164">
        <v>0.58582814748712697</v>
      </c>
      <c r="AQ12" s="13">
        <v>98.901047473012795</v>
      </c>
      <c r="AR12" s="164">
        <v>0.173358550127963</v>
      </c>
      <c r="AS12" s="13">
        <v>99.145778175858993</v>
      </c>
      <c r="AT12" s="164">
        <v>0.16423792598037401</v>
      </c>
      <c r="AU12" s="13">
        <v>98.170319546731307</v>
      </c>
      <c r="AV12" s="164">
        <v>0.42599707258408398</v>
      </c>
      <c r="AW12" s="13">
        <v>-0.97545862912761505</v>
      </c>
      <c r="AX12" s="164">
        <v>0.43624292527683201</v>
      </c>
      <c r="AY12" s="13">
        <v>97.900258508548703</v>
      </c>
      <c r="AZ12" s="164">
        <v>0.27021709995911802</v>
      </c>
      <c r="BA12" s="13">
        <v>97.850875167164702</v>
      </c>
      <c r="BB12" s="164">
        <v>0.35625794872606997</v>
      </c>
      <c r="BC12" s="13">
        <v>98.039197428663101</v>
      </c>
      <c r="BD12" s="164">
        <v>0.56056241606426205</v>
      </c>
      <c r="BE12" s="13">
        <v>0.18832226149842801</v>
      </c>
      <c r="BF12" s="164">
        <v>0.731109974805628</v>
      </c>
      <c r="BG12" s="13">
        <v>92.751944126807103</v>
      </c>
      <c r="BH12" s="164">
        <v>0.48494740073840897</v>
      </c>
      <c r="BI12" s="13">
        <v>93.875900950541507</v>
      </c>
      <c r="BJ12" s="164">
        <v>0.57421231160889097</v>
      </c>
      <c r="BK12" s="13">
        <v>89.457083579299095</v>
      </c>
      <c r="BL12" s="164">
        <v>1.11258483011758</v>
      </c>
      <c r="BM12" s="13">
        <v>-4.4188173712424303</v>
      </c>
      <c r="BN12" s="164">
        <v>1.2864920771725601</v>
      </c>
      <c r="BO12" s="13">
        <v>90.897240442884296</v>
      </c>
      <c r="BP12" s="164">
        <v>0.54380113238588901</v>
      </c>
      <c r="BQ12" s="13">
        <v>92.031020293310505</v>
      </c>
      <c r="BR12" s="164">
        <v>0.65115074091750402</v>
      </c>
      <c r="BS12" s="13">
        <v>87.561960454142906</v>
      </c>
      <c r="BT12" s="164">
        <v>1.2418959273756001</v>
      </c>
      <c r="BU12" s="13">
        <v>-4.4690598391675804</v>
      </c>
      <c r="BV12" s="164">
        <v>1.45938605037839</v>
      </c>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9"/>
    </row>
    <row r="13" spans="1:110" ht="13" customHeight="1" x14ac:dyDescent="0.35">
      <c r="A13" s="12" t="s">
        <v>249</v>
      </c>
      <c r="B13" s="97">
        <v>2</v>
      </c>
      <c r="C13" s="13">
        <v>90.683657297450495</v>
      </c>
      <c r="D13" s="164">
        <v>0.58427925118968405</v>
      </c>
      <c r="E13" s="13">
        <v>90.936646266417995</v>
      </c>
      <c r="F13" s="164">
        <v>0.83520130341753596</v>
      </c>
      <c r="G13" s="13">
        <v>90.314681380624407</v>
      </c>
      <c r="H13" s="164">
        <v>1.0261918209912699</v>
      </c>
      <c r="I13" s="13">
        <v>-0.62196488579360198</v>
      </c>
      <c r="J13" s="164">
        <v>1.43580823796265</v>
      </c>
      <c r="K13" s="13">
        <v>86.310257900248502</v>
      </c>
      <c r="L13" s="164">
        <v>0.703283934311142</v>
      </c>
      <c r="M13" s="13">
        <v>87.646690005249596</v>
      </c>
      <c r="N13" s="164">
        <v>0.95287976281638198</v>
      </c>
      <c r="O13" s="13">
        <v>84.087343897467605</v>
      </c>
      <c r="P13" s="164">
        <v>1.2072938873491299</v>
      </c>
      <c r="Q13" s="13">
        <v>-3.5593461077819901</v>
      </c>
      <c r="R13" s="164">
        <v>1.6334337955970699</v>
      </c>
      <c r="S13" s="13">
        <v>79.234224615504004</v>
      </c>
      <c r="T13" s="164">
        <v>1.02112056808778</v>
      </c>
      <c r="U13" s="13">
        <v>80.320342463525407</v>
      </c>
      <c r="V13" s="164">
        <v>1.24866790698557</v>
      </c>
      <c r="W13" s="13">
        <v>77.339155361435303</v>
      </c>
      <c r="X13" s="164">
        <v>1.57375472761013</v>
      </c>
      <c r="Y13" s="13">
        <v>-2.9811871020901202</v>
      </c>
      <c r="Z13" s="164">
        <v>1.9191501241478599</v>
      </c>
      <c r="AA13" s="13">
        <v>87.935581572799094</v>
      </c>
      <c r="AB13" s="164">
        <v>0.73580565954988197</v>
      </c>
      <c r="AC13" s="13">
        <v>88.867940697311795</v>
      </c>
      <c r="AD13" s="164">
        <v>0.862144712544335</v>
      </c>
      <c r="AE13" s="13">
        <v>86.332867912015999</v>
      </c>
      <c r="AF13" s="164">
        <v>1.2727095240228501</v>
      </c>
      <c r="AG13" s="13">
        <v>-2.53507278529574</v>
      </c>
      <c r="AH13" s="164">
        <v>1.48698972131616</v>
      </c>
      <c r="AI13" s="13">
        <v>79.030131659748903</v>
      </c>
      <c r="AJ13" s="164">
        <v>1.00895708272894</v>
      </c>
      <c r="AK13" s="13">
        <v>81.502406697183602</v>
      </c>
      <c r="AL13" s="164">
        <v>1.08407749440134</v>
      </c>
      <c r="AM13" s="13">
        <v>74.8745548241574</v>
      </c>
      <c r="AN13" s="164">
        <v>1.5378322616198199</v>
      </c>
      <c r="AO13" s="13">
        <v>-6.6278518730261302</v>
      </c>
      <c r="AP13" s="164">
        <v>1.61113544066558</v>
      </c>
      <c r="AQ13" s="13">
        <v>68.212301133033293</v>
      </c>
      <c r="AR13" s="164">
        <v>0.987028873279861</v>
      </c>
      <c r="AS13" s="13">
        <v>69.745867378099305</v>
      </c>
      <c r="AT13" s="164">
        <v>1.11819889035447</v>
      </c>
      <c r="AU13" s="13">
        <v>65.603059778281605</v>
      </c>
      <c r="AV13" s="164">
        <v>1.7528890138811</v>
      </c>
      <c r="AW13" s="13">
        <v>-4.1428075998176999</v>
      </c>
      <c r="AX13" s="164">
        <v>2.0139173024968602</v>
      </c>
      <c r="AY13" s="13">
        <v>66.673048449966601</v>
      </c>
      <c r="AZ13" s="164">
        <v>1.04841765342423</v>
      </c>
      <c r="BA13" s="13">
        <v>66.405966614856695</v>
      </c>
      <c r="BB13" s="164">
        <v>1.1940038117066201</v>
      </c>
      <c r="BC13" s="13">
        <v>66.920575713519696</v>
      </c>
      <c r="BD13" s="164">
        <v>1.8684679143524401</v>
      </c>
      <c r="BE13" s="13">
        <v>0.51460909866293003</v>
      </c>
      <c r="BF13" s="164">
        <v>2.1567783231812099</v>
      </c>
      <c r="BG13" s="13">
        <v>58.899523279860801</v>
      </c>
      <c r="BH13" s="164">
        <v>1.14014544854502</v>
      </c>
      <c r="BI13" s="13">
        <v>61.310781505538102</v>
      </c>
      <c r="BJ13" s="164">
        <v>1.4684161943835099</v>
      </c>
      <c r="BK13" s="13">
        <v>54.539767217078101</v>
      </c>
      <c r="BL13" s="164">
        <v>1.3889989842345101</v>
      </c>
      <c r="BM13" s="13">
        <v>-6.7710142884599902</v>
      </c>
      <c r="BN13" s="164">
        <v>1.8490495978435699</v>
      </c>
      <c r="BO13" s="13">
        <v>38.4865700863418</v>
      </c>
      <c r="BP13" s="164">
        <v>1.0739022034635</v>
      </c>
      <c r="BQ13" s="13">
        <v>39.765203039215301</v>
      </c>
      <c r="BR13" s="164">
        <v>1.3814118826516399</v>
      </c>
      <c r="BS13" s="13">
        <v>36.134792984103498</v>
      </c>
      <c r="BT13" s="164">
        <v>1.5443087659174</v>
      </c>
      <c r="BU13" s="13">
        <v>-3.6304100551118701</v>
      </c>
      <c r="BV13" s="164">
        <v>1.9981752189453399</v>
      </c>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9"/>
    </row>
    <row r="14" spans="1:110" ht="13" customHeight="1" x14ac:dyDescent="0.35">
      <c r="A14" s="12" t="s">
        <v>250</v>
      </c>
      <c r="B14" s="97">
        <v>2</v>
      </c>
      <c r="C14" s="13">
        <v>94.569413260464302</v>
      </c>
      <c r="D14" s="164">
        <v>0.399788924146455</v>
      </c>
      <c r="E14" s="13">
        <v>95.219863059687697</v>
      </c>
      <c r="F14" s="164">
        <v>0.41149710926930499</v>
      </c>
      <c r="G14" s="13">
        <v>93.010403708330003</v>
      </c>
      <c r="H14" s="164">
        <v>0.75316438458554402</v>
      </c>
      <c r="I14" s="13">
        <v>-2.2094593513576499</v>
      </c>
      <c r="J14" s="164">
        <v>0.77525465305863395</v>
      </c>
      <c r="K14" s="13">
        <v>80.859730186890602</v>
      </c>
      <c r="L14" s="164">
        <v>0.622530418094558</v>
      </c>
      <c r="M14" s="13">
        <v>81.739490609615203</v>
      </c>
      <c r="N14" s="164">
        <v>0.73914652464555197</v>
      </c>
      <c r="O14" s="13">
        <v>79.050897753420401</v>
      </c>
      <c r="P14" s="164">
        <v>1.28110821230188</v>
      </c>
      <c r="Q14" s="13">
        <v>-2.6885928561948198</v>
      </c>
      <c r="R14" s="164">
        <v>1.4830221755647399</v>
      </c>
      <c r="S14" s="13">
        <v>73.130614354692497</v>
      </c>
      <c r="T14" s="164">
        <v>0.65526554597667697</v>
      </c>
      <c r="U14" s="13">
        <v>75.511978517920795</v>
      </c>
      <c r="V14" s="164">
        <v>0.79523353307482902</v>
      </c>
      <c r="W14" s="13">
        <v>67.417491183146694</v>
      </c>
      <c r="X14" s="164">
        <v>1.4709781051223501</v>
      </c>
      <c r="Y14" s="13">
        <v>-8.0944873347740707</v>
      </c>
      <c r="Z14" s="164">
        <v>1.7530224748651499</v>
      </c>
      <c r="AA14" s="13">
        <v>86.586384710550803</v>
      </c>
      <c r="AB14" s="164">
        <v>0.67865059234235203</v>
      </c>
      <c r="AC14" s="13">
        <v>88.892695930061393</v>
      </c>
      <c r="AD14" s="164">
        <v>0.70515681495815696</v>
      </c>
      <c r="AE14" s="13">
        <v>81.055715435835594</v>
      </c>
      <c r="AF14" s="164">
        <v>1.3197043899102701</v>
      </c>
      <c r="AG14" s="13">
        <v>-7.8369804942258003</v>
      </c>
      <c r="AH14" s="164">
        <v>1.3914256506778799</v>
      </c>
      <c r="AI14" s="13">
        <v>64.843502193894096</v>
      </c>
      <c r="AJ14" s="164">
        <v>0.90636730613130101</v>
      </c>
      <c r="AK14" s="13">
        <v>67.313702515644295</v>
      </c>
      <c r="AL14" s="164">
        <v>1.0709324759591301</v>
      </c>
      <c r="AM14" s="13">
        <v>59.245408743182203</v>
      </c>
      <c r="AN14" s="164">
        <v>1.4831391018552</v>
      </c>
      <c r="AO14" s="13">
        <v>-8.0682937724620807</v>
      </c>
      <c r="AP14" s="164">
        <v>1.74632927915942</v>
      </c>
      <c r="AQ14" s="13">
        <v>56.928130605396902</v>
      </c>
      <c r="AR14" s="164">
        <v>0.814401182831896</v>
      </c>
      <c r="AS14" s="13">
        <v>58.012786069157897</v>
      </c>
      <c r="AT14" s="164">
        <v>1.03481441368325</v>
      </c>
      <c r="AU14" s="13">
        <v>54.232641563663897</v>
      </c>
      <c r="AV14" s="164">
        <v>1.7675368269056999</v>
      </c>
      <c r="AW14" s="13">
        <v>-3.78014450549398</v>
      </c>
      <c r="AX14" s="164">
        <v>2.1840629532322402</v>
      </c>
      <c r="AY14" s="13">
        <v>61.482175637773501</v>
      </c>
      <c r="AZ14" s="164">
        <v>0.87009046523334099</v>
      </c>
      <c r="BA14" s="13">
        <v>63.289545869247199</v>
      </c>
      <c r="BB14" s="164">
        <v>1.0875747544758301</v>
      </c>
      <c r="BC14" s="13">
        <v>57.442773456005703</v>
      </c>
      <c r="BD14" s="164">
        <v>1.5812402696579699</v>
      </c>
      <c r="BE14" s="13">
        <v>-5.8467724132415002</v>
      </c>
      <c r="BF14" s="164">
        <v>1.96351525049859</v>
      </c>
      <c r="BG14" s="13">
        <v>44.639266997382897</v>
      </c>
      <c r="BH14" s="164">
        <v>0.91426765880969296</v>
      </c>
      <c r="BI14" s="13">
        <v>47.728945010295199</v>
      </c>
      <c r="BJ14" s="164">
        <v>1.04468827684988</v>
      </c>
      <c r="BK14" s="13">
        <v>37.296454124602697</v>
      </c>
      <c r="BL14" s="164">
        <v>1.6355324007266301</v>
      </c>
      <c r="BM14" s="13">
        <v>-10.432490885692401</v>
      </c>
      <c r="BN14" s="164">
        <v>1.8823787558531</v>
      </c>
      <c r="BO14" s="13">
        <v>27.632670918166099</v>
      </c>
      <c r="BP14" s="164">
        <v>0.882530051809989</v>
      </c>
      <c r="BQ14" s="13">
        <v>29.806178959895799</v>
      </c>
      <c r="BR14" s="164">
        <v>0.98929749637110298</v>
      </c>
      <c r="BS14" s="13">
        <v>22.444029622563701</v>
      </c>
      <c r="BT14" s="164">
        <v>1.44851311466453</v>
      </c>
      <c r="BU14" s="13">
        <v>-7.3621493373321201</v>
      </c>
      <c r="BV14" s="164">
        <v>1.61768792046339</v>
      </c>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9"/>
    </row>
    <row r="15" spans="1:110" ht="13" customHeight="1" x14ac:dyDescent="0.35">
      <c r="A15" s="12" t="s">
        <v>251</v>
      </c>
      <c r="B15" s="97">
        <v>2</v>
      </c>
      <c r="C15" s="13">
        <v>81.743977163425001</v>
      </c>
      <c r="D15" s="164">
        <v>0.93283509578850299</v>
      </c>
      <c r="E15" s="13">
        <v>83.302705081731901</v>
      </c>
      <c r="F15" s="164">
        <v>0.952019245550624</v>
      </c>
      <c r="G15" s="13">
        <v>76.463523346311106</v>
      </c>
      <c r="H15" s="164">
        <v>2.0209866257633302</v>
      </c>
      <c r="I15" s="13">
        <v>-6.8391817354207802</v>
      </c>
      <c r="J15" s="164">
        <v>2.03944256007457</v>
      </c>
      <c r="K15" s="13">
        <v>68.882921141278004</v>
      </c>
      <c r="L15" s="164">
        <v>0.98437500992984395</v>
      </c>
      <c r="M15" s="13">
        <v>68.790902234519706</v>
      </c>
      <c r="N15" s="164">
        <v>1.0237686497799099</v>
      </c>
      <c r="O15" s="13">
        <v>69.443003652601305</v>
      </c>
      <c r="P15" s="164">
        <v>2.05174168577908</v>
      </c>
      <c r="Q15" s="13">
        <v>0.65210141808164201</v>
      </c>
      <c r="R15" s="164">
        <v>2.1341969391470998</v>
      </c>
      <c r="S15" s="13">
        <v>82.8888787690762</v>
      </c>
      <c r="T15" s="164">
        <v>0.74156918420198703</v>
      </c>
      <c r="U15" s="13">
        <v>83.769325078592104</v>
      </c>
      <c r="V15" s="164">
        <v>0.83322027295885204</v>
      </c>
      <c r="W15" s="13">
        <v>79.878572795896403</v>
      </c>
      <c r="X15" s="164">
        <v>1.5615836326079</v>
      </c>
      <c r="Y15" s="13">
        <v>-3.8907522826956602</v>
      </c>
      <c r="Z15" s="164">
        <v>1.74603480775711</v>
      </c>
      <c r="AA15" s="13">
        <v>81.652584570568294</v>
      </c>
      <c r="AB15" s="164">
        <v>0.83924353968140997</v>
      </c>
      <c r="AC15" s="13">
        <v>81.428666330026402</v>
      </c>
      <c r="AD15" s="164">
        <v>0.87433157429424901</v>
      </c>
      <c r="AE15" s="13">
        <v>82.704224743210503</v>
      </c>
      <c r="AF15" s="164">
        <v>1.73251190862618</v>
      </c>
      <c r="AG15" s="13">
        <v>1.27555841318407</v>
      </c>
      <c r="AH15" s="164">
        <v>1.7978525933035301</v>
      </c>
      <c r="AI15" s="13">
        <v>75.476956353616899</v>
      </c>
      <c r="AJ15" s="164">
        <v>1.0067334066792799</v>
      </c>
      <c r="AK15" s="13">
        <v>76.299644576096497</v>
      </c>
      <c r="AL15" s="164">
        <v>0.99926876282996102</v>
      </c>
      <c r="AM15" s="13">
        <v>72.585781363912105</v>
      </c>
      <c r="AN15" s="164">
        <v>2.2367651037252498</v>
      </c>
      <c r="AO15" s="13">
        <v>-3.71386321218439</v>
      </c>
      <c r="AP15" s="164">
        <v>2.2037183933451199</v>
      </c>
      <c r="AQ15" s="13">
        <v>83.665709927622501</v>
      </c>
      <c r="AR15" s="164">
        <v>0.79089938838270102</v>
      </c>
      <c r="AS15" s="13">
        <v>84.509327811577506</v>
      </c>
      <c r="AT15" s="164">
        <v>0.71851373012055297</v>
      </c>
      <c r="AU15" s="13">
        <v>80.736664772635905</v>
      </c>
      <c r="AV15" s="164">
        <v>1.91288789913192</v>
      </c>
      <c r="AW15" s="13">
        <v>-3.7726630389415301</v>
      </c>
      <c r="AX15" s="164">
        <v>1.8413641889952099</v>
      </c>
      <c r="AY15" s="13">
        <v>83.228738839034904</v>
      </c>
      <c r="AZ15" s="164">
        <v>0.79230659929338598</v>
      </c>
      <c r="BA15" s="13">
        <v>83.815047471518895</v>
      </c>
      <c r="BB15" s="164">
        <v>0.79028554585466104</v>
      </c>
      <c r="BC15" s="13">
        <v>81.129817577637695</v>
      </c>
      <c r="BD15" s="164">
        <v>2.0318982439919</v>
      </c>
      <c r="BE15" s="13">
        <v>-2.6852298938811399</v>
      </c>
      <c r="BF15" s="164">
        <v>2.1047034313373998</v>
      </c>
      <c r="BG15" s="13">
        <v>48.632831885223503</v>
      </c>
      <c r="BH15" s="164">
        <v>1.2231146938581701</v>
      </c>
      <c r="BI15" s="13">
        <v>49.564646272979203</v>
      </c>
      <c r="BJ15" s="164">
        <v>1.22293713248837</v>
      </c>
      <c r="BK15" s="13">
        <v>45.8960774633425</v>
      </c>
      <c r="BL15" s="164">
        <v>2.45563645587296</v>
      </c>
      <c r="BM15" s="13">
        <v>-3.6685688096367102</v>
      </c>
      <c r="BN15" s="164">
        <v>2.3849842964734802</v>
      </c>
      <c r="BO15" s="13">
        <v>45.217161910959199</v>
      </c>
      <c r="BP15" s="164">
        <v>1.2284401506265199</v>
      </c>
      <c r="BQ15" s="13">
        <v>45.949727583550498</v>
      </c>
      <c r="BR15" s="164">
        <v>1.2113277067127499</v>
      </c>
      <c r="BS15" s="13">
        <v>43.133370347860698</v>
      </c>
      <c r="BT15" s="164">
        <v>2.4418015978094001</v>
      </c>
      <c r="BU15" s="13">
        <v>-2.8163572356898801</v>
      </c>
      <c r="BV15" s="164">
        <v>2.3293662541599498</v>
      </c>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9"/>
    </row>
    <row r="16" spans="1:110" ht="13" customHeight="1" x14ac:dyDescent="0.35">
      <c r="A16" s="12" t="s">
        <v>252</v>
      </c>
      <c r="B16" s="97">
        <v>2</v>
      </c>
      <c r="C16" s="13">
        <v>94.199471876113606</v>
      </c>
      <c r="D16" s="164">
        <v>0.44167936811656699</v>
      </c>
      <c r="E16" s="13">
        <v>95.494261561688702</v>
      </c>
      <c r="F16" s="164">
        <v>0.52510772091477498</v>
      </c>
      <c r="G16" s="13">
        <v>92.817711735027203</v>
      </c>
      <c r="H16" s="164">
        <v>0.72655648754082602</v>
      </c>
      <c r="I16" s="13">
        <v>-2.6765498266615602</v>
      </c>
      <c r="J16" s="164">
        <v>0.89114083523463505</v>
      </c>
      <c r="K16" s="13">
        <v>92.027484690397699</v>
      </c>
      <c r="L16" s="164">
        <v>0.52556411734897102</v>
      </c>
      <c r="M16" s="13">
        <v>93.544650452379898</v>
      </c>
      <c r="N16" s="164">
        <v>0.70329385556258095</v>
      </c>
      <c r="O16" s="13">
        <v>90.274377838292096</v>
      </c>
      <c r="P16" s="164">
        <v>0.77452039112174698</v>
      </c>
      <c r="Q16" s="13">
        <v>-3.2702726140878302</v>
      </c>
      <c r="R16" s="164">
        <v>0.99447310108625797</v>
      </c>
      <c r="S16" s="13">
        <v>95.423694436456501</v>
      </c>
      <c r="T16" s="164">
        <v>0.37093761951209198</v>
      </c>
      <c r="U16" s="13">
        <v>96.535632579639397</v>
      </c>
      <c r="V16" s="164">
        <v>0.41379859961113402</v>
      </c>
      <c r="W16" s="13">
        <v>94.203770555157902</v>
      </c>
      <c r="X16" s="164">
        <v>0.64849301837675599</v>
      </c>
      <c r="Y16" s="13">
        <v>-2.3318620244814201</v>
      </c>
      <c r="Z16" s="164">
        <v>0.75335285762029103</v>
      </c>
      <c r="AA16" s="13">
        <v>94.278047559834604</v>
      </c>
      <c r="AB16" s="164">
        <v>0.447968772210043</v>
      </c>
      <c r="AC16" s="13">
        <v>95.571050065077003</v>
      </c>
      <c r="AD16" s="164">
        <v>0.53831719200879202</v>
      </c>
      <c r="AE16" s="13">
        <v>92.993175332752401</v>
      </c>
      <c r="AF16" s="164">
        <v>0.71672952725518202</v>
      </c>
      <c r="AG16" s="13">
        <v>-2.5778747323245899</v>
      </c>
      <c r="AH16" s="164">
        <v>0.88762707123666695</v>
      </c>
      <c r="AI16" s="13">
        <v>92.801600326071195</v>
      </c>
      <c r="AJ16" s="164">
        <v>0.49382459948607799</v>
      </c>
      <c r="AK16" s="13">
        <v>94.318237133008694</v>
      </c>
      <c r="AL16" s="164">
        <v>0.63462364875886701</v>
      </c>
      <c r="AM16" s="13">
        <v>90.923049860039896</v>
      </c>
      <c r="AN16" s="164">
        <v>0.74898099746912505</v>
      </c>
      <c r="AO16" s="13">
        <v>-3.39518727296876</v>
      </c>
      <c r="AP16" s="164">
        <v>0.96752010753830098</v>
      </c>
      <c r="AQ16" s="13">
        <v>89.821180977586096</v>
      </c>
      <c r="AR16" s="164">
        <v>0.630495923232405</v>
      </c>
      <c r="AS16" s="13">
        <v>92.348992937109301</v>
      </c>
      <c r="AT16" s="164">
        <v>0.63243356100873604</v>
      </c>
      <c r="AU16" s="13">
        <v>86.418455288766907</v>
      </c>
      <c r="AV16" s="164">
        <v>1.08858838414043</v>
      </c>
      <c r="AW16" s="13">
        <v>-5.9305376483423897</v>
      </c>
      <c r="AX16" s="164">
        <v>1.17545447635599</v>
      </c>
      <c r="AY16" s="13">
        <v>93.479237814300305</v>
      </c>
      <c r="AZ16" s="164">
        <v>0.47072700348149399</v>
      </c>
      <c r="BA16" s="13">
        <v>93.900864224234795</v>
      </c>
      <c r="BB16" s="164">
        <v>0.72141646160664796</v>
      </c>
      <c r="BC16" s="13">
        <v>93.131113459013903</v>
      </c>
      <c r="BD16" s="164">
        <v>0.77160949166363801</v>
      </c>
      <c r="BE16" s="13">
        <v>-0.76975076522087704</v>
      </c>
      <c r="BF16" s="164">
        <v>1.14605139089033</v>
      </c>
      <c r="BG16" s="13">
        <v>85.153478356743506</v>
      </c>
      <c r="BH16" s="164">
        <v>0.71177241780795897</v>
      </c>
      <c r="BI16" s="13">
        <v>87.478344736898705</v>
      </c>
      <c r="BJ16" s="164">
        <v>0.89491205941098695</v>
      </c>
      <c r="BK16" s="13">
        <v>82.303641344686795</v>
      </c>
      <c r="BL16" s="164">
        <v>1.0272228448741401</v>
      </c>
      <c r="BM16" s="13">
        <v>-5.1747033922119696</v>
      </c>
      <c r="BN16" s="164">
        <v>1.2620322930274801</v>
      </c>
      <c r="BO16" s="13">
        <v>80.106331407809407</v>
      </c>
      <c r="BP16" s="164">
        <v>0.80791862249233504</v>
      </c>
      <c r="BQ16" s="13">
        <v>82.802190031788996</v>
      </c>
      <c r="BR16" s="164">
        <v>1.0982686156623001</v>
      </c>
      <c r="BS16" s="13">
        <v>76.773892505740093</v>
      </c>
      <c r="BT16" s="164">
        <v>1.2640314885141399</v>
      </c>
      <c r="BU16" s="13">
        <v>-6.0282975260488598</v>
      </c>
      <c r="BV16" s="164">
        <v>1.6861165543176</v>
      </c>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9"/>
    </row>
    <row r="17" spans="1:110" ht="13" customHeight="1" x14ac:dyDescent="0.35">
      <c r="A17" s="12" t="s">
        <v>253</v>
      </c>
      <c r="B17" s="97">
        <v>2</v>
      </c>
      <c r="C17" s="13">
        <v>96.695755358618001</v>
      </c>
      <c r="D17" s="164">
        <v>0.262091470576515</v>
      </c>
      <c r="E17" s="13">
        <v>97.429978844524101</v>
      </c>
      <c r="F17" s="164">
        <v>0.29871978543774202</v>
      </c>
      <c r="G17" s="13">
        <v>95.183796899343093</v>
      </c>
      <c r="H17" s="164">
        <v>0.68474789832893301</v>
      </c>
      <c r="I17" s="13">
        <v>-2.2461819451810401</v>
      </c>
      <c r="J17" s="164">
        <v>0.81175967094266999</v>
      </c>
      <c r="K17" s="13">
        <v>80.768889490455194</v>
      </c>
      <c r="L17" s="164">
        <v>0.64691054246074098</v>
      </c>
      <c r="M17" s="13">
        <v>80.697528070855896</v>
      </c>
      <c r="N17" s="164">
        <v>0.78278422329564301</v>
      </c>
      <c r="O17" s="13">
        <v>81.070520596577495</v>
      </c>
      <c r="P17" s="164">
        <v>1.01563603020423</v>
      </c>
      <c r="Q17" s="13">
        <v>0.37299252572164199</v>
      </c>
      <c r="R17" s="164">
        <v>1.2412360278060499</v>
      </c>
      <c r="S17" s="13">
        <v>79.786938519403805</v>
      </c>
      <c r="T17" s="164">
        <v>0.78055337564881</v>
      </c>
      <c r="U17" s="13">
        <v>81.113931903137399</v>
      </c>
      <c r="V17" s="164">
        <v>0.82118361637137904</v>
      </c>
      <c r="W17" s="13">
        <v>76.898121695039407</v>
      </c>
      <c r="X17" s="164">
        <v>1.4025174397986899</v>
      </c>
      <c r="Y17" s="13">
        <v>-4.2158102080979898</v>
      </c>
      <c r="Z17" s="164">
        <v>1.4830664433179801</v>
      </c>
      <c r="AA17" s="13">
        <v>88.669674198695802</v>
      </c>
      <c r="AB17" s="164">
        <v>0.53974015400925901</v>
      </c>
      <c r="AC17" s="13">
        <v>89.738664916834097</v>
      </c>
      <c r="AD17" s="164">
        <v>0.62538588335395395</v>
      </c>
      <c r="AE17" s="13">
        <v>86.331873470420803</v>
      </c>
      <c r="AF17" s="164">
        <v>0.90827058740667699</v>
      </c>
      <c r="AG17" s="13">
        <v>-3.40679144641329</v>
      </c>
      <c r="AH17" s="164">
        <v>1.0523913974121499</v>
      </c>
      <c r="AI17" s="13">
        <v>70.813149855155501</v>
      </c>
      <c r="AJ17" s="164">
        <v>0.78829611682427803</v>
      </c>
      <c r="AK17" s="13">
        <v>72.978797665074197</v>
      </c>
      <c r="AL17" s="164">
        <v>0.93306366234280402</v>
      </c>
      <c r="AM17" s="13">
        <v>66.098247106348296</v>
      </c>
      <c r="AN17" s="164">
        <v>1.51462609161315</v>
      </c>
      <c r="AO17" s="13">
        <v>-6.8805505587258899</v>
      </c>
      <c r="AP17" s="164">
        <v>1.79872157271073</v>
      </c>
      <c r="AQ17" s="13">
        <v>59.713916409692402</v>
      </c>
      <c r="AR17" s="164">
        <v>0.79829539402940497</v>
      </c>
      <c r="AS17" s="13">
        <v>61.0287235568208</v>
      </c>
      <c r="AT17" s="164">
        <v>0.95770682532046603</v>
      </c>
      <c r="AU17" s="13">
        <v>56.789700055386596</v>
      </c>
      <c r="AV17" s="164">
        <v>1.4568366940497399</v>
      </c>
      <c r="AW17" s="13">
        <v>-4.2390235014342101</v>
      </c>
      <c r="AX17" s="164">
        <v>1.7393452341345299</v>
      </c>
      <c r="AY17" s="13">
        <v>81.798348477630896</v>
      </c>
      <c r="AZ17" s="164">
        <v>0.67941390216236897</v>
      </c>
      <c r="BA17" s="13">
        <v>82.336062856240204</v>
      </c>
      <c r="BB17" s="164">
        <v>0.69283837855583597</v>
      </c>
      <c r="BC17" s="13">
        <v>80.678913713031093</v>
      </c>
      <c r="BD17" s="164">
        <v>1.3437326712108699</v>
      </c>
      <c r="BE17" s="13">
        <v>-1.6571491432090999</v>
      </c>
      <c r="BF17" s="164">
        <v>1.4195005087866099</v>
      </c>
      <c r="BG17" s="13">
        <v>52.259337962832497</v>
      </c>
      <c r="BH17" s="164">
        <v>0.89657017434449704</v>
      </c>
      <c r="BI17" s="13">
        <v>53.940785906941301</v>
      </c>
      <c r="BJ17" s="164">
        <v>1.06026269784444</v>
      </c>
      <c r="BK17" s="13">
        <v>48.6611781443317</v>
      </c>
      <c r="BL17" s="164">
        <v>1.55860486252667</v>
      </c>
      <c r="BM17" s="13">
        <v>-5.2796077626095999</v>
      </c>
      <c r="BN17" s="164">
        <v>1.8590492084952599</v>
      </c>
      <c r="BO17" s="13">
        <v>38.081700691432097</v>
      </c>
      <c r="BP17" s="164">
        <v>0.79593202471101399</v>
      </c>
      <c r="BQ17" s="13">
        <v>39.622029958154798</v>
      </c>
      <c r="BR17" s="164">
        <v>0.95729978603751698</v>
      </c>
      <c r="BS17" s="13">
        <v>34.675733089643202</v>
      </c>
      <c r="BT17" s="164">
        <v>1.4215186532364199</v>
      </c>
      <c r="BU17" s="13">
        <v>-4.9462968685116202</v>
      </c>
      <c r="BV17" s="164">
        <v>1.72278595727743</v>
      </c>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9"/>
    </row>
    <row r="18" spans="1:110" ht="13" customHeight="1" x14ac:dyDescent="0.35">
      <c r="A18" s="100" t="s">
        <v>254</v>
      </c>
      <c r="B18" s="97">
        <v>2</v>
      </c>
      <c r="C18" s="13">
        <v>97.607264811251696</v>
      </c>
      <c r="D18" s="164">
        <v>0.33862442304975099</v>
      </c>
      <c r="E18" s="13">
        <v>98.409430226377097</v>
      </c>
      <c r="F18" s="164">
        <v>0.32175712932685002</v>
      </c>
      <c r="G18" s="13">
        <v>96.0375502442851</v>
      </c>
      <c r="H18" s="164">
        <v>0.84542331111806701</v>
      </c>
      <c r="I18" s="13">
        <v>-2.371879982092</v>
      </c>
      <c r="J18" s="164">
        <v>0.93733281334635998</v>
      </c>
      <c r="K18" s="13">
        <v>85.097998743635102</v>
      </c>
      <c r="L18" s="164">
        <v>0.85632519858805201</v>
      </c>
      <c r="M18" s="13">
        <v>85.164608487124198</v>
      </c>
      <c r="N18" s="164">
        <v>0.98883110712540701</v>
      </c>
      <c r="O18" s="13">
        <v>85.014233452768494</v>
      </c>
      <c r="P18" s="164">
        <v>1.3602796687244201</v>
      </c>
      <c r="Q18" s="13">
        <v>-0.15037503435574701</v>
      </c>
      <c r="R18" s="164">
        <v>1.5720284281061701</v>
      </c>
      <c r="S18" s="13">
        <v>82.112557310895198</v>
      </c>
      <c r="T18" s="164">
        <v>0.98913184373266305</v>
      </c>
      <c r="U18" s="13">
        <v>83.477199764277202</v>
      </c>
      <c r="V18" s="164">
        <v>1.1077286604296499</v>
      </c>
      <c r="W18" s="13">
        <v>79.300447247981595</v>
      </c>
      <c r="X18" s="164">
        <v>1.84587078665014</v>
      </c>
      <c r="Y18" s="13">
        <v>-4.1767525162955499</v>
      </c>
      <c r="Z18" s="164">
        <v>2.0742367919845699</v>
      </c>
      <c r="AA18" s="13">
        <v>91.459884564434006</v>
      </c>
      <c r="AB18" s="164">
        <v>0.63066093413255198</v>
      </c>
      <c r="AC18" s="13">
        <v>91.665963456972904</v>
      </c>
      <c r="AD18" s="164">
        <v>0.71808716537705197</v>
      </c>
      <c r="AE18" s="13">
        <v>91.111503167090603</v>
      </c>
      <c r="AF18" s="164">
        <v>1.1368707077939599</v>
      </c>
      <c r="AG18" s="13">
        <v>-0.55446028988234297</v>
      </c>
      <c r="AH18" s="164">
        <v>1.3049747072048301</v>
      </c>
      <c r="AI18" s="13">
        <v>72.846813522037493</v>
      </c>
      <c r="AJ18" s="164">
        <v>1.1473567514734799</v>
      </c>
      <c r="AK18" s="13">
        <v>74.974896901842499</v>
      </c>
      <c r="AL18" s="164">
        <v>1.43899470436694</v>
      </c>
      <c r="AM18" s="13">
        <v>68.411369300065601</v>
      </c>
      <c r="AN18" s="164">
        <v>2.0811145606856898</v>
      </c>
      <c r="AO18" s="13">
        <v>-6.5635276017769097</v>
      </c>
      <c r="AP18" s="164">
        <v>2.6249156594188499</v>
      </c>
      <c r="AQ18" s="13">
        <v>63.140531507148403</v>
      </c>
      <c r="AR18" s="164">
        <v>1.0412065027003199</v>
      </c>
      <c r="AS18" s="13">
        <v>65.083093206285099</v>
      </c>
      <c r="AT18" s="164">
        <v>1.22974094627442</v>
      </c>
      <c r="AU18" s="13">
        <v>59.033638124579802</v>
      </c>
      <c r="AV18" s="164">
        <v>2.0372110972692399</v>
      </c>
      <c r="AW18" s="13">
        <v>-6.0494550817052799</v>
      </c>
      <c r="AX18" s="164">
        <v>2.4159059723705498</v>
      </c>
      <c r="AY18" s="13">
        <v>85.992118912904004</v>
      </c>
      <c r="AZ18" s="164">
        <v>0.88222062601079998</v>
      </c>
      <c r="BA18" s="13">
        <v>87.277434839326403</v>
      </c>
      <c r="BB18" s="164">
        <v>0.79260141034584997</v>
      </c>
      <c r="BC18" s="13">
        <v>83.367137156425102</v>
      </c>
      <c r="BD18" s="164">
        <v>1.7585836130804799</v>
      </c>
      <c r="BE18" s="13">
        <v>-3.9102976829013598</v>
      </c>
      <c r="BF18" s="164">
        <v>1.7288170486925101</v>
      </c>
      <c r="BG18" s="13">
        <v>56.938059183344201</v>
      </c>
      <c r="BH18" s="164">
        <v>1.22282928273499</v>
      </c>
      <c r="BI18" s="13">
        <v>59.162961450569099</v>
      </c>
      <c r="BJ18" s="164">
        <v>1.4187965461452501</v>
      </c>
      <c r="BK18" s="13">
        <v>52.2466733396612</v>
      </c>
      <c r="BL18" s="164">
        <v>2.2862645117059901</v>
      </c>
      <c r="BM18" s="13">
        <v>-6.9162881109079297</v>
      </c>
      <c r="BN18" s="164">
        <v>2.6939522276453101</v>
      </c>
      <c r="BO18" s="13">
        <v>42.374541919098696</v>
      </c>
      <c r="BP18" s="164">
        <v>1.1124833413856501</v>
      </c>
      <c r="BQ18" s="13">
        <v>44.783674713458304</v>
      </c>
      <c r="BR18" s="164">
        <v>1.25386887471769</v>
      </c>
      <c r="BS18" s="13">
        <v>37.236917390551703</v>
      </c>
      <c r="BT18" s="164">
        <v>2.1181314096350401</v>
      </c>
      <c r="BU18" s="13">
        <v>-7.5467573229066103</v>
      </c>
      <c r="BV18" s="164">
        <v>2.44573684193514</v>
      </c>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9"/>
    </row>
    <row r="19" spans="1:110" ht="13" customHeight="1" x14ac:dyDescent="0.35">
      <c r="A19" s="100" t="s">
        <v>255</v>
      </c>
      <c r="B19" s="97">
        <v>2</v>
      </c>
      <c r="C19" s="13">
        <v>95.235169688934903</v>
      </c>
      <c r="D19" s="164">
        <v>0.40039552146109297</v>
      </c>
      <c r="E19" s="13">
        <v>95.9184045213254</v>
      </c>
      <c r="F19" s="164">
        <v>0.583354904637992</v>
      </c>
      <c r="G19" s="13">
        <v>93.678701302431193</v>
      </c>
      <c r="H19" s="164">
        <v>1.09356451442632</v>
      </c>
      <c r="I19" s="13">
        <v>-2.2397032188942498</v>
      </c>
      <c r="J19" s="164">
        <v>1.4480991874931199</v>
      </c>
      <c r="K19" s="13">
        <v>73.838426223165101</v>
      </c>
      <c r="L19" s="164">
        <v>0.94573398613031201</v>
      </c>
      <c r="M19" s="13">
        <v>73.807833603773005</v>
      </c>
      <c r="N19" s="164">
        <v>1.2892575555891499</v>
      </c>
      <c r="O19" s="13">
        <v>74.134318196188005</v>
      </c>
      <c r="P19" s="164">
        <v>1.66931356372702</v>
      </c>
      <c r="Q19" s="13">
        <v>0.326484592415071</v>
      </c>
      <c r="R19" s="164">
        <v>2.3006230988012102</v>
      </c>
      <c r="S19" s="13">
        <v>76.061682468599201</v>
      </c>
      <c r="T19" s="164">
        <v>1.0062685107056899</v>
      </c>
      <c r="U19" s="13">
        <v>77.462912592566397</v>
      </c>
      <c r="V19" s="164">
        <v>1.10985651100841</v>
      </c>
      <c r="W19" s="13">
        <v>72.681438585181297</v>
      </c>
      <c r="X19" s="164">
        <v>1.7029931716129401</v>
      </c>
      <c r="Y19" s="13">
        <v>-4.78147400738517</v>
      </c>
      <c r="Z19" s="164">
        <v>1.8845621426619299</v>
      </c>
      <c r="AA19" s="13">
        <v>84.206687332723007</v>
      </c>
      <c r="AB19" s="164">
        <v>0.84830946852657296</v>
      </c>
      <c r="AC19" s="13">
        <v>86.774187433946693</v>
      </c>
      <c r="AD19" s="164">
        <v>0.98996314278375996</v>
      </c>
      <c r="AE19" s="13">
        <v>77.8994092482924</v>
      </c>
      <c r="AF19" s="164">
        <v>1.5212542236648099</v>
      </c>
      <c r="AG19" s="13">
        <v>-8.8747781856543195</v>
      </c>
      <c r="AH19" s="164">
        <v>1.8120294548212601</v>
      </c>
      <c r="AI19" s="13">
        <v>67.551594682413494</v>
      </c>
      <c r="AJ19" s="164">
        <v>1.1084322567862701</v>
      </c>
      <c r="AK19" s="13">
        <v>69.893229509453107</v>
      </c>
      <c r="AL19" s="164">
        <v>1.38751940615474</v>
      </c>
      <c r="AM19" s="13">
        <v>62.027836518207899</v>
      </c>
      <c r="AN19" s="164">
        <v>2.0280271579144</v>
      </c>
      <c r="AO19" s="13">
        <v>-7.8653929912451304</v>
      </c>
      <c r="AP19" s="164">
        <v>2.5499666121024598</v>
      </c>
      <c r="AQ19" s="13">
        <v>54.230699943959799</v>
      </c>
      <c r="AR19" s="164">
        <v>1.2795777352867199</v>
      </c>
      <c r="AS19" s="13">
        <v>54.781256963127497</v>
      </c>
      <c r="AT19" s="164">
        <v>1.54081740382548</v>
      </c>
      <c r="AU19" s="13">
        <v>52.835897293798197</v>
      </c>
      <c r="AV19" s="164">
        <v>1.81185855212854</v>
      </c>
      <c r="AW19" s="13">
        <v>-1.94535966932937</v>
      </c>
      <c r="AX19" s="164">
        <v>2.1777436079574901</v>
      </c>
      <c r="AY19" s="13">
        <v>75.047522869380899</v>
      </c>
      <c r="AZ19" s="164">
        <v>0.88430405445473603</v>
      </c>
      <c r="BA19" s="13">
        <v>74.658146150914703</v>
      </c>
      <c r="BB19" s="164">
        <v>1.0847506511171201</v>
      </c>
      <c r="BC19" s="13">
        <v>75.946794710007495</v>
      </c>
      <c r="BD19" s="164">
        <v>1.35608192180835</v>
      </c>
      <c r="BE19" s="13">
        <v>1.2886485590928201</v>
      </c>
      <c r="BF19" s="164">
        <v>1.6866437025429499</v>
      </c>
      <c r="BG19" s="13">
        <v>44.731121075873197</v>
      </c>
      <c r="BH19" s="164">
        <v>1.1859248573030801</v>
      </c>
      <c r="BI19" s="13">
        <v>45.833853659105699</v>
      </c>
      <c r="BJ19" s="164">
        <v>1.5817246886515399</v>
      </c>
      <c r="BK19" s="13">
        <v>42.346277519445401</v>
      </c>
      <c r="BL19" s="164">
        <v>1.4837326367563799</v>
      </c>
      <c r="BM19" s="13">
        <v>-3.48757613966026</v>
      </c>
      <c r="BN19" s="164">
        <v>2.24415448609275</v>
      </c>
      <c r="BO19" s="13">
        <v>31.135620531443799</v>
      </c>
      <c r="BP19" s="164">
        <v>0.97950055906286704</v>
      </c>
      <c r="BQ19" s="13">
        <v>31.557168460834799</v>
      </c>
      <c r="BR19" s="164">
        <v>1.2406249932261699</v>
      </c>
      <c r="BS19" s="13">
        <v>30.147670147409599</v>
      </c>
      <c r="BT19" s="164">
        <v>1.28463392031937</v>
      </c>
      <c r="BU19" s="13">
        <v>-1.40949831342515</v>
      </c>
      <c r="BV19" s="164">
        <v>1.69913669723187</v>
      </c>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9"/>
    </row>
    <row r="20" spans="1:110" ht="13" customHeight="1" x14ac:dyDescent="0.35">
      <c r="A20" s="12" t="s">
        <v>256</v>
      </c>
      <c r="B20" s="97">
        <v>2</v>
      </c>
      <c r="C20" s="13">
        <v>97.305863887029602</v>
      </c>
      <c r="D20" s="164">
        <v>0.35753282099990702</v>
      </c>
      <c r="E20" s="13">
        <v>97.673888279187906</v>
      </c>
      <c r="F20" s="164">
        <v>0.46339432120338497</v>
      </c>
      <c r="G20" s="13">
        <v>96.772050240904804</v>
      </c>
      <c r="H20" s="164">
        <v>0.63805659946298798</v>
      </c>
      <c r="I20" s="13">
        <v>-0.90183803828308795</v>
      </c>
      <c r="J20" s="164">
        <v>0.84160474157438903</v>
      </c>
      <c r="K20" s="13">
        <v>94.668470590097101</v>
      </c>
      <c r="L20" s="164">
        <v>0.46001684202474702</v>
      </c>
      <c r="M20" s="13">
        <v>96.188978712374393</v>
      </c>
      <c r="N20" s="164">
        <v>0.46780080770038501</v>
      </c>
      <c r="O20" s="13">
        <v>91.957272835029997</v>
      </c>
      <c r="P20" s="164">
        <v>1.1472944068911199</v>
      </c>
      <c r="Q20" s="13">
        <v>-4.2317058773443099</v>
      </c>
      <c r="R20" s="164">
        <v>1.3105018997593401</v>
      </c>
      <c r="S20" s="13">
        <v>92.420627284717796</v>
      </c>
      <c r="T20" s="164">
        <v>0.65005022508940502</v>
      </c>
      <c r="U20" s="13">
        <v>93.310731656933001</v>
      </c>
      <c r="V20" s="164">
        <v>0.65834559584309904</v>
      </c>
      <c r="W20" s="13">
        <v>90.946986412026405</v>
      </c>
      <c r="X20" s="164">
        <v>1.3038027136056101</v>
      </c>
      <c r="Y20" s="13">
        <v>-2.3637452449066201</v>
      </c>
      <c r="Z20" s="164">
        <v>1.4349167086661601</v>
      </c>
      <c r="AA20" s="13">
        <v>94.718831282076707</v>
      </c>
      <c r="AB20" s="164">
        <v>0.47710285234681798</v>
      </c>
      <c r="AC20" s="13">
        <v>95.777849230959404</v>
      </c>
      <c r="AD20" s="164">
        <v>0.51147830717815601</v>
      </c>
      <c r="AE20" s="13">
        <v>92.721538719362499</v>
      </c>
      <c r="AF20" s="164">
        <v>0.87054497983016399</v>
      </c>
      <c r="AG20" s="13">
        <v>-3.05631051159689</v>
      </c>
      <c r="AH20" s="164">
        <v>0.948042961505566</v>
      </c>
      <c r="AI20" s="13">
        <v>92.269923368876306</v>
      </c>
      <c r="AJ20" s="164">
        <v>0.59091200486912299</v>
      </c>
      <c r="AK20" s="13">
        <v>93.930832235205898</v>
      </c>
      <c r="AL20" s="164">
        <v>0.59091586513442396</v>
      </c>
      <c r="AM20" s="13">
        <v>89.061147377280093</v>
      </c>
      <c r="AN20" s="164">
        <v>1.20444646251938</v>
      </c>
      <c r="AO20" s="13">
        <v>-4.8696848579257299</v>
      </c>
      <c r="AP20" s="164">
        <v>1.3004020616764</v>
      </c>
      <c r="AQ20" s="13">
        <v>88.802976351731203</v>
      </c>
      <c r="AR20" s="164">
        <v>0.74103484417198495</v>
      </c>
      <c r="AS20" s="13">
        <v>90.406361734184301</v>
      </c>
      <c r="AT20" s="164">
        <v>0.82653336503614605</v>
      </c>
      <c r="AU20" s="13">
        <v>85.855603151993904</v>
      </c>
      <c r="AV20" s="164">
        <v>1.28678151158898</v>
      </c>
      <c r="AW20" s="13">
        <v>-4.5507585821904097</v>
      </c>
      <c r="AX20" s="164">
        <v>1.4376845855797</v>
      </c>
      <c r="AY20" s="13">
        <v>93.342549205961305</v>
      </c>
      <c r="AZ20" s="164">
        <v>0.52641934952119096</v>
      </c>
      <c r="BA20" s="13">
        <v>94.3492342940702</v>
      </c>
      <c r="BB20" s="164">
        <v>0.601091859874338</v>
      </c>
      <c r="BC20" s="13">
        <v>91.530500160070403</v>
      </c>
      <c r="BD20" s="164">
        <v>1.1333362942974301</v>
      </c>
      <c r="BE20" s="13">
        <v>-2.8187341339997798</v>
      </c>
      <c r="BF20" s="164">
        <v>1.31827747330173</v>
      </c>
      <c r="BG20" s="13">
        <v>83.424791174719005</v>
      </c>
      <c r="BH20" s="164">
        <v>0.85362207334938101</v>
      </c>
      <c r="BI20" s="13">
        <v>86.245395825394098</v>
      </c>
      <c r="BJ20" s="164">
        <v>0.90345280644138204</v>
      </c>
      <c r="BK20" s="13">
        <v>78.337749362987097</v>
      </c>
      <c r="BL20" s="164">
        <v>1.74372869812998</v>
      </c>
      <c r="BM20" s="13">
        <v>-7.9076464624070297</v>
      </c>
      <c r="BN20" s="164">
        <v>1.9657247202313</v>
      </c>
      <c r="BO20" s="13">
        <v>76.648564835053506</v>
      </c>
      <c r="BP20" s="164">
        <v>1.00320262620168</v>
      </c>
      <c r="BQ20" s="13">
        <v>79.816998420465097</v>
      </c>
      <c r="BR20" s="164">
        <v>1.0661602381389099</v>
      </c>
      <c r="BS20" s="13">
        <v>70.792271491836004</v>
      </c>
      <c r="BT20" s="164">
        <v>1.9642039240253899</v>
      </c>
      <c r="BU20" s="13">
        <v>-9.0247269286291392</v>
      </c>
      <c r="BV20" s="164">
        <v>2.2313811829198</v>
      </c>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9"/>
    </row>
    <row r="21" spans="1:110" ht="13" customHeight="1" x14ac:dyDescent="0.35">
      <c r="A21" s="12" t="s">
        <v>257</v>
      </c>
      <c r="B21" s="97">
        <v>2</v>
      </c>
      <c r="C21" s="13">
        <v>94.798701207096499</v>
      </c>
      <c r="D21" s="164">
        <v>0.55154878783291506</v>
      </c>
      <c r="E21" s="13">
        <v>95.7881138508465</v>
      </c>
      <c r="F21" s="164">
        <v>0.60592914428642697</v>
      </c>
      <c r="G21" s="13">
        <v>91.112354439903399</v>
      </c>
      <c r="H21" s="164">
        <v>1.22848713297471</v>
      </c>
      <c r="I21" s="13">
        <v>-4.6757594109431304</v>
      </c>
      <c r="J21" s="164">
        <v>1.35166981226352</v>
      </c>
      <c r="K21" s="13">
        <v>80.559690073041395</v>
      </c>
      <c r="L21" s="164">
        <v>0.941434396805096</v>
      </c>
      <c r="M21" s="13">
        <v>80.765295339861495</v>
      </c>
      <c r="N21" s="164">
        <v>1.0083089873292601</v>
      </c>
      <c r="O21" s="13">
        <v>79.749798733565598</v>
      </c>
      <c r="P21" s="164">
        <v>1.81588494428421</v>
      </c>
      <c r="Q21" s="13">
        <v>-1.0154966062958299</v>
      </c>
      <c r="R21" s="164">
        <v>1.91510100584552</v>
      </c>
      <c r="S21" s="13">
        <v>86.105150097377901</v>
      </c>
      <c r="T21" s="164">
        <v>0.78618085215084099</v>
      </c>
      <c r="U21" s="13">
        <v>86.5895435653389</v>
      </c>
      <c r="V21" s="164">
        <v>0.77462125425514305</v>
      </c>
      <c r="W21" s="13">
        <v>84.369073329946204</v>
      </c>
      <c r="X21" s="164">
        <v>1.72660381992689</v>
      </c>
      <c r="Y21" s="13">
        <v>-2.2204702353926802</v>
      </c>
      <c r="Z21" s="164">
        <v>1.7169732566634901</v>
      </c>
      <c r="AA21" s="13">
        <v>93.168506254173494</v>
      </c>
      <c r="AB21" s="164">
        <v>0.57894608753499599</v>
      </c>
      <c r="AC21" s="13">
        <v>93.543831642279301</v>
      </c>
      <c r="AD21" s="164">
        <v>0.68180573288379298</v>
      </c>
      <c r="AE21" s="13">
        <v>91.756448876833304</v>
      </c>
      <c r="AF21" s="164">
        <v>1.17523658269806</v>
      </c>
      <c r="AG21" s="13">
        <v>-1.78738276544593</v>
      </c>
      <c r="AH21" s="164">
        <v>1.3914699316476999</v>
      </c>
      <c r="AI21" s="13">
        <v>85.655616522824602</v>
      </c>
      <c r="AJ21" s="164">
        <v>0.73718798653316997</v>
      </c>
      <c r="AK21" s="13">
        <v>86.304270437922</v>
      </c>
      <c r="AL21" s="164">
        <v>0.79567478535089498</v>
      </c>
      <c r="AM21" s="13">
        <v>83.250720810115197</v>
      </c>
      <c r="AN21" s="164">
        <v>1.4931943076908101</v>
      </c>
      <c r="AO21" s="13">
        <v>-3.05354962780677</v>
      </c>
      <c r="AP21" s="164">
        <v>1.6068701946542701</v>
      </c>
      <c r="AQ21" s="13">
        <v>80.288225952354196</v>
      </c>
      <c r="AR21" s="164">
        <v>0.92064032256255401</v>
      </c>
      <c r="AS21" s="13">
        <v>80.992270193596696</v>
      </c>
      <c r="AT21" s="164">
        <v>0.99782993842697398</v>
      </c>
      <c r="AU21" s="13">
        <v>77.6704937495808</v>
      </c>
      <c r="AV21" s="164">
        <v>1.5378601917532499</v>
      </c>
      <c r="AW21" s="13">
        <v>-3.3217764440158799</v>
      </c>
      <c r="AX21" s="164">
        <v>1.6277523096348501</v>
      </c>
      <c r="AY21" s="13">
        <v>85.222384214981503</v>
      </c>
      <c r="AZ21" s="164">
        <v>0.69733428303331202</v>
      </c>
      <c r="BA21" s="13">
        <v>85.496639996117594</v>
      </c>
      <c r="BB21" s="164">
        <v>0.74182551069083302</v>
      </c>
      <c r="BC21" s="13">
        <v>84.207675479202294</v>
      </c>
      <c r="BD21" s="164">
        <v>1.4891220567397701</v>
      </c>
      <c r="BE21" s="13">
        <v>-1.2889645169152899</v>
      </c>
      <c r="BF21" s="164">
        <v>1.58962912713863</v>
      </c>
      <c r="BG21" s="13">
        <v>68.052151985543603</v>
      </c>
      <c r="BH21" s="164">
        <v>1.0984833879406299</v>
      </c>
      <c r="BI21" s="13">
        <v>69.081481052183605</v>
      </c>
      <c r="BJ21" s="164">
        <v>1.1146786204489401</v>
      </c>
      <c r="BK21" s="13">
        <v>64.201356485897506</v>
      </c>
      <c r="BL21" s="164">
        <v>2.2041284701374302</v>
      </c>
      <c r="BM21" s="13">
        <v>-4.8801245662860602</v>
      </c>
      <c r="BN21" s="164">
        <v>2.2034721177054699</v>
      </c>
      <c r="BO21" s="13">
        <v>60.037945293248598</v>
      </c>
      <c r="BP21" s="164">
        <v>1.17794310526284</v>
      </c>
      <c r="BQ21" s="13">
        <v>60.717925005493598</v>
      </c>
      <c r="BR21" s="164">
        <v>1.2008574919916599</v>
      </c>
      <c r="BS21" s="13">
        <v>57.466359314467397</v>
      </c>
      <c r="BT21" s="164">
        <v>2.0608012485316598</v>
      </c>
      <c r="BU21" s="13">
        <v>-3.2515656910261201</v>
      </c>
      <c r="BV21" s="164">
        <v>1.98019942686733</v>
      </c>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9"/>
    </row>
    <row r="22" spans="1:110" ht="13" customHeight="1" x14ac:dyDescent="0.35">
      <c r="A22" s="12" t="s">
        <v>258</v>
      </c>
      <c r="B22" s="97">
        <v>2</v>
      </c>
      <c r="C22" s="13">
        <v>92.561487467706897</v>
      </c>
      <c r="D22" s="164">
        <v>0.85288312870209504</v>
      </c>
      <c r="E22" s="13">
        <v>92.475903324540695</v>
      </c>
      <c r="F22" s="164">
        <v>1.0990809604808001</v>
      </c>
      <c r="G22" s="13">
        <v>92.592811432071898</v>
      </c>
      <c r="H22" s="164">
        <v>1.2820401205641601</v>
      </c>
      <c r="I22" s="13">
        <v>0.11690810753116</v>
      </c>
      <c r="J22" s="164">
        <v>1.6525346857515699</v>
      </c>
      <c r="K22" s="13">
        <v>79.419189718132202</v>
      </c>
      <c r="L22" s="164">
        <v>1.49842003492794</v>
      </c>
      <c r="M22" s="13">
        <v>77.500617080089597</v>
      </c>
      <c r="N22" s="164">
        <v>1.9886821342711101</v>
      </c>
      <c r="O22" s="13">
        <v>82.909579058517295</v>
      </c>
      <c r="P22" s="164">
        <v>2.0767833610561199</v>
      </c>
      <c r="Q22" s="13">
        <v>5.4089619784276799</v>
      </c>
      <c r="R22" s="164">
        <v>2.8019818464763002</v>
      </c>
      <c r="S22" s="13">
        <v>88.011841012554299</v>
      </c>
      <c r="T22" s="164">
        <v>0.99364033164719801</v>
      </c>
      <c r="U22" s="13">
        <v>89.837978151823094</v>
      </c>
      <c r="V22" s="164">
        <v>1.1131027198749299</v>
      </c>
      <c r="W22" s="13">
        <v>85.550896577404203</v>
      </c>
      <c r="X22" s="164">
        <v>1.79953726176425</v>
      </c>
      <c r="Y22" s="13">
        <v>-4.2870815744188802</v>
      </c>
      <c r="Z22" s="164">
        <v>2.0676124464352701</v>
      </c>
      <c r="AA22" s="13">
        <v>89.450630120254701</v>
      </c>
      <c r="AB22" s="164">
        <v>1.08562198823526</v>
      </c>
      <c r="AC22" s="13">
        <v>89.509935945261503</v>
      </c>
      <c r="AD22" s="164">
        <v>1.2385579879147099</v>
      </c>
      <c r="AE22" s="13">
        <v>89.624084608880906</v>
      </c>
      <c r="AF22" s="164">
        <v>1.9293072621088101</v>
      </c>
      <c r="AG22" s="13">
        <v>0.11414866361945999</v>
      </c>
      <c r="AH22" s="164">
        <v>2.23125521911544</v>
      </c>
      <c r="AI22" s="13">
        <v>80.324701356388204</v>
      </c>
      <c r="AJ22" s="164">
        <v>1.3987650640392</v>
      </c>
      <c r="AK22" s="13">
        <v>79.4132956249655</v>
      </c>
      <c r="AL22" s="164">
        <v>1.5980811237352099</v>
      </c>
      <c r="AM22" s="13">
        <v>82.102674851520803</v>
      </c>
      <c r="AN22" s="164">
        <v>2.2199413218397801</v>
      </c>
      <c r="AO22" s="13">
        <v>2.68937922655536</v>
      </c>
      <c r="AP22" s="164">
        <v>2.4937958140074299</v>
      </c>
      <c r="AQ22" s="13">
        <v>77.763164971051395</v>
      </c>
      <c r="AR22" s="164">
        <v>1.3413302164996601</v>
      </c>
      <c r="AS22" s="13">
        <v>77.397676202095496</v>
      </c>
      <c r="AT22" s="164">
        <v>1.6947156889375099</v>
      </c>
      <c r="AU22" s="13">
        <v>78.998357155249096</v>
      </c>
      <c r="AV22" s="164">
        <v>1.6462241464157401</v>
      </c>
      <c r="AW22" s="13">
        <v>1.60068095315351</v>
      </c>
      <c r="AX22" s="164">
        <v>2.0698019075955099</v>
      </c>
      <c r="AY22" s="13">
        <v>84.9252303463347</v>
      </c>
      <c r="AZ22" s="164">
        <v>1.14310140732626</v>
      </c>
      <c r="BA22" s="13">
        <v>83.474535193005195</v>
      </c>
      <c r="BB22" s="164">
        <v>1.328358902817</v>
      </c>
      <c r="BC22" s="13">
        <v>88.109015275400395</v>
      </c>
      <c r="BD22" s="164">
        <v>1.62645622042152</v>
      </c>
      <c r="BE22" s="13">
        <v>4.6344800823952301</v>
      </c>
      <c r="BF22" s="164">
        <v>1.86711960709034</v>
      </c>
      <c r="BG22" s="13">
        <v>60.527269479711997</v>
      </c>
      <c r="BH22" s="164">
        <v>1.57255135744317</v>
      </c>
      <c r="BI22" s="13">
        <v>59.180153829262601</v>
      </c>
      <c r="BJ22" s="164">
        <v>1.6670457863667301</v>
      </c>
      <c r="BK22" s="13">
        <v>63.170670495656097</v>
      </c>
      <c r="BL22" s="164">
        <v>2.7824232050091702</v>
      </c>
      <c r="BM22" s="13">
        <v>3.9905166663934901</v>
      </c>
      <c r="BN22" s="164">
        <v>3.0120893871591101</v>
      </c>
      <c r="BO22" s="13">
        <v>52.641543103799002</v>
      </c>
      <c r="BP22" s="164">
        <v>1.60698048078429</v>
      </c>
      <c r="BQ22" s="13">
        <v>52.439903545503299</v>
      </c>
      <c r="BR22" s="164">
        <v>1.6990613222006601</v>
      </c>
      <c r="BS22" s="13">
        <v>53.228974011311998</v>
      </c>
      <c r="BT22" s="164">
        <v>2.6996371729225399</v>
      </c>
      <c r="BU22" s="13">
        <v>0.789070465808699</v>
      </c>
      <c r="BV22" s="164">
        <v>2.8827515728621198</v>
      </c>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9"/>
    </row>
    <row r="23" spans="1:110" ht="13" customHeight="1" x14ac:dyDescent="0.35">
      <c r="A23" s="12" t="s">
        <v>259</v>
      </c>
      <c r="B23" s="97">
        <v>2</v>
      </c>
      <c r="C23" s="13">
        <v>88.247377597521805</v>
      </c>
      <c r="D23" s="164">
        <v>1.0580323099911999</v>
      </c>
      <c r="E23" s="13">
        <v>87.877337295368307</v>
      </c>
      <c r="F23" s="164">
        <v>1.28656074416831</v>
      </c>
      <c r="G23" s="13">
        <v>88.5992665281846</v>
      </c>
      <c r="H23" s="164">
        <v>1.2955890409091999</v>
      </c>
      <c r="I23" s="13">
        <v>0.72192923281626498</v>
      </c>
      <c r="J23" s="164">
        <v>1.4791059399131801</v>
      </c>
      <c r="K23" s="13">
        <v>77.183102149945796</v>
      </c>
      <c r="L23" s="164">
        <v>0.99525446303047205</v>
      </c>
      <c r="M23" s="13">
        <v>76.076617966877293</v>
      </c>
      <c r="N23" s="164">
        <v>1.3501872828189601</v>
      </c>
      <c r="O23" s="13">
        <v>78.699968320443901</v>
      </c>
      <c r="P23" s="164">
        <v>1.7315281744548201</v>
      </c>
      <c r="Q23" s="13">
        <v>2.6233503535666398</v>
      </c>
      <c r="R23" s="164">
        <v>2.3257610436927298</v>
      </c>
      <c r="S23" s="13">
        <v>88.787692920629496</v>
      </c>
      <c r="T23" s="164">
        <v>0.86124181858055604</v>
      </c>
      <c r="U23" s="13">
        <v>88.863308114880894</v>
      </c>
      <c r="V23" s="164">
        <v>1.02405234886944</v>
      </c>
      <c r="W23" s="13">
        <v>88.610528347537695</v>
      </c>
      <c r="X23" s="164">
        <v>1.13122921789181</v>
      </c>
      <c r="Y23" s="13">
        <v>-0.25277976734318502</v>
      </c>
      <c r="Z23" s="164">
        <v>1.27425794875377</v>
      </c>
      <c r="AA23" s="13">
        <v>87.327751421012195</v>
      </c>
      <c r="AB23" s="164">
        <v>1.0013978596722199</v>
      </c>
      <c r="AC23" s="13">
        <v>87.994312299104706</v>
      </c>
      <c r="AD23" s="164">
        <v>1.2535642221291601</v>
      </c>
      <c r="AE23" s="13">
        <v>86.620978363666495</v>
      </c>
      <c r="AF23" s="164">
        <v>1.25222025114442</v>
      </c>
      <c r="AG23" s="13">
        <v>-1.3733339354381999</v>
      </c>
      <c r="AH23" s="164">
        <v>1.47763226338173</v>
      </c>
      <c r="AI23" s="13">
        <v>79.541430752330996</v>
      </c>
      <c r="AJ23" s="164">
        <v>1.16591051544307</v>
      </c>
      <c r="AK23" s="13">
        <v>80.346970949626197</v>
      </c>
      <c r="AL23" s="164">
        <v>1.5424335318892499</v>
      </c>
      <c r="AM23" s="13">
        <v>78.542138943913898</v>
      </c>
      <c r="AN23" s="164">
        <v>1.4399758129860101</v>
      </c>
      <c r="AO23" s="13">
        <v>-1.80483200571226</v>
      </c>
      <c r="AP23" s="164">
        <v>1.85475400660343</v>
      </c>
      <c r="AQ23" s="13">
        <v>78.192174355966998</v>
      </c>
      <c r="AR23" s="164">
        <v>1.16497957279819</v>
      </c>
      <c r="AS23" s="13">
        <v>80.781485108885406</v>
      </c>
      <c r="AT23" s="164">
        <v>1.16319594388242</v>
      </c>
      <c r="AU23" s="13">
        <v>74.933078271351903</v>
      </c>
      <c r="AV23" s="164">
        <v>1.82556323421401</v>
      </c>
      <c r="AW23" s="13">
        <v>-5.8484068375334504</v>
      </c>
      <c r="AX23" s="164">
        <v>1.9622811691861</v>
      </c>
      <c r="AY23" s="13">
        <v>81.279078111922203</v>
      </c>
      <c r="AZ23" s="164">
        <v>1.06821290685801</v>
      </c>
      <c r="BA23" s="13">
        <v>83.740577861123398</v>
      </c>
      <c r="BB23" s="164">
        <v>1.2954546864457901</v>
      </c>
      <c r="BC23" s="13">
        <v>78.182653277117296</v>
      </c>
      <c r="BD23" s="164">
        <v>1.52900828755961</v>
      </c>
      <c r="BE23" s="13">
        <v>-5.5579245840061402</v>
      </c>
      <c r="BF23" s="164">
        <v>1.89056856098863</v>
      </c>
      <c r="BG23" s="13">
        <v>60.200119953734003</v>
      </c>
      <c r="BH23" s="164">
        <v>1.2107665928945499</v>
      </c>
      <c r="BI23" s="13">
        <v>60.168746879343303</v>
      </c>
      <c r="BJ23" s="164">
        <v>1.7580837547791399</v>
      </c>
      <c r="BK23" s="13">
        <v>60.360226665037402</v>
      </c>
      <c r="BL23" s="164">
        <v>1.4208378772601999</v>
      </c>
      <c r="BM23" s="13">
        <v>0.19147978569410601</v>
      </c>
      <c r="BN23" s="164">
        <v>2.1601030885852799</v>
      </c>
      <c r="BO23" s="13">
        <v>52.285666280222202</v>
      </c>
      <c r="BP23" s="164">
        <v>1.1459060105565699</v>
      </c>
      <c r="BQ23" s="13">
        <v>52.955270300011101</v>
      </c>
      <c r="BR23" s="164">
        <v>1.7113325155736401</v>
      </c>
      <c r="BS23" s="13">
        <v>51.549036081427303</v>
      </c>
      <c r="BT23" s="164">
        <v>1.3838940449156401</v>
      </c>
      <c r="BU23" s="13">
        <v>-1.40623421858377</v>
      </c>
      <c r="BV23" s="164">
        <v>2.1959583880978699</v>
      </c>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9"/>
    </row>
    <row r="24" spans="1:110" ht="13" customHeight="1" x14ac:dyDescent="0.35">
      <c r="A24" s="12" t="s">
        <v>260</v>
      </c>
      <c r="B24" s="97">
        <v>2</v>
      </c>
      <c r="C24" s="13">
        <v>92.639585737209003</v>
      </c>
      <c r="D24" s="164">
        <v>0.54735431672912904</v>
      </c>
      <c r="E24" s="13">
        <v>92.7357019786336</v>
      </c>
      <c r="F24" s="164">
        <v>0.59871964617448903</v>
      </c>
      <c r="G24" s="13">
        <v>92.536553035419203</v>
      </c>
      <c r="H24" s="164">
        <v>0.93552492581048297</v>
      </c>
      <c r="I24" s="13">
        <v>-0.19914894321441101</v>
      </c>
      <c r="J24" s="164">
        <v>1.0634597784705899</v>
      </c>
      <c r="K24" s="13">
        <v>76.579678572670602</v>
      </c>
      <c r="L24" s="164">
        <v>1.08855237278717</v>
      </c>
      <c r="M24" s="13">
        <v>75.167480979116903</v>
      </c>
      <c r="N24" s="164">
        <v>1.4383269853646901</v>
      </c>
      <c r="O24" s="13">
        <v>78.479964239260198</v>
      </c>
      <c r="P24" s="164">
        <v>1.3525870615395601</v>
      </c>
      <c r="Q24" s="13">
        <v>3.3124832601432801</v>
      </c>
      <c r="R24" s="164">
        <v>1.81057042845071</v>
      </c>
      <c r="S24" s="13">
        <v>87.334161682220696</v>
      </c>
      <c r="T24" s="164">
        <v>0.72800067214425701</v>
      </c>
      <c r="U24" s="13">
        <v>87.514731179868903</v>
      </c>
      <c r="V24" s="164">
        <v>0.99028222770891505</v>
      </c>
      <c r="W24" s="13">
        <v>87.0213782953562</v>
      </c>
      <c r="X24" s="164">
        <v>1.2005304369158301</v>
      </c>
      <c r="Y24" s="13">
        <v>-0.49335288451270298</v>
      </c>
      <c r="Z24" s="164">
        <v>1.6159097974353001</v>
      </c>
      <c r="AA24" s="13">
        <v>88.647233911312199</v>
      </c>
      <c r="AB24" s="164">
        <v>0.70135215854019495</v>
      </c>
      <c r="AC24" s="13">
        <v>88.566420150510694</v>
      </c>
      <c r="AD24" s="164">
        <v>0.880428685904318</v>
      </c>
      <c r="AE24" s="13">
        <v>88.657477249646504</v>
      </c>
      <c r="AF24" s="164">
        <v>1.02284788820725</v>
      </c>
      <c r="AG24" s="13">
        <v>9.1057099135724698E-2</v>
      </c>
      <c r="AH24" s="164">
        <v>1.2741420465500599</v>
      </c>
      <c r="AI24" s="13">
        <v>83.912790645402396</v>
      </c>
      <c r="AJ24" s="164">
        <v>0.76679077727245504</v>
      </c>
      <c r="AK24" s="13">
        <v>84.445650310327906</v>
      </c>
      <c r="AL24" s="164">
        <v>1.0928835505985199</v>
      </c>
      <c r="AM24" s="13">
        <v>83.023163188593998</v>
      </c>
      <c r="AN24" s="164">
        <v>1.2664297892367899</v>
      </c>
      <c r="AO24" s="13">
        <v>-1.4224871217339199</v>
      </c>
      <c r="AP24" s="164">
        <v>1.7853579214378199</v>
      </c>
      <c r="AQ24" s="13">
        <v>77.493404466899307</v>
      </c>
      <c r="AR24" s="164">
        <v>0.90278202347703396</v>
      </c>
      <c r="AS24" s="13">
        <v>78.013250988943796</v>
      </c>
      <c r="AT24" s="164">
        <v>1.0325668406900399</v>
      </c>
      <c r="AU24" s="13">
        <v>76.709712396335803</v>
      </c>
      <c r="AV24" s="164">
        <v>1.3892986472097399</v>
      </c>
      <c r="AW24" s="13">
        <v>-1.3035385926080401</v>
      </c>
      <c r="AX24" s="164">
        <v>1.5751308662597501</v>
      </c>
      <c r="AY24" s="13">
        <v>81.5810115310057</v>
      </c>
      <c r="AZ24" s="164">
        <v>0.82310893204451596</v>
      </c>
      <c r="BA24" s="13">
        <v>81.064039548171607</v>
      </c>
      <c r="BB24" s="164">
        <v>1.0597280263012201</v>
      </c>
      <c r="BC24" s="13">
        <v>82.270914753281701</v>
      </c>
      <c r="BD24" s="164">
        <v>1.32567095441834</v>
      </c>
      <c r="BE24" s="13">
        <v>1.20687520511002</v>
      </c>
      <c r="BF24" s="164">
        <v>1.71284414353883</v>
      </c>
      <c r="BG24" s="13">
        <v>63.6716041696858</v>
      </c>
      <c r="BH24" s="164">
        <v>1.0430857319807201</v>
      </c>
      <c r="BI24" s="13">
        <v>63.379042436713704</v>
      </c>
      <c r="BJ24" s="164">
        <v>1.2717276980584999</v>
      </c>
      <c r="BK24" s="13">
        <v>63.944523610054098</v>
      </c>
      <c r="BL24" s="164">
        <v>1.5976139557542699</v>
      </c>
      <c r="BM24" s="13">
        <v>0.565481173340459</v>
      </c>
      <c r="BN24" s="164">
        <v>1.9439832239406201</v>
      </c>
      <c r="BO24" s="13">
        <v>55.646419873513999</v>
      </c>
      <c r="BP24" s="164">
        <v>1.1623886635626399</v>
      </c>
      <c r="BQ24" s="13">
        <v>54.892686600151897</v>
      </c>
      <c r="BR24" s="164">
        <v>1.43974528127412</v>
      </c>
      <c r="BS24" s="13">
        <v>56.6231160667407</v>
      </c>
      <c r="BT24" s="164">
        <v>1.7245306104021101</v>
      </c>
      <c r="BU24" s="13">
        <v>1.73042946658887</v>
      </c>
      <c r="BV24" s="164">
        <v>2.1227701376488199</v>
      </c>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9"/>
    </row>
    <row r="25" spans="1:110" ht="13" customHeight="1" x14ac:dyDescent="0.35">
      <c r="A25" s="12" t="s">
        <v>261</v>
      </c>
      <c r="B25" s="97">
        <v>2</v>
      </c>
      <c r="C25" s="13">
        <v>95.0551904352956</v>
      </c>
      <c r="D25" s="164">
        <v>0.51565376862552803</v>
      </c>
      <c r="E25" s="13">
        <v>96.070422795881697</v>
      </c>
      <c r="F25" s="164">
        <v>0.45353608411191298</v>
      </c>
      <c r="G25" s="13">
        <v>91.539568023028593</v>
      </c>
      <c r="H25" s="164">
        <v>1.3062502127053699</v>
      </c>
      <c r="I25" s="13">
        <v>-4.5308547728530897</v>
      </c>
      <c r="J25" s="164">
        <v>1.2697552639679699</v>
      </c>
      <c r="K25" s="13">
        <v>78.623138592768797</v>
      </c>
      <c r="L25" s="164">
        <v>0.878946458630534</v>
      </c>
      <c r="M25" s="13">
        <v>79.552371210597101</v>
      </c>
      <c r="N25" s="164">
        <v>0.96295688893398701</v>
      </c>
      <c r="O25" s="13">
        <v>74.972285594647502</v>
      </c>
      <c r="P25" s="164">
        <v>1.973365219575</v>
      </c>
      <c r="Q25" s="13">
        <v>-4.5800856159495904</v>
      </c>
      <c r="R25" s="164">
        <v>2.1760219428517602</v>
      </c>
      <c r="S25" s="13">
        <v>90.340438311697298</v>
      </c>
      <c r="T25" s="164">
        <v>0.59516215903833602</v>
      </c>
      <c r="U25" s="13">
        <v>91.605534730169097</v>
      </c>
      <c r="V25" s="164">
        <v>0.67136542707561297</v>
      </c>
      <c r="W25" s="13">
        <v>85.891608151114596</v>
      </c>
      <c r="X25" s="164">
        <v>1.5424609983634201</v>
      </c>
      <c r="Y25" s="13">
        <v>-5.7139265790545402</v>
      </c>
      <c r="Z25" s="164">
        <v>1.7420743719258101</v>
      </c>
      <c r="AA25" s="13">
        <v>91.656044584657394</v>
      </c>
      <c r="AB25" s="164">
        <v>0.54111763741190699</v>
      </c>
      <c r="AC25" s="13">
        <v>92.436115281244497</v>
      </c>
      <c r="AD25" s="164">
        <v>0.59124324337753698</v>
      </c>
      <c r="AE25" s="13">
        <v>88.739117075554006</v>
      </c>
      <c r="AF25" s="164">
        <v>1.3086701204528599</v>
      </c>
      <c r="AG25" s="13">
        <v>-3.6969982056905302</v>
      </c>
      <c r="AH25" s="164">
        <v>1.4241870098473099</v>
      </c>
      <c r="AI25" s="13">
        <v>83.390733593240597</v>
      </c>
      <c r="AJ25" s="164">
        <v>0.93900846160106899</v>
      </c>
      <c r="AK25" s="13">
        <v>84.737322693460101</v>
      </c>
      <c r="AL25" s="164">
        <v>0.94407653604554598</v>
      </c>
      <c r="AM25" s="13">
        <v>78.534543821339696</v>
      </c>
      <c r="AN25" s="164">
        <v>1.9835731218728101</v>
      </c>
      <c r="AO25" s="13">
        <v>-6.2027788721203798</v>
      </c>
      <c r="AP25" s="164">
        <v>1.9981798732528999</v>
      </c>
      <c r="AQ25" s="13">
        <v>76.307792384641004</v>
      </c>
      <c r="AR25" s="164">
        <v>1.04712116874994</v>
      </c>
      <c r="AS25" s="13">
        <v>77.269013932212104</v>
      </c>
      <c r="AT25" s="164">
        <v>1.1217978134211699</v>
      </c>
      <c r="AU25" s="13">
        <v>72.550757957216106</v>
      </c>
      <c r="AV25" s="164">
        <v>2.1400467246566302</v>
      </c>
      <c r="AW25" s="13">
        <v>-4.7182559749960697</v>
      </c>
      <c r="AX25" s="164">
        <v>2.2806479483539102</v>
      </c>
      <c r="AY25" s="13">
        <v>79.7781220648084</v>
      </c>
      <c r="AZ25" s="164">
        <v>0.91726017712200403</v>
      </c>
      <c r="BA25" s="13">
        <v>80.802799855256097</v>
      </c>
      <c r="BB25" s="164">
        <v>1.00058057806762</v>
      </c>
      <c r="BC25" s="13">
        <v>75.952423623510896</v>
      </c>
      <c r="BD25" s="164">
        <v>2.1510796192123101</v>
      </c>
      <c r="BE25" s="13">
        <v>-4.8503762317451402</v>
      </c>
      <c r="BF25" s="164">
        <v>2.3493902428260802</v>
      </c>
      <c r="BG25" s="13">
        <v>64.916126241585204</v>
      </c>
      <c r="BH25" s="164">
        <v>1.05202871717276</v>
      </c>
      <c r="BI25" s="13">
        <v>66.7474159208342</v>
      </c>
      <c r="BJ25" s="164">
        <v>1.20223417765392</v>
      </c>
      <c r="BK25" s="13">
        <v>58.016684387541503</v>
      </c>
      <c r="BL25" s="164">
        <v>2.32733807402805</v>
      </c>
      <c r="BM25" s="13">
        <v>-8.7307315332926194</v>
      </c>
      <c r="BN25" s="164">
        <v>2.6728441463686701</v>
      </c>
      <c r="BO25" s="13">
        <v>52.310223143053797</v>
      </c>
      <c r="BP25" s="164">
        <v>1.1815456279999801</v>
      </c>
      <c r="BQ25" s="13">
        <v>54.166690142218201</v>
      </c>
      <c r="BR25" s="164">
        <v>1.3847919260124</v>
      </c>
      <c r="BS25" s="13">
        <v>45.290799805482003</v>
      </c>
      <c r="BT25" s="164">
        <v>2.42690743403843</v>
      </c>
      <c r="BU25" s="13">
        <v>-8.8758903367362194</v>
      </c>
      <c r="BV25" s="164">
        <v>2.8590268170914901</v>
      </c>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9"/>
    </row>
    <row r="26" spans="1:110" ht="13" customHeight="1" x14ac:dyDescent="0.35">
      <c r="A26" s="12" t="s">
        <v>262</v>
      </c>
      <c r="B26" s="97">
        <v>2</v>
      </c>
      <c r="C26" s="13">
        <v>95.765818867368196</v>
      </c>
      <c r="D26" s="164">
        <v>0.53114151923278496</v>
      </c>
      <c r="E26" s="13">
        <v>96.294146938146596</v>
      </c>
      <c r="F26" s="164">
        <v>0.59949054599707197</v>
      </c>
      <c r="G26" s="13">
        <v>94.602013744360505</v>
      </c>
      <c r="H26" s="164">
        <v>1.0754347270007001</v>
      </c>
      <c r="I26" s="13">
        <v>-1.6921331937861099</v>
      </c>
      <c r="J26" s="164">
        <v>1.24157905768759</v>
      </c>
      <c r="K26" s="13">
        <v>79.978203502620403</v>
      </c>
      <c r="L26" s="164">
        <v>1.0300014266255</v>
      </c>
      <c r="M26" s="13">
        <v>80.066501430225799</v>
      </c>
      <c r="N26" s="164">
        <v>1.22728913741621</v>
      </c>
      <c r="O26" s="13">
        <v>79.725696349925798</v>
      </c>
      <c r="P26" s="164">
        <v>1.99879891377832</v>
      </c>
      <c r="Q26" s="13">
        <v>-0.34080508029993001</v>
      </c>
      <c r="R26" s="164">
        <v>2.3655039033226699</v>
      </c>
      <c r="S26" s="13">
        <v>87.289595865272702</v>
      </c>
      <c r="T26" s="164">
        <v>0.839911884966691</v>
      </c>
      <c r="U26" s="13">
        <v>88.116042014290201</v>
      </c>
      <c r="V26" s="164">
        <v>1.01348983991424</v>
      </c>
      <c r="W26" s="13">
        <v>85.168158129280002</v>
      </c>
      <c r="X26" s="164">
        <v>1.7101853831562199</v>
      </c>
      <c r="Y26" s="13">
        <v>-2.94788388501023</v>
      </c>
      <c r="Z26" s="164">
        <v>2.03433627575731</v>
      </c>
      <c r="AA26" s="13">
        <v>88.9115728059991</v>
      </c>
      <c r="AB26" s="164">
        <v>0.85535995600316805</v>
      </c>
      <c r="AC26" s="13">
        <v>90.431257661710802</v>
      </c>
      <c r="AD26" s="164">
        <v>1.0130368543564701</v>
      </c>
      <c r="AE26" s="13">
        <v>84.804825512595798</v>
      </c>
      <c r="AF26" s="164">
        <v>1.7814843802712901</v>
      </c>
      <c r="AG26" s="13">
        <v>-5.62643214911499</v>
      </c>
      <c r="AH26" s="164">
        <v>2.0484855191613698</v>
      </c>
      <c r="AI26" s="13">
        <v>84.422505477290201</v>
      </c>
      <c r="AJ26" s="164">
        <v>1.00839517733967</v>
      </c>
      <c r="AK26" s="13">
        <v>84.669406596597597</v>
      </c>
      <c r="AL26" s="164">
        <v>1.2252293175073099</v>
      </c>
      <c r="AM26" s="13">
        <v>83.846984254995405</v>
      </c>
      <c r="AN26" s="164">
        <v>1.68474160657366</v>
      </c>
      <c r="AO26" s="13">
        <v>-0.82242234160213501</v>
      </c>
      <c r="AP26" s="164">
        <v>2.0641813808520899</v>
      </c>
      <c r="AQ26" s="13">
        <v>74.596996838168195</v>
      </c>
      <c r="AR26" s="164">
        <v>1.1777837348334701</v>
      </c>
      <c r="AS26" s="13">
        <v>76.227836089091895</v>
      </c>
      <c r="AT26" s="164">
        <v>1.35563369936392</v>
      </c>
      <c r="AU26" s="13">
        <v>70.152347604335006</v>
      </c>
      <c r="AV26" s="164">
        <v>2.1108669960959401</v>
      </c>
      <c r="AW26" s="13">
        <v>-6.0754884847568702</v>
      </c>
      <c r="AX26" s="164">
        <v>2.4080535205171101</v>
      </c>
      <c r="AY26" s="13">
        <v>87.596031359588295</v>
      </c>
      <c r="AZ26" s="164">
        <v>0.95306377911115703</v>
      </c>
      <c r="BA26" s="13">
        <v>88.011510661847694</v>
      </c>
      <c r="BB26" s="164">
        <v>1.12761749627649</v>
      </c>
      <c r="BC26" s="13">
        <v>86.658353692226996</v>
      </c>
      <c r="BD26" s="164">
        <v>1.4769082606274599</v>
      </c>
      <c r="BE26" s="13">
        <v>-1.35315696962064</v>
      </c>
      <c r="BF26" s="164">
        <v>1.76984334522114</v>
      </c>
      <c r="BG26" s="13">
        <v>64.336079579250594</v>
      </c>
      <c r="BH26" s="164">
        <v>1.08006152474168</v>
      </c>
      <c r="BI26" s="13">
        <v>65.324474353995598</v>
      </c>
      <c r="BJ26" s="164">
        <v>1.3977999844566</v>
      </c>
      <c r="BK26" s="13">
        <v>61.715506366351498</v>
      </c>
      <c r="BL26" s="164">
        <v>2.1952662958654301</v>
      </c>
      <c r="BM26" s="13">
        <v>-3.6089679876441298</v>
      </c>
      <c r="BN26" s="164">
        <v>2.7940541931017502</v>
      </c>
      <c r="BO26" s="13">
        <v>54.106225128626498</v>
      </c>
      <c r="BP26" s="164">
        <v>1.2742999920792999</v>
      </c>
      <c r="BQ26" s="13">
        <v>55.5949574310958</v>
      </c>
      <c r="BR26" s="164">
        <v>1.57454070432209</v>
      </c>
      <c r="BS26" s="13">
        <v>50.421547549521797</v>
      </c>
      <c r="BT26" s="164">
        <v>2.2417702359657201</v>
      </c>
      <c r="BU26" s="13">
        <v>-5.1734098815740497</v>
      </c>
      <c r="BV26" s="164">
        <v>2.7966735946283801</v>
      </c>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9"/>
    </row>
    <row r="27" spans="1:110" ht="13" customHeight="1" x14ac:dyDescent="0.35">
      <c r="A27" s="12" t="s">
        <v>263</v>
      </c>
      <c r="B27" s="97">
        <v>2</v>
      </c>
      <c r="C27" s="13">
        <v>94.616627125386501</v>
      </c>
      <c r="D27" s="164">
        <v>0.35415234311140398</v>
      </c>
      <c r="E27" s="13">
        <v>94.989009444455704</v>
      </c>
      <c r="F27" s="164">
        <v>0.37415043123251401</v>
      </c>
      <c r="G27" s="13">
        <v>93.598023815926695</v>
      </c>
      <c r="H27" s="164">
        <v>0.74008580412413705</v>
      </c>
      <c r="I27" s="13">
        <v>-1.3909856285289699</v>
      </c>
      <c r="J27" s="164">
        <v>0.79302459352437304</v>
      </c>
      <c r="K27" s="13">
        <v>83.952561588686905</v>
      </c>
      <c r="L27" s="164">
        <v>0.60035807415376596</v>
      </c>
      <c r="M27" s="13">
        <v>85.419009169832194</v>
      </c>
      <c r="N27" s="164">
        <v>0.72816598992572001</v>
      </c>
      <c r="O27" s="13">
        <v>79.608524117406304</v>
      </c>
      <c r="P27" s="164">
        <v>1.0747068612112201</v>
      </c>
      <c r="Q27" s="13">
        <v>-5.8104850524258902</v>
      </c>
      <c r="R27" s="164">
        <v>1.32226419648858</v>
      </c>
      <c r="S27" s="13">
        <v>83.974571797406597</v>
      </c>
      <c r="T27" s="164">
        <v>0.57295438167398405</v>
      </c>
      <c r="U27" s="13">
        <v>85.779482565175101</v>
      </c>
      <c r="V27" s="164">
        <v>0.63926146894246605</v>
      </c>
      <c r="W27" s="13">
        <v>78.600895395847104</v>
      </c>
      <c r="X27" s="164">
        <v>1.1284785092604399</v>
      </c>
      <c r="Y27" s="13">
        <v>-7.1785871693279404</v>
      </c>
      <c r="Z27" s="164">
        <v>1.23943203889836</v>
      </c>
      <c r="AA27" s="13">
        <v>83.099232681153097</v>
      </c>
      <c r="AB27" s="164">
        <v>0.50151295982611099</v>
      </c>
      <c r="AC27" s="13">
        <v>85.426052033779598</v>
      </c>
      <c r="AD27" s="164">
        <v>0.58235473880723398</v>
      </c>
      <c r="AE27" s="13">
        <v>76.109834342482699</v>
      </c>
      <c r="AF27" s="164">
        <v>1.0125282185917901</v>
      </c>
      <c r="AG27" s="13">
        <v>-9.3162176912969397</v>
      </c>
      <c r="AH27" s="164">
        <v>1.15357257158004</v>
      </c>
      <c r="AI27" s="13">
        <v>77.420279371278198</v>
      </c>
      <c r="AJ27" s="164">
        <v>0.67923768137741203</v>
      </c>
      <c r="AK27" s="13">
        <v>79.919967267092701</v>
      </c>
      <c r="AL27" s="164">
        <v>0.66697078008615396</v>
      </c>
      <c r="AM27" s="13">
        <v>69.968448707511499</v>
      </c>
      <c r="AN27" s="164">
        <v>1.5090700049945101</v>
      </c>
      <c r="AO27" s="13">
        <v>-9.9515185595811992</v>
      </c>
      <c r="AP27" s="164">
        <v>1.49811199903204</v>
      </c>
      <c r="AQ27" s="13">
        <v>71.362642345426707</v>
      </c>
      <c r="AR27" s="164">
        <v>0.71613124556896801</v>
      </c>
      <c r="AS27" s="13">
        <v>73.555616547034802</v>
      </c>
      <c r="AT27" s="164">
        <v>0.76340727533517505</v>
      </c>
      <c r="AU27" s="13">
        <v>64.735855558280903</v>
      </c>
      <c r="AV27" s="164">
        <v>1.4457005976517301</v>
      </c>
      <c r="AW27" s="13">
        <v>-8.8197609887539592</v>
      </c>
      <c r="AX27" s="164">
        <v>1.51048301041944</v>
      </c>
      <c r="AY27" s="13">
        <v>85.538474235640706</v>
      </c>
      <c r="AZ27" s="164">
        <v>0.529716310614886</v>
      </c>
      <c r="BA27" s="13">
        <v>86.560504108779995</v>
      </c>
      <c r="BB27" s="164">
        <v>0.621419928313517</v>
      </c>
      <c r="BC27" s="13">
        <v>82.628375828317303</v>
      </c>
      <c r="BD27" s="164">
        <v>1.0985471507756599</v>
      </c>
      <c r="BE27" s="13">
        <v>-3.9321282804626598</v>
      </c>
      <c r="BF27" s="164">
        <v>1.26413169103055</v>
      </c>
      <c r="BG27" s="13">
        <v>57.373403875490702</v>
      </c>
      <c r="BH27" s="164">
        <v>0.82309023560963301</v>
      </c>
      <c r="BI27" s="13">
        <v>60.640614535341903</v>
      </c>
      <c r="BJ27" s="164">
        <v>0.87495252333812001</v>
      </c>
      <c r="BK27" s="13">
        <v>47.541622669542299</v>
      </c>
      <c r="BL27" s="164">
        <v>1.3929203112161299</v>
      </c>
      <c r="BM27" s="13">
        <v>-13.098991865799499</v>
      </c>
      <c r="BN27" s="164">
        <v>1.38864350217434</v>
      </c>
      <c r="BO27" s="13">
        <v>47.050023521268102</v>
      </c>
      <c r="BP27" s="164">
        <v>0.79608193755798395</v>
      </c>
      <c r="BQ27" s="13">
        <v>49.943486094514199</v>
      </c>
      <c r="BR27" s="164">
        <v>0.84292553017771099</v>
      </c>
      <c r="BS27" s="13">
        <v>38.217739597208102</v>
      </c>
      <c r="BT27" s="164">
        <v>1.3631940206525199</v>
      </c>
      <c r="BU27" s="13">
        <v>-11.725746497306099</v>
      </c>
      <c r="BV27" s="164">
        <v>1.35172266228567</v>
      </c>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9"/>
    </row>
    <row r="28" spans="1:110" ht="13" customHeight="1" x14ac:dyDescent="0.35">
      <c r="A28" s="12" t="s">
        <v>264</v>
      </c>
      <c r="B28" s="97">
        <v>2</v>
      </c>
      <c r="C28" s="13">
        <v>96.161481538443496</v>
      </c>
      <c r="D28" s="164">
        <v>0.38643941992540598</v>
      </c>
      <c r="E28" s="13">
        <v>97.327896484836501</v>
      </c>
      <c r="F28" s="164">
        <v>0.45305076711909398</v>
      </c>
      <c r="G28" s="13">
        <v>94.517500381850397</v>
      </c>
      <c r="H28" s="164">
        <v>0.73737012685351999</v>
      </c>
      <c r="I28" s="13">
        <v>-2.8103961029861302</v>
      </c>
      <c r="J28" s="164">
        <v>0.90288172559449797</v>
      </c>
      <c r="K28" s="13">
        <v>92.648320094749195</v>
      </c>
      <c r="L28" s="164">
        <v>0.62177876029449597</v>
      </c>
      <c r="M28" s="13">
        <v>94.292578798548305</v>
      </c>
      <c r="N28" s="164">
        <v>0.70176373221175803</v>
      </c>
      <c r="O28" s="13">
        <v>90.621961657176001</v>
      </c>
      <c r="P28" s="164">
        <v>1.03897836962539</v>
      </c>
      <c r="Q28" s="13">
        <v>-3.6706171413722801</v>
      </c>
      <c r="R28" s="164">
        <v>1.2128389728384401</v>
      </c>
      <c r="S28" s="13">
        <v>74.470305164495201</v>
      </c>
      <c r="T28" s="164">
        <v>1.07013760322504</v>
      </c>
      <c r="U28" s="13">
        <v>75.238688634520202</v>
      </c>
      <c r="V28" s="164">
        <v>1.36576875480826</v>
      </c>
      <c r="W28" s="13">
        <v>73.285005295156097</v>
      </c>
      <c r="X28" s="164">
        <v>1.4612963248198401</v>
      </c>
      <c r="Y28" s="13">
        <v>-1.9536833393641799</v>
      </c>
      <c r="Z28" s="164">
        <v>1.8270042213044</v>
      </c>
      <c r="AA28" s="13">
        <v>82.891445958967793</v>
      </c>
      <c r="AB28" s="164">
        <v>0.94351090415462602</v>
      </c>
      <c r="AC28" s="13">
        <v>85.456635247631894</v>
      </c>
      <c r="AD28" s="164">
        <v>1.0959450723350801</v>
      </c>
      <c r="AE28" s="13">
        <v>79.276786481877807</v>
      </c>
      <c r="AF28" s="164">
        <v>1.618199386256</v>
      </c>
      <c r="AG28" s="13">
        <v>-6.1798487657540697</v>
      </c>
      <c r="AH28" s="164">
        <v>1.94151308178746</v>
      </c>
      <c r="AI28" s="13">
        <v>79.376081574830593</v>
      </c>
      <c r="AJ28" s="164">
        <v>1.0909370743781901</v>
      </c>
      <c r="AK28" s="13">
        <v>82.890143376580198</v>
      </c>
      <c r="AL28" s="164">
        <v>1.2103064015365299</v>
      </c>
      <c r="AM28" s="13">
        <v>74.940728899859195</v>
      </c>
      <c r="AN28" s="164">
        <v>1.53366093355663</v>
      </c>
      <c r="AO28" s="13">
        <v>-7.94941447672102</v>
      </c>
      <c r="AP28" s="164">
        <v>1.76749506161311</v>
      </c>
      <c r="AQ28" s="13">
        <v>69.129063666597105</v>
      </c>
      <c r="AR28" s="164">
        <v>0.95993839921045698</v>
      </c>
      <c r="AS28" s="13">
        <v>73.587099774360794</v>
      </c>
      <c r="AT28" s="164">
        <v>1.31929752109723</v>
      </c>
      <c r="AU28" s="13">
        <v>63.455472215628603</v>
      </c>
      <c r="AV28" s="164">
        <v>1.66794972441403</v>
      </c>
      <c r="AW28" s="13">
        <v>-10.1316275587322</v>
      </c>
      <c r="AX28" s="164">
        <v>2.2814291827711801</v>
      </c>
      <c r="AY28" s="13">
        <v>80.913066439202495</v>
      </c>
      <c r="AZ28" s="164">
        <v>0.85448752863829003</v>
      </c>
      <c r="BA28" s="13">
        <v>83.665836740943604</v>
      </c>
      <c r="BB28" s="164">
        <v>1.08898528376059</v>
      </c>
      <c r="BC28" s="13">
        <v>77.158237487268494</v>
      </c>
      <c r="BD28" s="164">
        <v>1.2941558709497201</v>
      </c>
      <c r="BE28" s="13">
        <v>-6.5075992536751999</v>
      </c>
      <c r="BF28" s="164">
        <v>1.6405257013988199</v>
      </c>
      <c r="BG28" s="13">
        <v>54.321139147828397</v>
      </c>
      <c r="BH28" s="164">
        <v>1.2276208657188801</v>
      </c>
      <c r="BI28" s="13">
        <v>58.240241942216102</v>
      </c>
      <c r="BJ28" s="164">
        <v>1.48809792047168</v>
      </c>
      <c r="BK28" s="13">
        <v>49.206391189685299</v>
      </c>
      <c r="BL28" s="164">
        <v>1.77024468738268</v>
      </c>
      <c r="BM28" s="13">
        <v>-9.0338507525307499</v>
      </c>
      <c r="BN28" s="164">
        <v>2.1791162593301898</v>
      </c>
      <c r="BO28" s="13">
        <v>42.388161709209498</v>
      </c>
      <c r="BP28" s="164">
        <v>1.2183800489672201</v>
      </c>
      <c r="BQ28" s="13">
        <v>47.201069265237599</v>
      </c>
      <c r="BR28" s="164">
        <v>1.4405078082615099</v>
      </c>
      <c r="BS28" s="13">
        <v>36.118622430131097</v>
      </c>
      <c r="BT28" s="164">
        <v>1.7571798638273399</v>
      </c>
      <c r="BU28" s="13">
        <v>-11.0824468351065</v>
      </c>
      <c r="BV28" s="164">
        <v>2.0575146747270598</v>
      </c>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9"/>
    </row>
    <row r="29" spans="1:110" ht="13" customHeight="1" x14ac:dyDescent="0.35">
      <c r="A29" s="12" t="s">
        <v>265</v>
      </c>
      <c r="B29" s="97">
        <v>2</v>
      </c>
      <c r="C29" s="13">
        <v>90.979618726362801</v>
      </c>
      <c r="D29" s="164">
        <v>0.61309139794025302</v>
      </c>
      <c r="E29" s="13">
        <v>91.678894312495999</v>
      </c>
      <c r="F29" s="164">
        <v>0.59213982033439805</v>
      </c>
      <c r="G29" s="13">
        <v>87.395337290774293</v>
      </c>
      <c r="H29" s="164">
        <v>1.68238006098325</v>
      </c>
      <c r="I29" s="13">
        <v>-4.2835570217216796</v>
      </c>
      <c r="J29" s="164">
        <v>1.67143405454378</v>
      </c>
      <c r="K29" s="13">
        <v>78.653226174960395</v>
      </c>
      <c r="L29" s="164">
        <v>0.92610888768596999</v>
      </c>
      <c r="M29" s="13">
        <v>79.826287706055297</v>
      </c>
      <c r="N29" s="164">
        <v>0.95127431053810296</v>
      </c>
      <c r="O29" s="13">
        <v>72.301653274056406</v>
      </c>
      <c r="P29" s="164">
        <v>2.4446804233871999</v>
      </c>
      <c r="Q29" s="13">
        <v>-7.5246344319988197</v>
      </c>
      <c r="R29" s="164">
        <v>2.5175961603631198</v>
      </c>
      <c r="S29" s="13">
        <v>70.831196199763397</v>
      </c>
      <c r="T29" s="164">
        <v>0.90408345664482703</v>
      </c>
      <c r="U29" s="13">
        <v>72.013714051143594</v>
      </c>
      <c r="V29" s="164">
        <v>0.93426404775912897</v>
      </c>
      <c r="W29" s="13">
        <v>64.746250782390504</v>
      </c>
      <c r="X29" s="164">
        <v>2.5272328776345199</v>
      </c>
      <c r="Y29" s="13">
        <v>-7.2674632687531</v>
      </c>
      <c r="Z29" s="164">
        <v>2.6253829525808299</v>
      </c>
      <c r="AA29" s="13">
        <v>81.530836341637396</v>
      </c>
      <c r="AB29" s="164">
        <v>0.86753487978229904</v>
      </c>
      <c r="AC29" s="13">
        <v>83.013872426730202</v>
      </c>
      <c r="AD29" s="164">
        <v>0.94225578394910503</v>
      </c>
      <c r="AE29" s="13">
        <v>73.9780195082636</v>
      </c>
      <c r="AF29" s="164">
        <v>2.07761960456522</v>
      </c>
      <c r="AG29" s="13">
        <v>-9.0358529184665599</v>
      </c>
      <c r="AH29" s="164">
        <v>2.1975618434097401</v>
      </c>
      <c r="AI29" s="13">
        <v>59.169174355439999</v>
      </c>
      <c r="AJ29" s="164">
        <v>1.0092530589973701</v>
      </c>
      <c r="AK29" s="13">
        <v>59.901206297237799</v>
      </c>
      <c r="AL29" s="164">
        <v>1.13247048372572</v>
      </c>
      <c r="AM29" s="13">
        <v>55.331061280583398</v>
      </c>
      <c r="AN29" s="164">
        <v>2.1615115772575</v>
      </c>
      <c r="AO29" s="13">
        <v>-4.5701450166543598</v>
      </c>
      <c r="AP29" s="164">
        <v>2.4218806630244698</v>
      </c>
      <c r="AQ29" s="13">
        <v>58.639056912183101</v>
      </c>
      <c r="AR29" s="164">
        <v>0.96546635189841201</v>
      </c>
      <c r="AS29" s="13">
        <v>59.9943579559298</v>
      </c>
      <c r="AT29" s="164">
        <v>0.99976634425927202</v>
      </c>
      <c r="AU29" s="13">
        <v>51.736445822462599</v>
      </c>
      <c r="AV29" s="164">
        <v>2.2882563261626099</v>
      </c>
      <c r="AW29" s="13">
        <v>-8.2579121334671797</v>
      </c>
      <c r="AX29" s="164">
        <v>2.3297405655038799</v>
      </c>
      <c r="AY29" s="13">
        <v>51.8494182610156</v>
      </c>
      <c r="AZ29" s="164">
        <v>1.0390196195664001</v>
      </c>
      <c r="BA29" s="13">
        <v>52.045359727680598</v>
      </c>
      <c r="BB29" s="164">
        <v>1.11129868479464</v>
      </c>
      <c r="BC29" s="13">
        <v>51.232144737285402</v>
      </c>
      <c r="BD29" s="164">
        <v>2.57903704303419</v>
      </c>
      <c r="BE29" s="13">
        <v>-0.81321499039520295</v>
      </c>
      <c r="BF29" s="164">
        <v>2.7671862636679201</v>
      </c>
      <c r="BG29" s="13">
        <v>41.914100819609899</v>
      </c>
      <c r="BH29" s="164">
        <v>0.93047175533846604</v>
      </c>
      <c r="BI29" s="13">
        <v>42.605584224687099</v>
      </c>
      <c r="BJ29" s="164">
        <v>0.999558883314975</v>
      </c>
      <c r="BK29" s="13">
        <v>38.265427738985103</v>
      </c>
      <c r="BL29" s="164">
        <v>2.1628985363848301</v>
      </c>
      <c r="BM29" s="13">
        <v>-4.3401564857019697</v>
      </c>
      <c r="BN29" s="164">
        <v>2.31452601849819</v>
      </c>
      <c r="BO29" s="13">
        <v>24.289666218690101</v>
      </c>
      <c r="BP29" s="164">
        <v>0.83075813536670395</v>
      </c>
      <c r="BQ29" s="13">
        <v>24.383329590234499</v>
      </c>
      <c r="BR29" s="164">
        <v>0.84083948531785002</v>
      </c>
      <c r="BS29" s="13">
        <v>24.0949075731126</v>
      </c>
      <c r="BT29" s="164">
        <v>1.8623941300223401</v>
      </c>
      <c r="BU29" s="13">
        <v>-0.28842201712189902</v>
      </c>
      <c r="BV29" s="164">
        <v>1.84873566236994</v>
      </c>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9"/>
    </row>
    <row r="30" spans="1:110" ht="13" customHeight="1" x14ac:dyDescent="0.35">
      <c r="A30" s="12" t="s">
        <v>266</v>
      </c>
      <c r="B30" s="97">
        <v>2</v>
      </c>
      <c r="C30" s="13">
        <v>66.480588933883794</v>
      </c>
      <c r="D30" s="164">
        <v>0.83044689998183496</v>
      </c>
      <c r="E30" s="13">
        <v>67.084986441437295</v>
      </c>
      <c r="F30" s="164">
        <v>1.1020415461262001</v>
      </c>
      <c r="G30" s="13">
        <v>65.268645761365207</v>
      </c>
      <c r="H30" s="164">
        <v>1.4452439956206</v>
      </c>
      <c r="I30" s="13">
        <v>-1.81634068007212</v>
      </c>
      <c r="J30" s="164">
        <v>1.9487559454648899</v>
      </c>
      <c r="K30" s="13">
        <v>65.847661640901507</v>
      </c>
      <c r="L30" s="164">
        <v>0.95653368206127098</v>
      </c>
      <c r="M30" s="13">
        <v>67.304296082340997</v>
      </c>
      <c r="N30" s="164">
        <v>1.05299989959624</v>
      </c>
      <c r="O30" s="13">
        <v>62.190991965085402</v>
      </c>
      <c r="P30" s="164">
        <v>1.68718580518802</v>
      </c>
      <c r="Q30" s="13">
        <v>-5.11330411725557</v>
      </c>
      <c r="R30" s="164">
        <v>1.8528889393930299</v>
      </c>
      <c r="S30" s="13">
        <v>66.298656600994605</v>
      </c>
      <c r="T30" s="164">
        <v>0.79928629016405095</v>
      </c>
      <c r="U30" s="13">
        <v>68.008101448549198</v>
      </c>
      <c r="V30" s="164">
        <v>0.91367799919663095</v>
      </c>
      <c r="W30" s="13">
        <v>62.2252871447443</v>
      </c>
      <c r="X30" s="164">
        <v>1.4859263856748699</v>
      </c>
      <c r="Y30" s="13">
        <v>-5.7828143038048996</v>
      </c>
      <c r="Z30" s="164">
        <v>1.7180452859627799</v>
      </c>
      <c r="AA30" s="13">
        <v>54.873550708520803</v>
      </c>
      <c r="AB30" s="164">
        <v>1.03743088870484</v>
      </c>
      <c r="AC30" s="13">
        <v>56.523179173265497</v>
      </c>
      <c r="AD30" s="164">
        <v>1.2347463628753601</v>
      </c>
      <c r="AE30" s="13">
        <v>50.873055833699297</v>
      </c>
      <c r="AF30" s="164">
        <v>1.5775225647945399</v>
      </c>
      <c r="AG30" s="13">
        <v>-5.65012333956623</v>
      </c>
      <c r="AH30" s="164">
        <v>1.88095154631878</v>
      </c>
      <c r="AI30" s="13">
        <v>56.881963924486698</v>
      </c>
      <c r="AJ30" s="164">
        <v>0.93009774789675403</v>
      </c>
      <c r="AK30" s="13">
        <v>59.0847042333221</v>
      </c>
      <c r="AL30" s="164">
        <v>1.14723401811863</v>
      </c>
      <c r="AM30" s="13">
        <v>51.982680253489299</v>
      </c>
      <c r="AN30" s="164">
        <v>1.50151569444297</v>
      </c>
      <c r="AO30" s="13">
        <v>-7.1020239798328104</v>
      </c>
      <c r="AP30" s="164">
        <v>1.8513027988702699</v>
      </c>
      <c r="AQ30" s="13">
        <v>51.479421062903597</v>
      </c>
      <c r="AR30" s="164">
        <v>0.96358178756899704</v>
      </c>
      <c r="AS30" s="13">
        <v>53.901124666158601</v>
      </c>
      <c r="AT30" s="164">
        <v>1.1775304631419199</v>
      </c>
      <c r="AU30" s="13">
        <v>45.469539457592603</v>
      </c>
      <c r="AV30" s="164">
        <v>1.5818963544231099</v>
      </c>
      <c r="AW30" s="13">
        <v>-8.4315852085660108</v>
      </c>
      <c r="AX30" s="164">
        <v>1.94681064691024</v>
      </c>
      <c r="AY30" s="13">
        <v>61.642848538646</v>
      </c>
      <c r="AZ30" s="164">
        <v>0.97954536548980198</v>
      </c>
      <c r="BA30" s="13">
        <v>62.072689891410803</v>
      </c>
      <c r="BB30" s="164">
        <v>1.2425302658841</v>
      </c>
      <c r="BC30" s="13">
        <v>60.908104257295903</v>
      </c>
      <c r="BD30" s="164">
        <v>1.54796524270883</v>
      </c>
      <c r="BE30" s="13">
        <v>-1.1645856341148799</v>
      </c>
      <c r="BF30" s="164">
        <v>2.0155807150380198</v>
      </c>
      <c r="BG30" s="13">
        <v>21.730263559556601</v>
      </c>
      <c r="BH30" s="164">
        <v>0.85462326714715997</v>
      </c>
      <c r="BI30" s="13">
        <v>22.1888473773712</v>
      </c>
      <c r="BJ30" s="164">
        <v>0.87991612384811302</v>
      </c>
      <c r="BK30" s="13">
        <v>20.585717172221599</v>
      </c>
      <c r="BL30" s="164">
        <v>1.5494547112169399</v>
      </c>
      <c r="BM30" s="13">
        <v>-1.60313020514955</v>
      </c>
      <c r="BN30" s="164">
        <v>1.58344420591617</v>
      </c>
      <c r="BO30" s="13">
        <v>14.507334189184601</v>
      </c>
      <c r="BP30" s="164">
        <v>0.74084877962309803</v>
      </c>
      <c r="BQ30" s="13">
        <v>15.007916299876999</v>
      </c>
      <c r="BR30" s="164">
        <v>0.74231628257563997</v>
      </c>
      <c r="BS30" s="13">
        <v>13.2878244515828</v>
      </c>
      <c r="BT30" s="164">
        <v>1.4158884448684601</v>
      </c>
      <c r="BU30" s="13">
        <v>-1.72009184829419</v>
      </c>
      <c r="BV30" s="164">
        <v>1.409844046318</v>
      </c>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9"/>
    </row>
    <row r="31" spans="1:110" ht="13" customHeight="1" x14ac:dyDescent="0.35">
      <c r="A31" s="12" t="s">
        <v>267</v>
      </c>
      <c r="B31" s="97">
        <v>2</v>
      </c>
      <c r="C31" s="13">
        <v>95.223374028659507</v>
      </c>
      <c r="D31" s="164">
        <v>0.41013416371983602</v>
      </c>
      <c r="E31" s="13">
        <v>95.783132659275495</v>
      </c>
      <c r="F31" s="164">
        <v>0.49486139525510398</v>
      </c>
      <c r="G31" s="13">
        <v>94.247515146127398</v>
      </c>
      <c r="H31" s="164">
        <v>0.78706663352413198</v>
      </c>
      <c r="I31" s="13">
        <v>-1.53561751314807</v>
      </c>
      <c r="J31" s="164">
        <v>0.94084147448092303</v>
      </c>
      <c r="K31" s="13">
        <v>76.602449618460795</v>
      </c>
      <c r="L31" s="164">
        <v>0.83309576519583395</v>
      </c>
      <c r="M31" s="13">
        <v>78.019663698104196</v>
      </c>
      <c r="N31" s="164">
        <v>0.98410633775096701</v>
      </c>
      <c r="O31" s="13">
        <v>74.168313921999001</v>
      </c>
      <c r="P31" s="164">
        <v>1.44863491479075</v>
      </c>
      <c r="Q31" s="13">
        <v>-3.8513497761052702</v>
      </c>
      <c r="R31" s="164">
        <v>1.6861272778815399</v>
      </c>
      <c r="S31" s="13">
        <v>81.062621400038296</v>
      </c>
      <c r="T31" s="164">
        <v>0.78692868922554005</v>
      </c>
      <c r="U31" s="13">
        <v>81.459858165947196</v>
      </c>
      <c r="V31" s="164">
        <v>0.98558696536943902</v>
      </c>
      <c r="W31" s="13">
        <v>80.409933642903198</v>
      </c>
      <c r="X31" s="164">
        <v>1.27711555158371</v>
      </c>
      <c r="Y31" s="13">
        <v>-1.0499245230440699</v>
      </c>
      <c r="Z31" s="164">
        <v>1.6030832396269801</v>
      </c>
      <c r="AA31" s="13">
        <v>82.025048439605101</v>
      </c>
      <c r="AB31" s="164">
        <v>0.88718966951139899</v>
      </c>
      <c r="AC31" s="13">
        <v>84.127371590273796</v>
      </c>
      <c r="AD31" s="164">
        <v>0.99755487302670998</v>
      </c>
      <c r="AE31" s="13">
        <v>77.709986652510494</v>
      </c>
      <c r="AF31" s="164">
        <v>1.6566364647308001</v>
      </c>
      <c r="AG31" s="13">
        <v>-6.4173849377632299</v>
      </c>
      <c r="AH31" s="164">
        <v>1.87951719286513</v>
      </c>
      <c r="AI31" s="13">
        <v>69.649090426140603</v>
      </c>
      <c r="AJ31" s="164">
        <v>0.96805445667897205</v>
      </c>
      <c r="AK31" s="13">
        <v>71.8402586163443</v>
      </c>
      <c r="AL31" s="164">
        <v>1.10747009432976</v>
      </c>
      <c r="AM31" s="13">
        <v>65.781259093893397</v>
      </c>
      <c r="AN31" s="164">
        <v>1.5985445969947201</v>
      </c>
      <c r="AO31" s="13">
        <v>-6.0589995224508604</v>
      </c>
      <c r="AP31" s="164">
        <v>1.8220184674576401</v>
      </c>
      <c r="AQ31" s="13">
        <v>55.702807292837498</v>
      </c>
      <c r="AR31" s="164">
        <v>1.07574065002688</v>
      </c>
      <c r="AS31" s="13">
        <v>57.738861059606997</v>
      </c>
      <c r="AT31" s="164">
        <v>1.3200869956607799</v>
      </c>
      <c r="AU31" s="13">
        <v>52.082059156503099</v>
      </c>
      <c r="AV31" s="164">
        <v>1.5863540664749101</v>
      </c>
      <c r="AW31" s="13">
        <v>-5.6568019031038999</v>
      </c>
      <c r="AX31" s="164">
        <v>1.9590855409127801</v>
      </c>
      <c r="AY31" s="13">
        <v>76.698383190243703</v>
      </c>
      <c r="AZ31" s="164">
        <v>0.85359460476229199</v>
      </c>
      <c r="BA31" s="13">
        <v>77.096985322994897</v>
      </c>
      <c r="BB31" s="164">
        <v>1.05753727137335</v>
      </c>
      <c r="BC31" s="13">
        <v>76.035386536503594</v>
      </c>
      <c r="BD31" s="164">
        <v>1.45172752077284</v>
      </c>
      <c r="BE31" s="13">
        <v>-1.0615987864912699</v>
      </c>
      <c r="BF31" s="164">
        <v>1.7551368480321701</v>
      </c>
      <c r="BG31" s="13">
        <v>48.024352837234403</v>
      </c>
      <c r="BH31" s="164">
        <v>1.0872854082963701</v>
      </c>
      <c r="BI31" s="13">
        <v>49.669854945126197</v>
      </c>
      <c r="BJ31" s="164">
        <v>1.2272044518914</v>
      </c>
      <c r="BK31" s="13">
        <v>44.956813875974603</v>
      </c>
      <c r="BL31" s="164">
        <v>1.9027150706963201</v>
      </c>
      <c r="BM31" s="13">
        <v>-4.7130410691515703</v>
      </c>
      <c r="BN31" s="164">
        <v>2.1267663036905802</v>
      </c>
      <c r="BO31" s="13">
        <v>32.403124650108801</v>
      </c>
      <c r="BP31" s="164">
        <v>0.890183119251305</v>
      </c>
      <c r="BQ31" s="13">
        <v>33.6034012658724</v>
      </c>
      <c r="BR31" s="164">
        <v>1.1535926816309601</v>
      </c>
      <c r="BS31" s="13">
        <v>30.338214193947699</v>
      </c>
      <c r="BT31" s="164">
        <v>1.4531698866512299</v>
      </c>
      <c r="BU31" s="13">
        <v>-3.26518707192472</v>
      </c>
      <c r="BV31" s="164">
        <v>1.8669308830689899</v>
      </c>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9"/>
    </row>
    <row r="32" spans="1:110" ht="13" customHeight="1" x14ac:dyDescent="0.35">
      <c r="A32" s="12" t="s">
        <v>268</v>
      </c>
      <c r="B32" s="97">
        <v>2</v>
      </c>
      <c r="C32" s="13">
        <v>99.111761371491895</v>
      </c>
      <c r="D32" s="164">
        <v>0.162219773800584</v>
      </c>
      <c r="E32" s="13">
        <v>99.115711532368607</v>
      </c>
      <c r="F32" s="164">
        <v>0.19241234530178</v>
      </c>
      <c r="G32" s="13">
        <v>99.089933529362696</v>
      </c>
      <c r="H32" s="164">
        <v>0.41047559853795301</v>
      </c>
      <c r="I32" s="13">
        <v>-2.5778003005939399E-2</v>
      </c>
      <c r="J32" s="164">
        <v>0.48022043812064202</v>
      </c>
      <c r="K32" s="13">
        <v>92.856283359899294</v>
      </c>
      <c r="L32" s="164">
        <v>0.44656750893714098</v>
      </c>
      <c r="M32" s="13">
        <v>93.494690560659706</v>
      </c>
      <c r="N32" s="164">
        <v>0.51691175186273797</v>
      </c>
      <c r="O32" s="13">
        <v>90.444637764261401</v>
      </c>
      <c r="P32" s="164">
        <v>1.0612476042521</v>
      </c>
      <c r="Q32" s="13">
        <v>-3.05005279639829</v>
      </c>
      <c r="R32" s="164">
        <v>1.2259267181875999</v>
      </c>
      <c r="S32" s="13">
        <v>96.820862272718998</v>
      </c>
      <c r="T32" s="164">
        <v>0.37789850794312402</v>
      </c>
      <c r="U32" s="13">
        <v>97.406698226458502</v>
      </c>
      <c r="V32" s="164">
        <v>0.36582039451123399</v>
      </c>
      <c r="W32" s="13">
        <v>94.629239866837594</v>
      </c>
      <c r="X32" s="164">
        <v>0.97427975985263204</v>
      </c>
      <c r="Y32" s="13">
        <v>-2.7774583596209199</v>
      </c>
      <c r="Z32" s="164">
        <v>0.99506986626563199</v>
      </c>
      <c r="AA32" s="13">
        <v>96.205939219373505</v>
      </c>
      <c r="AB32" s="164">
        <v>0.325893357104234</v>
      </c>
      <c r="AC32" s="13">
        <v>97.337917299482598</v>
      </c>
      <c r="AD32" s="164">
        <v>0.28123475076760301</v>
      </c>
      <c r="AE32" s="13">
        <v>91.997453395601994</v>
      </c>
      <c r="AF32" s="164">
        <v>1.01447019804959</v>
      </c>
      <c r="AG32" s="13">
        <v>-5.34046390388069</v>
      </c>
      <c r="AH32" s="164">
        <v>1.03727231230783</v>
      </c>
      <c r="AI32" s="13">
        <v>88.719861066653195</v>
      </c>
      <c r="AJ32" s="164">
        <v>0.657857719168499</v>
      </c>
      <c r="AK32" s="13">
        <v>90.074148170748202</v>
      </c>
      <c r="AL32" s="164">
        <v>0.64522132020005196</v>
      </c>
      <c r="AM32" s="13">
        <v>83.671317161485405</v>
      </c>
      <c r="AN32" s="164">
        <v>1.6912509909268201</v>
      </c>
      <c r="AO32" s="13">
        <v>-6.40283100926281</v>
      </c>
      <c r="AP32" s="164">
        <v>1.7331664248293399</v>
      </c>
      <c r="AQ32" s="13">
        <v>91.125988101154505</v>
      </c>
      <c r="AR32" s="164">
        <v>0.56672737549917795</v>
      </c>
      <c r="AS32" s="13">
        <v>92.3236508612097</v>
      </c>
      <c r="AT32" s="164">
        <v>0.57216529516914805</v>
      </c>
      <c r="AU32" s="13">
        <v>86.640716705701607</v>
      </c>
      <c r="AV32" s="164">
        <v>1.40686046695334</v>
      </c>
      <c r="AW32" s="13">
        <v>-5.6829341555080903</v>
      </c>
      <c r="AX32" s="164">
        <v>1.4742426732724601</v>
      </c>
      <c r="AY32" s="13">
        <v>96.7756998733187</v>
      </c>
      <c r="AZ32" s="164">
        <v>0.35968598510863697</v>
      </c>
      <c r="BA32" s="13">
        <v>97.195853171183401</v>
      </c>
      <c r="BB32" s="164">
        <v>0.39963269853518102</v>
      </c>
      <c r="BC32" s="13">
        <v>95.202880615862398</v>
      </c>
      <c r="BD32" s="164">
        <v>0.91945155246825405</v>
      </c>
      <c r="BE32" s="13">
        <v>-1.9929725553209501</v>
      </c>
      <c r="BF32" s="164">
        <v>1.0262274863645799</v>
      </c>
      <c r="BG32" s="13">
        <v>82.212022964312595</v>
      </c>
      <c r="BH32" s="164">
        <v>0.70744321178529501</v>
      </c>
      <c r="BI32" s="13">
        <v>83.901076784942902</v>
      </c>
      <c r="BJ32" s="164">
        <v>0.80321508262590802</v>
      </c>
      <c r="BK32" s="13">
        <v>75.865912344378501</v>
      </c>
      <c r="BL32" s="164">
        <v>1.80520271968142</v>
      </c>
      <c r="BM32" s="13">
        <v>-8.0351644405643707</v>
      </c>
      <c r="BN32" s="164">
        <v>2.0546004484822</v>
      </c>
      <c r="BO32" s="13">
        <v>78.090597712796693</v>
      </c>
      <c r="BP32" s="164">
        <v>0.79970533669567201</v>
      </c>
      <c r="BQ32" s="13">
        <v>79.8426596641374</v>
      </c>
      <c r="BR32" s="164">
        <v>0.91505108935063095</v>
      </c>
      <c r="BS32" s="13">
        <v>71.499239913891898</v>
      </c>
      <c r="BT32" s="164">
        <v>1.8669014636396</v>
      </c>
      <c r="BU32" s="13">
        <v>-8.3434197502455394</v>
      </c>
      <c r="BV32" s="164">
        <v>2.14511324015572</v>
      </c>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9"/>
    </row>
    <row r="33" spans="1:110" ht="13" customHeight="1" x14ac:dyDescent="0.35">
      <c r="A33" s="12" t="s">
        <v>269</v>
      </c>
      <c r="B33" s="97">
        <v>2</v>
      </c>
      <c r="C33" s="13">
        <v>90.350624163086493</v>
      </c>
      <c r="D33" s="164">
        <v>0.72921187482658101</v>
      </c>
      <c r="E33" s="13">
        <v>90.718547550553296</v>
      </c>
      <c r="F33" s="164">
        <v>0.88803701093340204</v>
      </c>
      <c r="G33" s="13">
        <v>89.470147784771797</v>
      </c>
      <c r="H33" s="164">
        <v>1.8094523211153899</v>
      </c>
      <c r="I33" s="13">
        <v>-1.24839976578154</v>
      </c>
      <c r="J33" s="164">
        <v>2.1549469035803099</v>
      </c>
      <c r="K33" s="13">
        <v>81.913008117664901</v>
      </c>
      <c r="L33" s="164">
        <v>0.96079856071391001</v>
      </c>
      <c r="M33" s="13">
        <v>83.495333557264502</v>
      </c>
      <c r="N33" s="164">
        <v>1.13748263042817</v>
      </c>
      <c r="O33" s="13">
        <v>77.669453345475304</v>
      </c>
      <c r="P33" s="164">
        <v>2.5369662981666199</v>
      </c>
      <c r="Q33" s="13">
        <v>-5.8258802117892401</v>
      </c>
      <c r="R33" s="164">
        <v>2.9964646489533102</v>
      </c>
      <c r="S33" s="13">
        <v>77.555969108057695</v>
      </c>
      <c r="T33" s="164">
        <v>1.15818290570572</v>
      </c>
      <c r="U33" s="13">
        <v>79.762811195712999</v>
      </c>
      <c r="V33" s="164">
        <v>1.24491719228751</v>
      </c>
      <c r="W33" s="13">
        <v>71.849493747482398</v>
      </c>
      <c r="X33" s="164">
        <v>2.57474357544652</v>
      </c>
      <c r="Y33" s="13">
        <v>-7.9133174482305604</v>
      </c>
      <c r="Z33" s="164">
        <v>2.8506235594476799</v>
      </c>
      <c r="AA33" s="13">
        <v>82.138010765991694</v>
      </c>
      <c r="AB33" s="164">
        <v>1.0043017236264</v>
      </c>
      <c r="AC33" s="13">
        <v>84.233147009811105</v>
      </c>
      <c r="AD33" s="164">
        <v>1.0922086319356601</v>
      </c>
      <c r="AE33" s="13">
        <v>76.762675440623397</v>
      </c>
      <c r="AF33" s="164">
        <v>2.19033704477599</v>
      </c>
      <c r="AG33" s="13">
        <v>-7.4704715691877199</v>
      </c>
      <c r="AH33" s="164">
        <v>2.43102726413513</v>
      </c>
      <c r="AI33" s="13">
        <v>72.160352987178598</v>
      </c>
      <c r="AJ33" s="164">
        <v>1.2625779891653699</v>
      </c>
      <c r="AK33" s="13">
        <v>75.389652676785801</v>
      </c>
      <c r="AL33" s="164">
        <v>1.4476482070761301</v>
      </c>
      <c r="AM33" s="13">
        <v>63.539332747844803</v>
      </c>
      <c r="AN33" s="164">
        <v>2.7095086716691901</v>
      </c>
      <c r="AO33" s="13">
        <v>-11.850319928941101</v>
      </c>
      <c r="AP33" s="164">
        <v>3.1251594570793499</v>
      </c>
      <c r="AQ33" s="13">
        <v>65.977014491609097</v>
      </c>
      <c r="AR33" s="164">
        <v>1.51744543432909</v>
      </c>
      <c r="AS33" s="13">
        <v>69.577551396375895</v>
      </c>
      <c r="AT33" s="164">
        <v>1.57382749672459</v>
      </c>
      <c r="AU33" s="13">
        <v>56.240171891836901</v>
      </c>
      <c r="AV33" s="164">
        <v>3.2248509353286701</v>
      </c>
      <c r="AW33" s="13">
        <v>-13.337379504538999</v>
      </c>
      <c r="AX33" s="164">
        <v>3.4909296906063201</v>
      </c>
      <c r="AY33" s="13">
        <v>78.733971066638006</v>
      </c>
      <c r="AZ33" s="164">
        <v>1.00998078951569</v>
      </c>
      <c r="BA33" s="13">
        <v>81.106047857159496</v>
      </c>
      <c r="BB33" s="164">
        <v>1.1136059019207001</v>
      </c>
      <c r="BC33" s="13">
        <v>72.576247119734305</v>
      </c>
      <c r="BD33" s="164">
        <v>2.7815342607660298</v>
      </c>
      <c r="BE33" s="13">
        <v>-8.5298007374251306</v>
      </c>
      <c r="BF33" s="164">
        <v>3.1256238438152999</v>
      </c>
      <c r="BG33" s="13">
        <v>53.149704769259401</v>
      </c>
      <c r="BH33" s="164">
        <v>1.3591806682990399</v>
      </c>
      <c r="BI33" s="13">
        <v>55.802282753877897</v>
      </c>
      <c r="BJ33" s="164">
        <v>1.6309965147112599</v>
      </c>
      <c r="BK33" s="13">
        <v>46.016303459884803</v>
      </c>
      <c r="BL33" s="164">
        <v>2.7482793226965798</v>
      </c>
      <c r="BM33" s="13">
        <v>-9.7859792939930994</v>
      </c>
      <c r="BN33" s="164">
        <v>3.3459537543998001</v>
      </c>
      <c r="BO33" s="13">
        <v>41.091113031204301</v>
      </c>
      <c r="BP33" s="164">
        <v>1.4233308627422001</v>
      </c>
      <c r="BQ33" s="13">
        <v>44.059273609781201</v>
      </c>
      <c r="BR33" s="164">
        <v>1.57096197702068</v>
      </c>
      <c r="BS33" s="13">
        <v>33.0983859103074</v>
      </c>
      <c r="BT33" s="164">
        <v>2.6662915216179202</v>
      </c>
      <c r="BU33" s="13">
        <v>-10.960887699473799</v>
      </c>
      <c r="BV33" s="164">
        <v>3.0021344409126698</v>
      </c>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9"/>
    </row>
    <row r="34" spans="1:110" ht="13" customHeight="1" x14ac:dyDescent="0.35">
      <c r="A34" s="12" t="s">
        <v>270</v>
      </c>
      <c r="B34" s="97">
        <v>2</v>
      </c>
      <c r="C34" s="13">
        <v>91.042996051156507</v>
      </c>
      <c r="D34" s="164">
        <v>0.64377586216448701</v>
      </c>
      <c r="E34" s="13">
        <v>92.064405567290706</v>
      </c>
      <c r="F34" s="164">
        <v>0.76983090235225005</v>
      </c>
      <c r="G34" s="13">
        <v>87.460315338385797</v>
      </c>
      <c r="H34" s="164">
        <v>1.70969434690873</v>
      </c>
      <c r="I34" s="13">
        <v>-4.6040902289049397</v>
      </c>
      <c r="J34" s="164">
        <v>1.97639775627409</v>
      </c>
      <c r="K34" s="13">
        <v>76.726427129045106</v>
      </c>
      <c r="L34" s="164">
        <v>1.03252555108753</v>
      </c>
      <c r="M34" s="13">
        <v>76.756284127328598</v>
      </c>
      <c r="N34" s="164">
        <v>1.1276772237375901</v>
      </c>
      <c r="O34" s="13">
        <v>76.140561250602204</v>
      </c>
      <c r="P34" s="164">
        <v>2.4408935029948302</v>
      </c>
      <c r="Q34" s="13">
        <v>-0.61572287672646597</v>
      </c>
      <c r="R34" s="164">
        <v>2.6844672024201102</v>
      </c>
      <c r="S34" s="13">
        <v>74.351086524009801</v>
      </c>
      <c r="T34" s="164">
        <v>1.4452278411847399</v>
      </c>
      <c r="U34" s="13">
        <v>75.500622520357098</v>
      </c>
      <c r="V34" s="164">
        <v>1.52898030473685</v>
      </c>
      <c r="W34" s="13">
        <v>70.682007250985095</v>
      </c>
      <c r="X34" s="164">
        <v>2.52908557267041</v>
      </c>
      <c r="Y34" s="13">
        <v>-4.8186152693719997</v>
      </c>
      <c r="Z34" s="164">
        <v>2.55016661111125</v>
      </c>
      <c r="AA34" s="13">
        <v>85.752782870681003</v>
      </c>
      <c r="AB34" s="164">
        <v>0.90811017740694899</v>
      </c>
      <c r="AC34" s="13">
        <v>87.158044066451595</v>
      </c>
      <c r="AD34" s="164">
        <v>1.0805179750359699</v>
      </c>
      <c r="AE34" s="13">
        <v>81.104685302334502</v>
      </c>
      <c r="AF34" s="164">
        <v>1.7737412255474301</v>
      </c>
      <c r="AG34" s="13">
        <v>-6.0533587641170401</v>
      </c>
      <c r="AH34" s="164">
        <v>2.1399610678847401</v>
      </c>
      <c r="AI34" s="13">
        <v>74.694461734564001</v>
      </c>
      <c r="AJ34" s="164">
        <v>1.20107706942934</v>
      </c>
      <c r="AK34" s="13">
        <v>75.762347965683006</v>
      </c>
      <c r="AL34" s="164">
        <v>1.24989810698183</v>
      </c>
      <c r="AM34" s="13">
        <v>71.5118168722002</v>
      </c>
      <c r="AN34" s="164">
        <v>2.7797102121418402</v>
      </c>
      <c r="AO34" s="13">
        <v>-4.25053109348283</v>
      </c>
      <c r="AP34" s="164">
        <v>2.93507571087618</v>
      </c>
      <c r="AQ34" s="13">
        <v>70.994806587651794</v>
      </c>
      <c r="AR34" s="164">
        <v>1.0590959821617401</v>
      </c>
      <c r="AS34" s="13">
        <v>72.473908570649797</v>
      </c>
      <c r="AT34" s="164">
        <v>1.35176920820708</v>
      </c>
      <c r="AU34" s="13">
        <v>65.643915996792899</v>
      </c>
      <c r="AV34" s="164">
        <v>2.6941210457268099</v>
      </c>
      <c r="AW34" s="13">
        <v>-6.8299925738568996</v>
      </c>
      <c r="AX34" s="164">
        <v>3.2941860611219802</v>
      </c>
      <c r="AY34" s="13">
        <v>78.572796066935297</v>
      </c>
      <c r="AZ34" s="164">
        <v>1.2410614544173</v>
      </c>
      <c r="BA34" s="13">
        <v>79.587082443871793</v>
      </c>
      <c r="BB34" s="164">
        <v>1.2887855942306501</v>
      </c>
      <c r="BC34" s="13">
        <v>74.940233776901493</v>
      </c>
      <c r="BD34" s="164">
        <v>2.1604736673107201</v>
      </c>
      <c r="BE34" s="13">
        <v>-4.64684866697029</v>
      </c>
      <c r="BF34" s="164">
        <v>2.1197341934162601</v>
      </c>
      <c r="BG34" s="13">
        <v>53.592219558642</v>
      </c>
      <c r="BH34" s="164">
        <v>1.2032795297951899</v>
      </c>
      <c r="BI34" s="13">
        <v>54.603387358382399</v>
      </c>
      <c r="BJ34" s="164">
        <v>1.3391623008468401</v>
      </c>
      <c r="BK34" s="13">
        <v>50.594034784631098</v>
      </c>
      <c r="BL34" s="164">
        <v>2.8147029737471301</v>
      </c>
      <c r="BM34" s="13">
        <v>-4.0093525737512996</v>
      </c>
      <c r="BN34" s="164">
        <v>3.1536835906357101</v>
      </c>
      <c r="BO34" s="13">
        <v>44.934797089080398</v>
      </c>
      <c r="BP34" s="164">
        <v>1.05085384166243</v>
      </c>
      <c r="BQ34" s="13">
        <v>45.6059771292934</v>
      </c>
      <c r="BR34" s="164">
        <v>1.1423738237793599</v>
      </c>
      <c r="BS34" s="13">
        <v>42.8912398214717</v>
      </c>
      <c r="BT34" s="164">
        <v>2.3736843589330201</v>
      </c>
      <c r="BU34" s="13">
        <v>-2.7147373078217099</v>
      </c>
      <c r="BV34" s="164">
        <v>2.5979449996217499</v>
      </c>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9"/>
    </row>
    <row r="35" spans="1:110" ht="13" customHeight="1" x14ac:dyDescent="0.35">
      <c r="A35" s="12" t="s">
        <v>271</v>
      </c>
      <c r="B35" s="97">
        <v>2</v>
      </c>
      <c r="C35" s="13">
        <v>99.122065435434607</v>
      </c>
      <c r="D35" s="164">
        <v>0.14018969211860899</v>
      </c>
      <c r="E35" s="13">
        <v>99.401588515785704</v>
      </c>
      <c r="F35" s="164">
        <v>0.122900400584794</v>
      </c>
      <c r="G35" s="13">
        <v>98.139617753942403</v>
      </c>
      <c r="H35" s="164">
        <v>0.49929938380237399</v>
      </c>
      <c r="I35" s="13">
        <v>-1.26197076184339</v>
      </c>
      <c r="J35" s="164">
        <v>0.52635631545189898</v>
      </c>
      <c r="K35" s="13">
        <v>93.597732621294398</v>
      </c>
      <c r="L35" s="164">
        <v>0.45706605591955402</v>
      </c>
      <c r="M35" s="13">
        <v>94.107163093730193</v>
      </c>
      <c r="N35" s="164">
        <v>0.50490511894288503</v>
      </c>
      <c r="O35" s="13">
        <v>92.017461901169298</v>
      </c>
      <c r="P35" s="164">
        <v>1.0031930159217499</v>
      </c>
      <c r="Q35" s="13">
        <v>-2.0897011925609199</v>
      </c>
      <c r="R35" s="164">
        <v>1.1188903589516199</v>
      </c>
      <c r="S35" s="13">
        <v>93.671036365172597</v>
      </c>
      <c r="T35" s="164">
        <v>0.45192892971556498</v>
      </c>
      <c r="U35" s="13">
        <v>94.244116734695993</v>
      </c>
      <c r="V35" s="164">
        <v>0.57927950118944105</v>
      </c>
      <c r="W35" s="13">
        <v>92.064583460236506</v>
      </c>
      <c r="X35" s="164">
        <v>1.0633360684486599</v>
      </c>
      <c r="Y35" s="13">
        <v>-2.17953327445947</v>
      </c>
      <c r="Z35" s="164">
        <v>1.33873433680026</v>
      </c>
      <c r="AA35" s="13">
        <v>95.168606698488205</v>
      </c>
      <c r="AB35" s="164">
        <v>0.31284011891291702</v>
      </c>
      <c r="AC35" s="13">
        <v>96.172088687710996</v>
      </c>
      <c r="AD35" s="164">
        <v>0.36684824538355698</v>
      </c>
      <c r="AE35" s="13">
        <v>92.0113956096057</v>
      </c>
      <c r="AF35" s="164">
        <v>0.99264770783369505</v>
      </c>
      <c r="AG35" s="13">
        <v>-4.1606930781053304</v>
      </c>
      <c r="AH35" s="164">
        <v>1.1340770614770801</v>
      </c>
      <c r="AI35" s="13">
        <v>95.066437804090498</v>
      </c>
      <c r="AJ35" s="164">
        <v>0.389286969537604</v>
      </c>
      <c r="AK35" s="13">
        <v>95.440427883621098</v>
      </c>
      <c r="AL35" s="164">
        <v>0.45684079965930702</v>
      </c>
      <c r="AM35" s="13">
        <v>93.746137926891706</v>
      </c>
      <c r="AN35" s="164">
        <v>0.82772269249187203</v>
      </c>
      <c r="AO35" s="13">
        <v>-1.6942899567293599</v>
      </c>
      <c r="AP35" s="164">
        <v>0.96313517118151104</v>
      </c>
      <c r="AQ35" s="13">
        <v>90.063145786087105</v>
      </c>
      <c r="AR35" s="164">
        <v>0.53872725702959301</v>
      </c>
      <c r="AS35" s="13">
        <v>91.111595794923502</v>
      </c>
      <c r="AT35" s="164">
        <v>0.52540517179800195</v>
      </c>
      <c r="AU35" s="13">
        <v>86.631566080542001</v>
      </c>
      <c r="AV35" s="164">
        <v>1.3688799226425501</v>
      </c>
      <c r="AW35" s="13">
        <v>-4.4800297143815602</v>
      </c>
      <c r="AX35" s="164">
        <v>1.41931013496712</v>
      </c>
      <c r="AY35" s="13">
        <v>90.505962117938097</v>
      </c>
      <c r="AZ35" s="164">
        <v>0.47277075086801101</v>
      </c>
      <c r="BA35" s="13">
        <v>91.302915912003201</v>
      </c>
      <c r="BB35" s="164">
        <v>0.51238398768386795</v>
      </c>
      <c r="BC35" s="13">
        <v>88.114807541869695</v>
      </c>
      <c r="BD35" s="164">
        <v>1.05697049976758</v>
      </c>
      <c r="BE35" s="13">
        <v>-3.1881083701334498</v>
      </c>
      <c r="BF35" s="164">
        <v>1.1619606339752799</v>
      </c>
      <c r="BG35" s="13">
        <v>83.607091230914406</v>
      </c>
      <c r="BH35" s="164">
        <v>0.71519174721763201</v>
      </c>
      <c r="BI35" s="13">
        <v>84.929138056512201</v>
      </c>
      <c r="BJ35" s="164">
        <v>0.82353159995429903</v>
      </c>
      <c r="BK35" s="13">
        <v>79.416257128765594</v>
      </c>
      <c r="BL35" s="164">
        <v>1.49208327941207</v>
      </c>
      <c r="BM35" s="13">
        <v>-5.51288092774658</v>
      </c>
      <c r="BN35" s="164">
        <v>1.73046541500568</v>
      </c>
      <c r="BO35" s="13">
        <v>74.265934116128506</v>
      </c>
      <c r="BP35" s="164">
        <v>0.79663511989621005</v>
      </c>
      <c r="BQ35" s="13">
        <v>75.778184065921906</v>
      </c>
      <c r="BR35" s="164">
        <v>0.87094551980374801</v>
      </c>
      <c r="BS35" s="13">
        <v>69.663796682799898</v>
      </c>
      <c r="BT35" s="164">
        <v>1.7687939787234399</v>
      </c>
      <c r="BU35" s="13">
        <v>-6.1143873831220201</v>
      </c>
      <c r="BV35" s="164">
        <v>1.9619091685780901</v>
      </c>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9"/>
    </row>
    <row r="36" spans="1:110" ht="13" customHeight="1" x14ac:dyDescent="0.35">
      <c r="A36" s="12" t="s">
        <v>272</v>
      </c>
      <c r="B36" s="97">
        <v>2</v>
      </c>
      <c r="C36" s="13">
        <v>64.385154482454894</v>
      </c>
      <c r="D36" s="164">
        <v>0.93669183679427404</v>
      </c>
      <c r="E36" s="13">
        <v>62.131864849706901</v>
      </c>
      <c r="F36" s="164">
        <v>1.3943462266325899</v>
      </c>
      <c r="G36" s="13">
        <v>65.8023061919002</v>
      </c>
      <c r="H36" s="164">
        <v>1.2751216030177599</v>
      </c>
      <c r="I36" s="13">
        <v>3.67044134219329</v>
      </c>
      <c r="J36" s="164">
        <v>1.8681008647036901</v>
      </c>
      <c r="K36" s="13">
        <v>47.741483641278798</v>
      </c>
      <c r="L36" s="164">
        <v>1.103973221026</v>
      </c>
      <c r="M36" s="13">
        <v>43.971894015620201</v>
      </c>
      <c r="N36" s="164">
        <v>1.65449227899479</v>
      </c>
      <c r="O36" s="13">
        <v>50.260589378979702</v>
      </c>
      <c r="P36" s="164">
        <v>1.36837884034399</v>
      </c>
      <c r="Q36" s="13">
        <v>6.28869536335952</v>
      </c>
      <c r="R36" s="164">
        <v>2.0311868414225298</v>
      </c>
      <c r="S36" s="13">
        <v>42.633895759130297</v>
      </c>
      <c r="T36" s="164">
        <v>0.92646113442703903</v>
      </c>
      <c r="U36" s="13">
        <v>42.1015714133896</v>
      </c>
      <c r="V36" s="164">
        <v>1.42105556794898</v>
      </c>
      <c r="W36" s="13">
        <v>42.788534437467099</v>
      </c>
      <c r="X36" s="164">
        <v>1.2631965931858</v>
      </c>
      <c r="Y36" s="13">
        <v>0.68696302407751397</v>
      </c>
      <c r="Z36" s="164">
        <v>1.9194433737344401</v>
      </c>
      <c r="AA36" s="13">
        <v>54.877083134725197</v>
      </c>
      <c r="AB36" s="164">
        <v>0.80204010058450304</v>
      </c>
      <c r="AC36" s="13">
        <v>54.104273504771797</v>
      </c>
      <c r="AD36" s="164">
        <v>1.40208109453301</v>
      </c>
      <c r="AE36" s="13">
        <v>55.27671323893</v>
      </c>
      <c r="AF36" s="164">
        <v>1.1629713203249099</v>
      </c>
      <c r="AG36" s="13">
        <v>1.17243973415822</v>
      </c>
      <c r="AH36" s="164">
        <v>1.97216941251943</v>
      </c>
      <c r="AI36" s="13">
        <v>46.572149227893497</v>
      </c>
      <c r="AJ36" s="164">
        <v>0.90533213095161702</v>
      </c>
      <c r="AK36" s="13">
        <v>45.691366370012901</v>
      </c>
      <c r="AL36" s="164">
        <v>1.5342477924907201</v>
      </c>
      <c r="AM36" s="13">
        <v>47.112224182094302</v>
      </c>
      <c r="AN36" s="164">
        <v>1.3456477532432001</v>
      </c>
      <c r="AO36" s="13">
        <v>1.4208578120814801</v>
      </c>
      <c r="AP36" s="164">
        <v>2.2200963014545301</v>
      </c>
      <c r="AQ36" s="13">
        <v>39.929906579838899</v>
      </c>
      <c r="AR36" s="164">
        <v>0.942722537777124</v>
      </c>
      <c r="AS36" s="13">
        <v>38.442213662619103</v>
      </c>
      <c r="AT36" s="164">
        <v>1.6607533050455501</v>
      </c>
      <c r="AU36" s="13">
        <v>40.9105767587128</v>
      </c>
      <c r="AV36" s="164">
        <v>1.1294402496199401</v>
      </c>
      <c r="AW36" s="13">
        <v>2.4683630960935998</v>
      </c>
      <c r="AX36" s="164">
        <v>2.0126215014212598</v>
      </c>
      <c r="AY36" s="13">
        <v>45.750458414561699</v>
      </c>
      <c r="AZ36" s="164">
        <v>1.0045418266305299</v>
      </c>
      <c r="BA36" s="13">
        <v>42.911819493799797</v>
      </c>
      <c r="BB36" s="164">
        <v>1.7280531328927899</v>
      </c>
      <c r="BC36" s="13">
        <v>47.664453171190502</v>
      </c>
      <c r="BD36" s="164">
        <v>1.17906208831399</v>
      </c>
      <c r="BE36" s="13">
        <v>4.7526336773906799</v>
      </c>
      <c r="BF36" s="164">
        <v>2.0526154612660901</v>
      </c>
      <c r="BG36" s="13">
        <v>21.570279557256502</v>
      </c>
      <c r="BH36" s="164">
        <v>0.85250567942086297</v>
      </c>
      <c r="BI36" s="13">
        <v>19.929154602220699</v>
      </c>
      <c r="BJ36" s="164">
        <v>1.2835002578236201</v>
      </c>
      <c r="BK36" s="13">
        <v>22.6074762736928</v>
      </c>
      <c r="BL36" s="164">
        <v>1.12238539247025</v>
      </c>
      <c r="BM36" s="13">
        <v>2.6783216714721099</v>
      </c>
      <c r="BN36" s="164">
        <v>1.67082169843101</v>
      </c>
      <c r="BO36" s="13">
        <v>17.019626535541299</v>
      </c>
      <c r="BP36" s="164">
        <v>0.75881647857279599</v>
      </c>
      <c r="BQ36" s="13">
        <v>15.2921757403867</v>
      </c>
      <c r="BR36" s="164">
        <v>1.0791427103987099</v>
      </c>
      <c r="BS36" s="13">
        <v>18.1254802067673</v>
      </c>
      <c r="BT36" s="164">
        <v>0.95919658953312603</v>
      </c>
      <c r="BU36" s="13">
        <v>2.83330446638054</v>
      </c>
      <c r="BV36" s="164">
        <v>1.3441481065412899</v>
      </c>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9"/>
    </row>
    <row r="37" spans="1:110" ht="13" customHeight="1" x14ac:dyDescent="0.35">
      <c r="A37" s="12" t="s">
        <v>273</v>
      </c>
      <c r="B37" s="97">
        <v>2</v>
      </c>
      <c r="C37" s="13">
        <v>81.4915594799986</v>
      </c>
      <c r="D37" s="164">
        <v>0.67777653408665495</v>
      </c>
      <c r="E37" s="13">
        <v>83.362045632090798</v>
      </c>
      <c r="F37" s="164">
        <v>0.72717012679846105</v>
      </c>
      <c r="G37" s="13">
        <v>75.020665972315101</v>
      </c>
      <c r="H37" s="164">
        <v>1.63766583926841</v>
      </c>
      <c r="I37" s="13">
        <v>-8.3413796597757699</v>
      </c>
      <c r="J37" s="164">
        <v>1.80690526394309</v>
      </c>
      <c r="K37" s="13">
        <v>59.676033333013599</v>
      </c>
      <c r="L37" s="164">
        <v>0.94840808028944801</v>
      </c>
      <c r="M37" s="13">
        <v>61.466976602638098</v>
      </c>
      <c r="N37" s="164">
        <v>1.04409559322664</v>
      </c>
      <c r="O37" s="13">
        <v>53.577601657774103</v>
      </c>
      <c r="P37" s="164">
        <v>1.71965654736143</v>
      </c>
      <c r="Q37" s="13">
        <v>-7.8893749448639801</v>
      </c>
      <c r="R37" s="164">
        <v>1.8910314547653699</v>
      </c>
      <c r="S37" s="13">
        <v>82.672579052026904</v>
      </c>
      <c r="T37" s="164">
        <v>0.65060180106098098</v>
      </c>
      <c r="U37" s="13">
        <v>84.518237090006195</v>
      </c>
      <c r="V37" s="164">
        <v>0.71589612509396805</v>
      </c>
      <c r="W37" s="13">
        <v>76.272594060315996</v>
      </c>
      <c r="X37" s="164">
        <v>1.4615167603102499</v>
      </c>
      <c r="Y37" s="13">
        <v>-8.2456430296902905</v>
      </c>
      <c r="Z37" s="164">
        <v>1.62363341637515</v>
      </c>
      <c r="AA37" s="13">
        <v>78.5135184792762</v>
      </c>
      <c r="AB37" s="164">
        <v>0.81124767931597896</v>
      </c>
      <c r="AC37" s="13">
        <v>80.310134607495002</v>
      </c>
      <c r="AD37" s="164">
        <v>0.89351403819623398</v>
      </c>
      <c r="AE37" s="13">
        <v>72.362088309619296</v>
      </c>
      <c r="AF37" s="164">
        <v>1.52233018117485</v>
      </c>
      <c r="AG37" s="13">
        <v>-7.94804629787573</v>
      </c>
      <c r="AH37" s="164">
        <v>1.6547101296611899</v>
      </c>
      <c r="AI37" s="13">
        <v>73.173430982107107</v>
      </c>
      <c r="AJ37" s="164">
        <v>1.00678452808818</v>
      </c>
      <c r="AK37" s="13">
        <v>74.527127352039301</v>
      </c>
      <c r="AL37" s="164">
        <v>1.12370186124648</v>
      </c>
      <c r="AM37" s="13">
        <v>68.546091642456304</v>
      </c>
      <c r="AN37" s="164">
        <v>1.7650415339427099</v>
      </c>
      <c r="AO37" s="13">
        <v>-5.9810357095829803</v>
      </c>
      <c r="AP37" s="164">
        <v>1.96337175721424</v>
      </c>
      <c r="AQ37" s="13">
        <v>73.935433437295004</v>
      </c>
      <c r="AR37" s="164">
        <v>0.84760249450212199</v>
      </c>
      <c r="AS37" s="13">
        <v>75.080928402322499</v>
      </c>
      <c r="AT37" s="164">
        <v>0.92360929744518805</v>
      </c>
      <c r="AU37" s="13">
        <v>70.025886068246905</v>
      </c>
      <c r="AV37" s="164">
        <v>1.5620748458068701</v>
      </c>
      <c r="AW37" s="13">
        <v>-5.0550423340756101</v>
      </c>
      <c r="AX37" s="164">
        <v>1.68546021061587</v>
      </c>
      <c r="AY37" s="13">
        <v>74.642939248728496</v>
      </c>
      <c r="AZ37" s="164">
        <v>0.66108197297622495</v>
      </c>
      <c r="BA37" s="13">
        <v>74.456764523180794</v>
      </c>
      <c r="BB37" s="164">
        <v>0.77455347290417398</v>
      </c>
      <c r="BC37" s="13">
        <v>75.382864766051398</v>
      </c>
      <c r="BD37" s="164">
        <v>1.46135902612507</v>
      </c>
      <c r="BE37" s="13">
        <v>0.92610024287065995</v>
      </c>
      <c r="BF37" s="164">
        <v>1.7069687109273</v>
      </c>
      <c r="BG37" s="13">
        <v>45.896895915614898</v>
      </c>
      <c r="BH37" s="164">
        <v>1.0311568646015501</v>
      </c>
      <c r="BI37" s="13">
        <v>48.0642303059211</v>
      </c>
      <c r="BJ37" s="164">
        <v>1.1926187017974501</v>
      </c>
      <c r="BK37" s="13">
        <v>38.483087009286599</v>
      </c>
      <c r="BL37" s="164">
        <v>1.78377814069356</v>
      </c>
      <c r="BM37" s="13">
        <v>-9.5811432966344601</v>
      </c>
      <c r="BN37" s="164">
        <v>2.1057840346701302</v>
      </c>
      <c r="BO37" s="13">
        <v>38.863417006041701</v>
      </c>
      <c r="BP37" s="164">
        <v>1.02687873199625</v>
      </c>
      <c r="BQ37" s="13">
        <v>40.258592521093099</v>
      </c>
      <c r="BR37" s="164">
        <v>1.18055546325745</v>
      </c>
      <c r="BS37" s="13">
        <v>34.148955802023899</v>
      </c>
      <c r="BT37" s="164">
        <v>1.752259366648</v>
      </c>
      <c r="BU37" s="13">
        <v>-6.1096367190691696</v>
      </c>
      <c r="BV37" s="164">
        <v>2.0464492120747799</v>
      </c>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9"/>
    </row>
    <row r="38" spans="1:110" ht="13" customHeight="1" x14ac:dyDescent="0.35">
      <c r="A38" s="12" t="s">
        <v>274</v>
      </c>
      <c r="B38" s="97">
        <v>2</v>
      </c>
      <c r="C38" s="13">
        <v>80.393198959399399</v>
      </c>
      <c r="D38" s="164">
        <v>1.0216409247868199</v>
      </c>
      <c r="E38" s="13">
        <v>81.225017423678494</v>
      </c>
      <c r="F38" s="164">
        <v>1.02642709562687</v>
      </c>
      <c r="G38" s="13">
        <v>78.519170529126697</v>
      </c>
      <c r="H38" s="164">
        <v>1.9440271107370699</v>
      </c>
      <c r="I38" s="13">
        <v>-2.7058468945518102</v>
      </c>
      <c r="J38" s="164">
        <v>2.0052608708761301</v>
      </c>
      <c r="K38" s="13">
        <v>67.256915269281393</v>
      </c>
      <c r="L38" s="164">
        <v>0.96305347948264597</v>
      </c>
      <c r="M38" s="13">
        <v>67.495173710856207</v>
      </c>
      <c r="N38" s="164">
        <v>1.0207559750608901</v>
      </c>
      <c r="O38" s="13">
        <v>66.813953753651703</v>
      </c>
      <c r="P38" s="164">
        <v>1.78215105598639</v>
      </c>
      <c r="Q38" s="13">
        <v>-0.68121995720456097</v>
      </c>
      <c r="R38" s="164">
        <v>1.8887657486432801</v>
      </c>
      <c r="S38" s="13">
        <v>71.421826166609605</v>
      </c>
      <c r="T38" s="164">
        <v>0.96671326502353405</v>
      </c>
      <c r="U38" s="13">
        <v>72.080577620266496</v>
      </c>
      <c r="V38" s="164">
        <v>0.97022142167134495</v>
      </c>
      <c r="W38" s="13">
        <v>69.842689754677593</v>
      </c>
      <c r="X38" s="164">
        <v>1.76989507204518</v>
      </c>
      <c r="Y38" s="13">
        <v>-2.2378878655888998</v>
      </c>
      <c r="Z38" s="164">
        <v>1.7979887497592499</v>
      </c>
      <c r="AA38" s="13">
        <v>75.626140593199807</v>
      </c>
      <c r="AB38" s="164">
        <v>0.87458197271121396</v>
      </c>
      <c r="AC38" s="13">
        <v>76.267421392964096</v>
      </c>
      <c r="AD38" s="164">
        <v>0.968699537519364</v>
      </c>
      <c r="AE38" s="13">
        <v>74.098676813220607</v>
      </c>
      <c r="AF38" s="164">
        <v>1.62445459416633</v>
      </c>
      <c r="AG38" s="13">
        <v>-2.1687445797435601</v>
      </c>
      <c r="AH38" s="164">
        <v>1.7718049467597801</v>
      </c>
      <c r="AI38" s="13">
        <v>68.629356883537895</v>
      </c>
      <c r="AJ38" s="164">
        <v>1.1078482749182701</v>
      </c>
      <c r="AK38" s="13">
        <v>68.729887313068801</v>
      </c>
      <c r="AL38" s="164">
        <v>1.1461421027235601</v>
      </c>
      <c r="AM38" s="13">
        <v>68.5538330704385</v>
      </c>
      <c r="AN38" s="164">
        <v>1.9994157793465701</v>
      </c>
      <c r="AO38" s="13">
        <v>-0.17605424263032901</v>
      </c>
      <c r="AP38" s="164">
        <v>2.07410060971071</v>
      </c>
      <c r="AQ38" s="13">
        <v>66.556710730716901</v>
      </c>
      <c r="AR38" s="164">
        <v>1.06231221642147</v>
      </c>
      <c r="AS38" s="13">
        <v>66.993410617256302</v>
      </c>
      <c r="AT38" s="164">
        <v>1.1104368361197301</v>
      </c>
      <c r="AU38" s="13">
        <v>65.640790111598406</v>
      </c>
      <c r="AV38" s="164">
        <v>1.9963974965457001</v>
      </c>
      <c r="AW38" s="13">
        <v>-1.3526205056578999</v>
      </c>
      <c r="AX38" s="164">
        <v>2.1169047635056701</v>
      </c>
      <c r="AY38" s="13">
        <v>77.846337473430907</v>
      </c>
      <c r="AZ38" s="164">
        <v>0.90422160040922905</v>
      </c>
      <c r="BA38" s="13">
        <v>78.437584718402107</v>
      </c>
      <c r="BB38" s="164">
        <v>1.0106993544026299</v>
      </c>
      <c r="BC38" s="13">
        <v>76.574058043128105</v>
      </c>
      <c r="BD38" s="164">
        <v>1.7697873949299401</v>
      </c>
      <c r="BE38" s="13">
        <v>-1.8635266752740001</v>
      </c>
      <c r="BF38" s="164">
        <v>2.0063510280209198</v>
      </c>
      <c r="BG38" s="13">
        <v>50.748767806427701</v>
      </c>
      <c r="BH38" s="164">
        <v>1.1792978027811201</v>
      </c>
      <c r="BI38" s="13">
        <v>51.506456511857202</v>
      </c>
      <c r="BJ38" s="164">
        <v>1.26333136733357</v>
      </c>
      <c r="BK38" s="13">
        <v>48.748901710874897</v>
      </c>
      <c r="BL38" s="164">
        <v>2.3080141163781098</v>
      </c>
      <c r="BM38" s="13">
        <v>-2.7575548009822901</v>
      </c>
      <c r="BN38" s="164">
        <v>2.5292169379519298</v>
      </c>
      <c r="BO38" s="13">
        <v>45.398956395067898</v>
      </c>
      <c r="BP38" s="164">
        <v>1.1374616845235701</v>
      </c>
      <c r="BQ38" s="13">
        <v>46.281081236214703</v>
      </c>
      <c r="BR38" s="164">
        <v>1.21328519406198</v>
      </c>
      <c r="BS38" s="13">
        <v>43.258134192940403</v>
      </c>
      <c r="BT38" s="164">
        <v>2.2471044335878601</v>
      </c>
      <c r="BU38" s="13">
        <v>-3.0229470432742902</v>
      </c>
      <c r="BV38" s="164">
        <v>2.45298830750402</v>
      </c>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9"/>
    </row>
    <row r="39" spans="1:110" ht="13" customHeight="1" x14ac:dyDescent="0.35">
      <c r="A39" s="12" t="s">
        <v>275</v>
      </c>
      <c r="B39" s="97">
        <v>2</v>
      </c>
      <c r="C39" s="13">
        <v>94.036474763246204</v>
      </c>
      <c r="D39" s="164">
        <v>0.60005169835597505</v>
      </c>
      <c r="E39" s="13">
        <v>95.050365619464102</v>
      </c>
      <c r="F39" s="164">
        <v>0.65739186850979303</v>
      </c>
      <c r="G39" s="13">
        <v>92.365704572887594</v>
      </c>
      <c r="H39" s="164">
        <v>0.91542661333016095</v>
      </c>
      <c r="I39" s="13">
        <v>-2.6846610465765499</v>
      </c>
      <c r="J39" s="164">
        <v>0.96802687779032703</v>
      </c>
      <c r="K39" s="13">
        <v>87.126792200757393</v>
      </c>
      <c r="L39" s="164">
        <v>0.74125637248973097</v>
      </c>
      <c r="M39" s="13">
        <v>88.139132965656401</v>
      </c>
      <c r="N39" s="164">
        <v>0.97248404445504</v>
      </c>
      <c r="O39" s="13">
        <v>85.342427079599204</v>
      </c>
      <c r="P39" s="164">
        <v>1.17308071077317</v>
      </c>
      <c r="Q39" s="13">
        <v>-2.7967058860571501</v>
      </c>
      <c r="R39" s="164">
        <v>1.5418915767786501</v>
      </c>
      <c r="S39" s="13">
        <v>93.331053303376507</v>
      </c>
      <c r="T39" s="164">
        <v>0.57932429958802301</v>
      </c>
      <c r="U39" s="13">
        <v>94.5392902562985</v>
      </c>
      <c r="V39" s="164">
        <v>0.65647181388334697</v>
      </c>
      <c r="W39" s="13">
        <v>91.387038622529701</v>
      </c>
      <c r="X39" s="164">
        <v>0.94314902959255298</v>
      </c>
      <c r="Y39" s="13">
        <v>-3.1522516337687998</v>
      </c>
      <c r="Z39" s="164">
        <v>1.0662850229371299</v>
      </c>
      <c r="AA39" s="13">
        <v>88.337393244998594</v>
      </c>
      <c r="AB39" s="164">
        <v>0.70911629142690702</v>
      </c>
      <c r="AC39" s="13">
        <v>89.297195848892599</v>
      </c>
      <c r="AD39" s="164">
        <v>0.84623275371555595</v>
      </c>
      <c r="AE39" s="13">
        <v>86.734225246602506</v>
      </c>
      <c r="AF39" s="164">
        <v>1.1543695577999</v>
      </c>
      <c r="AG39" s="13">
        <v>-2.5629706022901502</v>
      </c>
      <c r="AH39" s="164">
        <v>1.35896215193956</v>
      </c>
      <c r="AI39" s="13">
        <v>92.480970784381896</v>
      </c>
      <c r="AJ39" s="164">
        <v>0.62064839346209799</v>
      </c>
      <c r="AK39" s="13">
        <v>92.858030065916793</v>
      </c>
      <c r="AL39" s="164">
        <v>0.73870492821784695</v>
      </c>
      <c r="AM39" s="13">
        <v>91.664227215152195</v>
      </c>
      <c r="AN39" s="164">
        <v>0.88214388255834097</v>
      </c>
      <c r="AO39" s="13">
        <v>-1.1938028507645599</v>
      </c>
      <c r="AP39" s="164">
        <v>1.0059421751392901</v>
      </c>
      <c r="AQ39" s="13">
        <v>92.836659795955995</v>
      </c>
      <c r="AR39" s="164">
        <v>0.63914044817803495</v>
      </c>
      <c r="AS39" s="13">
        <v>93.7078726356808</v>
      </c>
      <c r="AT39" s="164">
        <v>0.64170705960079699</v>
      </c>
      <c r="AU39" s="13">
        <v>91.342023713514806</v>
      </c>
      <c r="AV39" s="164">
        <v>1.04567985823975</v>
      </c>
      <c r="AW39" s="13">
        <v>-2.36584892216599</v>
      </c>
      <c r="AX39" s="164">
        <v>1.06643218306487</v>
      </c>
      <c r="AY39" s="13">
        <v>95.222264459849498</v>
      </c>
      <c r="AZ39" s="164">
        <v>0.56667300558796896</v>
      </c>
      <c r="BA39" s="13">
        <v>95.619733881899407</v>
      </c>
      <c r="BB39" s="164">
        <v>0.65920486542061896</v>
      </c>
      <c r="BC39" s="13">
        <v>94.483482527267398</v>
      </c>
      <c r="BD39" s="164">
        <v>0.78019225389790203</v>
      </c>
      <c r="BE39" s="13">
        <v>-1.1362513546319499</v>
      </c>
      <c r="BF39" s="164">
        <v>0.86259454128783997</v>
      </c>
      <c r="BG39" s="13">
        <v>75.232635772733303</v>
      </c>
      <c r="BH39" s="164">
        <v>1.08961424679003</v>
      </c>
      <c r="BI39" s="13">
        <v>77.339322848293193</v>
      </c>
      <c r="BJ39" s="164">
        <v>1.3346338893127401</v>
      </c>
      <c r="BK39" s="13">
        <v>71.570492174065606</v>
      </c>
      <c r="BL39" s="164">
        <v>1.42281017460242</v>
      </c>
      <c r="BM39" s="13">
        <v>-5.7688306742275604</v>
      </c>
      <c r="BN39" s="164">
        <v>1.6819235249139699</v>
      </c>
      <c r="BO39" s="13">
        <v>73.1303122846994</v>
      </c>
      <c r="BP39" s="164">
        <v>1.15846879137085</v>
      </c>
      <c r="BQ39" s="13">
        <v>75.106358164556596</v>
      </c>
      <c r="BR39" s="164">
        <v>1.3944794536454399</v>
      </c>
      <c r="BS39" s="13">
        <v>69.592425367419693</v>
      </c>
      <c r="BT39" s="164">
        <v>1.5178589074876101</v>
      </c>
      <c r="BU39" s="13">
        <v>-5.5139327971368903</v>
      </c>
      <c r="BV39" s="164">
        <v>1.73901034937863</v>
      </c>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9"/>
    </row>
    <row r="40" spans="1:110" ht="13" customHeight="1" x14ac:dyDescent="0.35">
      <c r="A40" s="12" t="s">
        <v>276</v>
      </c>
      <c r="B40" s="97">
        <v>2</v>
      </c>
      <c r="C40" s="13">
        <v>96.255061730027606</v>
      </c>
      <c r="D40" s="164">
        <v>0.44288225359133898</v>
      </c>
      <c r="E40" s="13">
        <v>96.735929631554797</v>
      </c>
      <c r="F40" s="164">
        <v>0.39294030305465</v>
      </c>
      <c r="G40" s="13">
        <v>93.182713027672705</v>
      </c>
      <c r="H40" s="164">
        <v>1.4330835084483999</v>
      </c>
      <c r="I40" s="13">
        <v>-3.5532166038820501</v>
      </c>
      <c r="J40" s="164">
        <v>1.3708501012016201</v>
      </c>
      <c r="K40" s="13">
        <v>78.925873018003401</v>
      </c>
      <c r="L40" s="164">
        <v>0.75698299241439104</v>
      </c>
      <c r="M40" s="13">
        <v>78.872926028373996</v>
      </c>
      <c r="N40" s="164">
        <v>0.80362557735956597</v>
      </c>
      <c r="O40" s="13">
        <v>79.463542802434404</v>
      </c>
      <c r="P40" s="164">
        <v>1.87928782431996</v>
      </c>
      <c r="Q40" s="13">
        <v>0.59061677406040802</v>
      </c>
      <c r="R40" s="164">
        <v>1.9877592729929101</v>
      </c>
      <c r="S40" s="13">
        <v>88.133862015281494</v>
      </c>
      <c r="T40" s="164">
        <v>0.73344333506220205</v>
      </c>
      <c r="U40" s="13">
        <v>89.078151230687894</v>
      </c>
      <c r="V40" s="164">
        <v>0.71563471103476295</v>
      </c>
      <c r="W40" s="13">
        <v>82.348774720747699</v>
      </c>
      <c r="X40" s="164">
        <v>1.92865881022684</v>
      </c>
      <c r="Y40" s="13">
        <v>-6.7293765099401801</v>
      </c>
      <c r="Z40" s="164">
        <v>1.8466756975735299</v>
      </c>
      <c r="AA40" s="13">
        <v>85.711205619373303</v>
      </c>
      <c r="AB40" s="164">
        <v>0.66944863088277295</v>
      </c>
      <c r="AC40" s="13">
        <v>86.054080867338698</v>
      </c>
      <c r="AD40" s="164">
        <v>0.70882183820258104</v>
      </c>
      <c r="AE40" s="13">
        <v>83.447341751161701</v>
      </c>
      <c r="AF40" s="164">
        <v>2.0709353485011799</v>
      </c>
      <c r="AG40" s="13">
        <v>-2.6067391161770201</v>
      </c>
      <c r="AH40" s="164">
        <v>2.1879966205756598</v>
      </c>
      <c r="AI40" s="13">
        <v>72.170425990631699</v>
      </c>
      <c r="AJ40" s="164">
        <v>0.94129629910505297</v>
      </c>
      <c r="AK40" s="13">
        <v>72.431872168071095</v>
      </c>
      <c r="AL40" s="164">
        <v>1.08611357903678</v>
      </c>
      <c r="AM40" s="13">
        <v>70.146225942106796</v>
      </c>
      <c r="AN40" s="164">
        <v>2.2489078236653102</v>
      </c>
      <c r="AO40" s="13">
        <v>-2.28564622596436</v>
      </c>
      <c r="AP40" s="164">
        <v>2.6523070756755902</v>
      </c>
      <c r="AQ40" s="13">
        <v>70.415008470032504</v>
      </c>
      <c r="AR40" s="164">
        <v>0.87072950754164202</v>
      </c>
      <c r="AS40" s="13">
        <v>71.267620632492196</v>
      </c>
      <c r="AT40" s="164">
        <v>0.92494722428440002</v>
      </c>
      <c r="AU40" s="13">
        <v>65.1086956545211</v>
      </c>
      <c r="AV40" s="164">
        <v>2.2126495745381698</v>
      </c>
      <c r="AW40" s="13">
        <v>-6.1589249779711297</v>
      </c>
      <c r="AX40" s="164">
        <v>2.3777256169365399</v>
      </c>
      <c r="AY40" s="13">
        <v>69.562948488788706</v>
      </c>
      <c r="AZ40" s="164">
        <v>1.02408971930276</v>
      </c>
      <c r="BA40" s="13">
        <v>69.999968645298694</v>
      </c>
      <c r="BB40" s="164">
        <v>1.14777704440606</v>
      </c>
      <c r="BC40" s="13">
        <v>66.971123805843604</v>
      </c>
      <c r="BD40" s="164">
        <v>2.6442978289766699</v>
      </c>
      <c r="BE40" s="13">
        <v>-3.02884483945508</v>
      </c>
      <c r="BF40" s="164">
        <v>2.9735054327781301</v>
      </c>
      <c r="BG40" s="13">
        <v>55.310030416681798</v>
      </c>
      <c r="BH40" s="164">
        <v>1.1817311562371799</v>
      </c>
      <c r="BI40" s="13">
        <v>55.4815325031702</v>
      </c>
      <c r="BJ40" s="164">
        <v>1.26886298702769</v>
      </c>
      <c r="BK40" s="13">
        <v>54.059702637533398</v>
      </c>
      <c r="BL40" s="164">
        <v>2.6079618663699899</v>
      </c>
      <c r="BM40" s="13">
        <v>-1.4218298656367701</v>
      </c>
      <c r="BN40" s="164">
        <v>2.7932673826400798</v>
      </c>
      <c r="BO40" s="13">
        <v>42.874286042217399</v>
      </c>
      <c r="BP40" s="164">
        <v>1.1955706303793301</v>
      </c>
      <c r="BQ40" s="13">
        <v>43.1000107066033</v>
      </c>
      <c r="BR40" s="164">
        <v>1.31596866582981</v>
      </c>
      <c r="BS40" s="13">
        <v>41.489919066958898</v>
      </c>
      <c r="BT40" s="164">
        <v>2.3113238817306501</v>
      </c>
      <c r="BU40" s="13">
        <v>-1.61009163964444</v>
      </c>
      <c r="BV40" s="164">
        <v>2.6016052632075701</v>
      </c>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9"/>
    </row>
    <row r="41" spans="1:110" ht="13" customHeight="1" x14ac:dyDescent="0.35">
      <c r="A41" s="12" t="s">
        <v>277</v>
      </c>
      <c r="B41" s="97">
        <v>2</v>
      </c>
      <c r="C41" s="13">
        <v>91.677314926088698</v>
      </c>
      <c r="D41" s="164">
        <v>0.61209126425271099</v>
      </c>
      <c r="E41" s="13">
        <v>92.381108992875795</v>
      </c>
      <c r="F41" s="164">
        <v>0.67418668449158403</v>
      </c>
      <c r="G41" s="13">
        <v>88.123069743214302</v>
      </c>
      <c r="H41" s="164">
        <v>1.4251893516227401</v>
      </c>
      <c r="I41" s="13">
        <v>-4.2580392496615502</v>
      </c>
      <c r="J41" s="164">
        <v>1.5530909327073199</v>
      </c>
      <c r="K41" s="13">
        <v>80.649157819669298</v>
      </c>
      <c r="L41" s="164">
        <v>0.74664002992724599</v>
      </c>
      <c r="M41" s="13">
        <v>81.003191047404798</v>
      </c>
      <c r="N41" s="164">
        <v>0.83267934855935299</v>
      </c>
      <c r="O41" s="13">
        <v>78.571198082490795</v>
      </c>
      <c r="P41" s="164">
        <v>1.9431308217885099</v>
      </c>
      <c r="Q41" s="13">
        <v>-2.4319929649140901</v>
      </c>
      <c r="R41" s="164">
        <v>2.16645255274332</v>
      </c>
      <c r="S41" s="13">
        <v>81.155562891681399</v>
      </c>
      <c r="T41" s="164">
        <v>0.80149240846595204</v>
      </c>
      <c r="U41" s="13">
        <v>81.7995395118229</v>
      </c>
      <c r="V41" s="164">
        <v>0.80504970238554097</v>
      </c>
      <c r="W41" s="13">
        <v>77.831778183476004</v>
      </c>
      <c r="X41" s="164">
        <v>2.16194813858429</v>
      </c>
      <c r="Y41" s="13">
        <v>-3.9677613283469499</v>
      </c>
      <c r="Z41" s="164">
        <v>2.1710793720878501</v>
      </c>
      <c r="AA41" s="13">
        <v>76.6565970412002</v>
      </c>
      <c r="AB41" s="164">
        <v>0.82282249970635302</v>
      </c>
      <c r="AC41" s="13">
        <v>76.231177259852004</v>
      </c>
      <c r="AD41" s="164">
        <v>0.87927219408487001</v>
      </c>
      <c r="AE41" s="13">
        <v>79.113024429735106</v>
      </c>
      <c r="AF41" s="164">
        <v>1.8342415313834599</v>
      </c>
      <c r="AG41" s="13">
        <v>2.8818471698831298</v>
      </c>
      <c r="AH41" s="164">
        <v>1.9340717256039699</v>
      </c>
      <c r="AI41" s="13">
        <v>70.873697514304496</v>
      </c>
      <c r="AJ41" s="164">
        <v>0.90975524368553096</v>
      </c>
      <c r="AK41" s="13">
        <v>70.651639769945604</v>
      </c>
      <c r="AL41" s="164">
        <v>0.92976861269243105</v>
      </c>
      <c r="AM41" s="13">
        <v>72.469165093838996</v>
      </c>
      <c r="AN41" s="164">
        <v>2.81470584068511</v>
      </c>
      <c r="AO41" s="13">
        <v>1.8175253238933899</v>
      </c>
      <c r="AP41" s="164">
        <v>2.89940915957663</v>
      </c>
      <c r="AQ41" s="13">
        <v>78.108014339938194</v>
      </c>
      <c r="AR41" s="164">
        <v>0.77407520312701195</v>
      </c>
      <c r="AS41" s="13">
        <v>78.842172717487202</v>
      </c>
      <c r="AT41" s="164">
        <v>0.81435601846260297</v>
      </c>
      <c r="AU41" s="13">
        <v>74.219423552234801</v>
      </c>
      <c r="AV41" s="164">
        <v>2.195938809666</v>
      </c>
      <c r="AW41" s="13">
        <v>-4.6227491652523698</v>
      </c>
      <c r="AX41" s="164">
        <v>2.3169027674913298</v>
      </c>
      <c r="AY41" s="13">
        <v>86.683173113435501</v>
      </c>
      <c r="AZ41" s="164">
        <v>0.65225723692526305</v>
      </c>
      <c r="BA41" s="13">
        <v>87.269352791199395</v>
      </c>
      <c r="BB41" s="164">
        <v>0.67165066225442105</v>
      </c>
      <c r="BC41" s="13">
        <v>83.529361896991304</v>
      </c>
      <c r="BD41" s="164">
        <v>1.65630939819409</v>
      </c>
      <c r="BE41" s="13">
        <v>-3.7399908942080802</v>
      </c>
      <c r="BF41" s="164">
        <v>1.69733929843667</v>
      </c>
      <c r="BG41" s="13">
        <v>52.948403639896398</v>
      </c>
      <c r="BH41" s="164">
        <v>1.11523522610779</v>
      </c>
      <c r="BI41" s="13">
        <v>53.0131580884755</v>
      </c>
      <c r="BJ41" s="164">
        <v>1.1313823557271001</v>
      </c>
      <c r="BK41" s="13">
        <v>52.912475065596702</v>
      </c>
      <c r="BL41" s="164">
        <v>2.8221435827439301</v>
      </c>
      <c r="BM41" s="13">
        <v>-0.100683022878719</v>
      </c>
      <c r="BN41" s="164">
        <v>2.8363164650869099</v>
      </c>
      <c r="BO41" s="13">
        <v>48.944487174357299</v>
      </c>
      <c r="BP41" s="164">
        <v>1.2224937740400199</v>
      </c>
      <c r="BQ41" s="13">
        <v>49.107658904850901</v>
      </c>
      <c r="BR41" s="164">
        <v>1.15868526476094</v>
      </c>
      <c r="BS41" s="13">
        <v>48.3678408207481</v>
      </c>
      <c r="BT41" s="164">
        <v>3.28437419316848</v>
      </c>
      <c r="BU41" s="13">
        <v>-0.73981808410272298</v>
      </c>
      <c r="BV41" s="164">
        <v>3.1339069085372602</v>
      </c>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9"/>
    </row>
    <row r="42" spans="1:110" ht="13" customHeight="1" x14ac:dyDescent="0.35">
      <c r="A42" s="12" t="s">
        <v>278</v>
      </c>
      <c r="B42" s="97">
        <v>2</v>
      </c>
      <c r="C42" s="13">
        <v>89.333258965353096</v>
      </c>
      <c r="D42" s="164">
        <v>0.69047542248282401</v>
      </c>
      <c r="E42" s="13">
        <v>91.242160187575905</v>
      </c>
      <c r="F42" s="164">
        <v>0.69817225010100503</v>
      </c>
      <c r="G42" s="13">
        <v>84.865049374912601</v>
      </c>
      <c r="H42" s="164">
        <v>1.5276765152157299</v>
      </c>
      <c r="I42" s="13">
        <v>-6.3771108126633598</v>
      </c>
      <c r="J42" s="164">
        <v>1.63022139158538</v>
      </c>
      <c r="K42" s="13">
        <v>85.421360447633901</v>
      </c>
      <c r="L42" s="164">
        <v>0.71245142552107499</v>
      </c>
      <c r="M42" s="13">
        <v>86.748098428174103</v>
      </c>
      <c r="N42" s="164">
        <v>0.76242473676639</v>
      </c>
      <c r="O42" s="13">
        <v>82.472500372354403</v>
      </c>
      <c r="P42" s="164">
        <v>1.4004875026016901</v>
      </c>
      <c r="Q42" s="13">
        <v>-4.2755980558196303</v>
      </c>
      <c r="R42" s="164">
        <v>1.51734155236858</v>
      </c>
      <c r="S42" s="13">
        <v>87.654681713064804</v>
      </c>
      <c r="T42" s="164">
        <v>0.75056203277659805</v>
      </c>
      <c r="U42" s="13">
        <v>89.646983114001998</v>
      </c>
      <c r="V42" s="164">
        <v>0.86730669913960001</v>
      </c>
      <c r="W42" s="13">
        <v>82.836868123338206</v>
      </c>
      <c r="X42" s="164">
        <v>1.62584482014495</v>
      </c>
      <c r="Y42" s="13">
        <v>-6.8101149906638598</v>
      </c>
      <c r="Z42" s="164">
        <v>1.9009705224800499</v>
      </c>
      <c r="AA42" s="13">
        <v>84.346892403208997</v>
      </c>
      <c r="AB42" s="164">
        <v>0.74105212089171002</v>
      </c>
      <c r="AC42" s="13">
        <v>85.819517355485502</v>
      </c>
      <c r="AD42" s="164">
        <v>0.88369110978926702</v>
      </c>
      <c r="AE42" s="13">
        <v>80.868722793478995</v>
      </c>
      <c r="AF42" s="164">
        <v>1.56868393639977</v>
      </c>
      <c r="AG42" s="13">
        <v>-4.9507945620065099</v>
      </c>
      <c r="AH42" s="164">
        <v>1.8650354159809699</v>
      </c>
      <c r="AI42" s="13">
        <v>77.104236222121003</v>
      </c>
      <c r="AJ42" s="164">
        <v>0.94424777894205103</v>
      </c>
      <c r="AK42" s="13">
        <v>78.550232963389305</v>
      </c>
      <c r="AL42" s="164">
        <v>0.97822254846369905</v>
      </c>
      <c r="AM42" s="13">
        <v>73.941973970487595</v>
      </c>
      <c r="AN42" s="164">
        <v>1.82118194261474</v>
      </c>
      <c r="AO42" s="13">
        <v>-4.6082589929016802</v>
      </c>
      <c r="AP42" s="164">
        <v>1.92568179363519</v>
      </c>
      <c r="AQ42" s="13">
        <v>63.704331800279903</v>
      </c>
      <c r="AR42" s="164">
        <v>1.17246546050504</v>
      </c>
      <c r="AS42" s="13">
        <v>65.1155893507743</v>
      </c>
      <c r="AT42" s="164">
        <v>1.2919350700110499</v>
      </c>
      <c r="AU42" s="13">
        <v>60.958692022340301</v>
      </c>
      <c r="AV42" s="164">
        <v>2.04175497052612</v>
      </c>
      <c r="AW42" s="13">
        <v>-4.1568973284339803</v>
      </c>
      <c r="AX42" s="164">
        <v>2.26178367770469</v>
      </c>
      <c r="AY42" s="13">
        <v>72.016716001812199</v>
      </c>
      <c r="AZ42" s="164">
        <v>1.0943077989147401</v>
      </c>
      <c r="BA42" s="13">
        <v>73.440903233761802</v>
      </c>
      <c r="BB42" s="164">
        <v>1.23325535368071</v>
      </c>
      <c r="BC42" s="13">
        <v>68.806714731773098</v>
      </c>
      <c r="BD42" s="164">
        <v>2.2392280414637402</v>
      </c>
      <c r="BE42" s="13">
        <v>-4.6341885019886497</v>
      </c>
      <c r="BF42" s="164">
        <v>2.5623857978486799</v>
      </c>
      <c r="BG42" s="13">
        <v>60.576715699668398</v>
      </c>
      <c r="BH42" s="164">
        <v>0.95615398449248601</v>
      </c>
      <c r="BI42" s="13">
        <v>63.487078916938003</v>
      </c>
      <c r="BJ42" s="164">
        <v>1.0810475059856499</v>
      </c>
      <c r="BK42" s="13">
        <v>53.824020212277098</v>
      </c>
      <c r="BL42" s="164">
        <v>1.8560430621033699</v>
      </c>
      <c r="BM42" s="13">
        <v>-9.6630587046608891</v>
      </c>
      <c r="BN42" s="164">
        <v>2.1156991458628398</v>
      </c>
      <c r="BO42" s="13">
        <v>41.8479884756592</v>
      </c>
      <c r="BP42" s="164">
        <v>1.0839229642825099</v>
      </c>
      <c r="BQ42" s="13">
        <v>44.694207727412</v>
      </c>
      <c r="BR42" s="164">
        <v>1.22318012247677</v>
      </c>
      <c r="BS42" s="13">
        <v>35.393377866063297</v>
      </c>
      <c r="BT42" s="164">
        <v>1.89429422409982</v>
      </c>
      <c r="BU42" s="13">
        <v>-9.3008298613487401</v>
      </c>
      <c r="BV42" s="164">
        <v>2.15805906267867</v>
      </c>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9"/>
    </row>
    <row r="43" spans="1:110" ht="13" customHeight="1" x14ac:dyDescent="0.35">
      <c r="A43" s="12" t="s">
        <v>279</v>
      </c>
      <c r="B43" s="97">
        <v>2</v>
      </c>
      <c r="C43" s="13">
        <v>95.489624110307702</v>
      </c>
      <c r="D43" s="164">
        <v>0.562763793686061</v>
      </c>
      <c r="E43" s="13">
        <v>96.983834317202394</v>
      </c>
      <c r="F43" s="164">
        <v>0.52201413498501703</v>
      </c>
      <c r="G43" s="13">
        <v>91.957534737551399</v>
      </c>
      <c r="H43" s="164">
        <v>1.5869282680574199</v>
      </c>
      <c r="I43" s="13">
        <v>-5.0262995796510204</v>
      </c>
      <c r="J43" s="164">
        <v>1.7212343117487801</v>
      </c>
      <c r="K43" s="13">
        <v>87.774251615373501</v>
      </c>
      <c r="L43" s="164">
        <v>1.0524027834010301</v>
      </c>
      <c r="M43" s="13">
        <v>87.350340726986801</v>
      </c>
      <c r="N43" s="164">
        <v>1.3521986862884601</v>
      </c>
      <c r="O43" s="13">
        <v>88.709598238700394</v>
      </c>
      <c r="P43" s="164">
        <v>1.71847367520004</v>
      </c>
      <c r="Q43" s="13">
        <v>1.3592575117135799</v>
      </c>
      <c r="R43" s="164">
        <v>2.2238227864260498</v>
      </c>
      <c r="S43" s="13">
        <v>95.153521868664996</v>
      </c>
      <c r="T43" s="164">
        <v>0.56133698631317697</v>
      </c>
      <c r="U43" s="13">
        <v>95.742288635695601</v>
      </c>
      <c r="V43" s="164">
        <v>0.59337772109123699</v>
      </c>
      <c r="W43" s="13">
        <v>93.491565090320904</v>
      </c>
      <c r="X43" s="164">
        <v>1.3298711337909701</v>
      </c>
      <c r="Y43" s="13">
        <v>-2.2507235453746999</v>
      </c>
      <c r="Z43" s="164">
        <v>1.4475826111008001</v>
      </c>
      <c r="AA43" s="13">
        <v>93.251284323151097</v>
      </c>
      <c r="AB43" s="164">
        <v>0.71613523832450399</v>
      </c>
      <c r="AC43" s="13">
        <v>94.208374352548404</v>
      </c>
      <c r="AD43" s="164">
        <v>0.84675430710658195</v>
      </c>
      <c r="AE43" s="13">
        <v>90.610874007980001</v>
      </c>
      <c r="AF43" s="164">
        <v>1.6200236704512401</v>
      </c>
      <c r="AG43" s="13">
        <v>-3.59750034456839</v>
      </c>
      <c r="AH43" s="164">
        <v>1.8955207287442599</v>
      </c>
      <c r="AI43" s="13">
        <v>91.147465522470597</v>
      </c>
      <c r="AJ43" s="164">
        <v>0.83393469045251201</v>
      </c>
      <c r="AK43" s="13">
        <v>91.665877353763193</v>
      </c>
      <c r="AL43" s="164">
        <v>1.03799538504816</v>
      </c>
      <c r="AM43" s="13">
        <v>89.952397870427802</v>
      </c>
      <c r="AN43" s="164">
        <v>1.62961112389239</v>
      </c>
      <c r="AO43" s="13">
        <v>-1.7134794833354601</v>
      </c>
      <c r="AP43" s="164">
        <v>2.0433463096553299</v>
      </c>
      <c r="AQ43" s="13">
        <v>86.105288054796205</v>
      </c>
      <c r="AR43" s="164">
        <v>1.0727426839434999</v>
      </c>
      <c r="AS43" s="13">
        <v>86.348932391333904</v>
      </c>
      <c r="AT43" s="164">
        <v>1.2524322306709801</v>
      </c>
      <c r="AU43" s="13">
        <v>84.878418079681893</v>
      </c>
      <c r="AV43" s="164">
        <v>2.0299931768434698</v>
      </c>
      <c r="AW43" s="13">
        <v>-1.4705143116520401</v>
      </c>
      <c r="AX43" s="164">
        <v>2.3377659269642499</v>
      </c>
      <c r="AY43" s="13">
        <v>83.209355555350896</v>
      </c>
      <c r="AZ43" s="164">
        <v>1.20617056472288</v>
      </c>
      <c r="BA43" s="13">
        <v>84.144555465139007</v>
      </c>
      <c r="BB43" s="164">
        <v>1.32277570533253</v>
      </c>
      <c r="BC43" s="13">
        <v>80.224103607678103</v>
      </c>
      <c r="BD43" s="164">
        <v>2.3123492189419199</v>
      </c>
      <c r="BE43" s="13">
        <v>-3.92045185746086</v>
      </c>
      <c r="BF43" s="164">
        <v>2.53435991211499</v>
      </c>
      <c r="BG43" s="13">
        <v>78.275411278760402</v>
      </c>
      <c r="BH43" s="164">
        <v>1.1166962342906299</v>
      </c>
      <c r="BI43" s="13">
        <v>79.057650784459597</v>
      </c>
      <c r="BJ43" s="164">
        <v>1.4816898498840001</v>
      </c>
      <c r="BK43" s="13">
        <v>76.198853670624999</v>
      </c>
      <c r="BL43" s="164">
        <v>2.5431039433729201</v>
      </c>
      <c r="BM43" s="13">
        <v>-2.8587971138346102</v>
      </c>
      <c r="BN43" s="164">
        <v>3.22782145490218</v>
      </c>
      <c r="BO43" s="13">
        <v>67.151901048292899</v>
      </c>
      <c r="BP43" s="164">
        <v>1.4036071507153001</v>
      </c>
      <c r="BQ43" s="13">
        <v>67.448174710401503</v>
      </c>
      <c r="BR43" s="164">
        <v>1.72454594128691</v>
      </c>
      <c r="BS43" s="13">
        <v>65.690612196004807</v>
      </c>
      <c r="BT43" s="164">
        <v>2.8843686900227499</v>
      </c>
      <c r="BU43" s="13">
        <v>-1.75756251439671</v>
      </c>
      <c r="BV43" s="164">
        <v>3.5191459005498298</v>
      </c>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9"/>
    </row>
    <row r="44" spans="1:110" ht="13" customHeight="1" x14ac:dyDescent="0.35">
      <c r="A44" s="12" t="s">
        <v>280</v>
      </c>
      <c r="B44" s="97">
        <v>2</v>
      </c>
      <c r="C44" s="13">
        <v>94.240458649162207</v>
      </c>
      <c r="D44" s="164">
        <v>0.48213012197390998</v>
      </c>
      <c r="E44" s="13">
        <v>95.030802627919499</v>
      </c>
      <c r="F44" s="164">
        <v>0.58939906405134301</v>
      </c>
      <c r="G44" s="13">
        <v>93.534903237478204</v>
      </c>
      <c r="H44" s="164">
        <v>0.71099598002839004</v>
      </c>
      <c r="I44" s="13">
        <v>-1.49589939044131</v>
      </c>
      <c r="J44" s="164">
        <v>0.90452520741098497</v>
      </c>
      <c r="K44" s="13">
        <v>85.664656235957196</v>
      </c>
      <c r="L44" s="164">
        <v>0.66193359926900797</v>
      </c>
      <c r="M44" s="13">
        <v>86.125902471765301</v>
      </c>
      <c r="N44" s="164">
        <v>1.0549953941532</v>
      </c>
      <c r="O44" s="13">
        <v>85.200174192870605</v>
      </c>
      <c r="P44" s="164">
        <v>0.82255517338949602</v>
      </c>
      <c r="Q44" s="13">
        <v>-0.92572827889470899</v>
      </c>
      <c r="R44" s="164">
        <v>1.32216879361943</v>
      </c>
      <c r="S44" s="13">
        <v>86.252499437945701</v>
      </c>
      <c r="T44" s="164">
        <v>0.75368546409590598</v>
      </c>
      <c r="U44" s="13">
        <v>86.026348765439593</v>
      </c>
      <c r="V44" s="164">
        <v>1.24138904652574</v>
      </c>
      <c r="W44" s="13">
        <v>86.432260301607201</v>
      </c>
      <c r="X44" s="164">
        <v>0.945084116331387</v>
      </c>
      <c r="Y44" s="13">
        <v>0.40591153616762199</v>
      </c>
      <c r="Z44" s="164">
        <v>1.5768107907890001</v>
      </c>
      <c r="AA44" s="13">
        <v>89.895233146082305</v>
      </c>
      <c r="AB44" s="164">
        <v>0.48123380699016599</v>
      </c>
      <c r="AC44" s="13">
        <v>90.881222881119598</v>
      </c>
      <c r="AD44" s="164">
        <v>0.77771898165498099</v>
      </c>
      <c r="AE44" s="13">
        <v>88.966773571607206</v>
      </c>
      <c r="AF44" s="164">
        <v>0.59909015253103304</v>
      </c>
      <c r="AG44" s="13">
        <v>-1.91444930951234</v>
      </c>
      <c r="AH44" s="164">
        <v>0.989841527092027</v>
      </c>
      <c r="AI44" s="13">
        <v>80.295663610490394</v>
      </c>
      <c r="AJ44" s="164">
        <v>0.83081776249191497</v>
      </c>
      <c r="AK44" s="13">
        <v>80.908416934485203</v>
      </c>
      <c r="AL44" s="164">
        <v>1.02690453115252</v>
      </c>
      <c r="AM44" s="13">
        <v>79.6828577708431</v>
      </c>
      <c r="AN44" s="164">
        <v>1.0686632711820101</v>
      </c>
      <c r="AO44" s="13">
        <v>-1.2255591636421199</v>
      </c>
      <c r="AP44" s="164">
        <v>1.2754819708552401</v>
      </c>
      <c r="AQ44" s="13">
        <v>72.520825314766597</v>
      </c>
      <c r="AR44" s="164">
        <v>0.88913446072150204</v>
      </c>
      <c r="AS44" s="13">
        <v>74.571699964291795</v>
      </c>
      <c r="AT44" s="164">
        <v>1.2111729864388401</v>
      </c>
      <c r="AU44" s="13">
        <v>70.701923145054394</v>
      </c>
      <c r="AV44" s="164">
        <v>1.2529452040415501</v>
      </c>
      <c r="AW44" s="13">
        <v>-3.86977681923742</v>
      </c>
      <c r="AX44" s="164">
        <v>1.70204853011016</v>
      </c>
      <c r="AY44" s="13">
        <v>87.799597079581602</v>
      </c>
      <c r="AZ44" s="164">
        <v>0.615970358387401</v>
      </c>
      <c r="BA44" s="13">
        <v>87.638473334712998</v>
      </c>
      <c r="BB44" s="164">
        <v>0.99662105735894702</v>
      </c>
      <c r="BC44" s="13">
        <v>87.963927124695303</v>
      </c>
      <c r="BD44" s="164">
        <v>0.72105668945784396</v>
      </c>
      <c r="BE44" s="13">
        <v>0.32545378998237601</v>
      </c>
      <c r="BF44" s="164">
        <v>1.19097729851783</v>
      </c>
      <c r="BG44" s="13">
        <v>64.005434633735007</v>
      </c>
      <c r="BH44" s="164">
        <v>0.95591291554325997</v>
      </c>
      <c r="BI44" s="13">
        <v>64.785361920586894</v>
      </c>
      <c r="BJ44" s="164">
        <v>1.6215895949890999</v>
      </c>
      <c r="BK44" s="13">
        <v>63.293456024932802</v>
      </c>
      <c r="BL44" s="164">
        <v>1.3697069598040901</v>
      </c>
      <c r="BM44" s="13">
        <v>-1.49190589565416</v>
      </c>
      <c r="BN44" s="164">
        <v>2.2887911919305899</v>
      </c>
      <c r="BO44" s="13">
        <v>53.862881911015002</v>
      </c>
      <c r="BP44" s="164">
        <v>1.03764239986523</v>
      </c>
      <c r="BQ44" s="13">
        <v>54.397262688328397</v>
      </c>
      <c r="BR44" s="164">
        <v>1.8005142368137299</v>
      </c>
      <c r="BS44" s="13">
        <v>53.427480600548797</v>
      </c>
      <c r="BT44" s="164">
        <v>1.40396684150796</v>
      </c>
      <c r="BU44" s="13">
        <v>-0.969782087779677</v>
      </c>
      <c r="BV44" s="164">
        <v>2.4322709200994401</v>
      </c>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9"/>
    </row>
    <row r="45" spans="1:110" ht="13" customHeight="1" x14ac:dyDescent="0.35">
      <c r="A45" s="12" t="s">
        <v>281</v>
      </c>
      <c r="B45" s="97">
        <v>2</v>
      </c>
      <c r="C45" s="13">
        <v>89.343654213606598</v>
      </c>
      <c r="D45" s="164">
        <v>0.59444125778378798</v>
      </c>
      <c r="E45" s="13">
        <v>91.875731330249096</v>
      </c>
      <c r="F45" s="164">
        <v>0.64191781336058695</v>
      </c>
      <c r="G45" s="13">
        <v>84.389596093794296</v>
      </c>
      <c r="H45" s="164">
        <v>1.24588406908796</v>
      </c>
      <c r="I45" s="13">
        <v>-7.4861352364548397</v>
      </c>
      <c r="J45" s="164">
        <v>1.4144153989944299</v>
      </c>
      <c r="K45" s="13">
        <v>76.542826902987699</v>
      </c>
      <c r="L45" s="164">
        <v>0.89929585996374495</v>
      </c>
      <c r="M45" s="13">
        <v>79.076581969399996</v>
      </c>
      <c r="N45" s="164">
        <v>0.99074362896885804</v>
      </c>
      <c r="O45" s="13">
        <v>71.499955907824798</v>
      </c>
      <c r="P45" s="164">
        <v>1.4156082255828699</v>
      </c>
      <c r="Q45" s="13">
        <v>-7.5766260615752303</v>
      </c>
      <c r="R45" s="164">
        <v>1.51404785077794</v>
      </c>
      <c r="S45" s="13">
        <v>84.046090061042506</v>
      </c>
      <c r="T45" s="164">
        <v>0.69694097269784905</v>
      </c>
      <c r="U45" s="13">
        <v>85.468522262966204</v>
      </c>
      <c r="V45" s="164">
        <v>0.78119055094696199</v>
      </c>
      <c r="W45" s="13">
        <v>81.307284452864593</v>
      </c>
      <c r="X45" s="164">
        <v>1.2535206115974</v>
      </c>
      <c r="Y45" s="13">
        <v>-4.1612378101016096</v>
      </c>
      <c r="Z45" s="164">
        <v>1.3992841373135101</v>
      </c>
      <c r="AA45" s="13">
        <v>82.823961019817403</v>
      </c>
      <c r="AB45" s="164">
        <v>0.72732636948571305</v>
      </c>
      <c r="AC45" s="13">
        <v>84.332038212574901</v>
      </c>
      <c r="AD45" s="164">
        <v>0.86988070355065095</v>
      </c>
      <c r="AE45" s="13">
        <v>79.960183972631597</v>
      </c>
      <c r="AF45" s="164">
        <v>1.1447660720948101</v>
      </c>
      <c r="AG45" s="13">
        <v>-4.3718542399432696</v>
      </c>
      <c r="AH45" s="164">
        <v>1.38998633327632</v>
      </c>
      <c r="AI45" s="13">
        <v>82.9576008187463</v>
      </c>
      <c r="AJ45" s="164">
        <v>0.73073422611094596</v>
      </c>
      <c r="AK45" s="13">
        <v>84.499785252941194</v>
      </c>
      <c r="AL45" s="164">
        <v>0.82484927618708304</v>
      </c>
      <c r="AM45" s="13">
        <v>80.225290010248401</v>
      </c>
      <c r="AN45" s="164">
        <v>1.1692340373652701</v>
      </c>
      <c r="AO45" s="13">
        <v>-4.2744952426927902</v>
      </c>
      <c r="AP45" s="164">
        <v>1.3315380084661099</v>
      </c>
      <c r="AQ45" s="13">
        <v>81.836007094774303</v>
      </c>
      <c r="AR45" s="164">
        <v>0.72007187355490598</v>
      </c>
      <c r="AS45" s="13">
        <v>83.509355566721098</v>
      </c>
      <c r="AT45" s="164">
        <v>0.78758705685581598</v>
      </c>
      <c r="AU45" s="13">
        <v>78.599168542832103</v>
      </c>
      <c r="AV45" s="164">
        <v>1.2764733655482601</v>
      </c>
      <c r="AW45" s="13">
        <v>-4.9101870238889704</v>
      </c>
      <c r="AX45" s="164">
        <v>1.42000993140428</v>
      </c>
      <c r="AY45" s="13">
        <v>83.745070783472599</v>
      </c>
      <c r="AZ45" s="164">
        <v>0.67024556939382596</v>
      </c>
      <c r="BA45" s="13">
        <v>84.843888739663697</v>
      </c>
      <c r="BB45" s="164">
        <v>0.78848055198796696</v>
      </c>
      <c r="BC45" s="13">
        <v>81.757083915148996</v>
      </c>
      <c r="BD45" s="164">
        <v>1.1786258594396</v>
      </c>
      <c r="BE45" s="13">
        <v>-3.08680482451466</v>
      </c>
      <c r="BF45" s="164">
        <v>1.39070423330245</v>
      </c>
      <c r="BG45" s="13">
        <v>62.167005058068</v>
      </c>
      <c r="BH45" s="164">
        <v>0.91158791219756297</v>
      </c>
      <c r="BI45" s="13">
        <v>64.842095809472099</v>
      </c>
      <c r="BJ45" s="164">
        <v>1.05922790279641</v>
      </c>
      <c r="BK45" s="13">
        <v>56.758201725251404</v>
      </c>
      <c r="BL45" s="164">
        <v>1.4638097495075599</v>
      </c>
      <c r="BM45" s="13">
        <v>-8.0838940842206508</v>
      </c>
      <c r="BN45" s="164">
        <v>1.7050958357100201</v>
      </c>
      <c r="BO45" s="13">
        <v>56.7458933785243</v>
      </c>
      <c r="BP45" s="164">
        <v>0.90987454886577102</v>
      </c>
      <c r="BQ45" s="13">
        <v>59.443671938294699</v>
      </c>
      <c r="BR45" s="164">
        <v>1.1102335326964099</v>
      </c>
      <c r="BS45" s="13">
        <v>51.229856253085899</v>
      </c>
      <c r="BT45" s="164">
        <v>1.4310088444913101</v>
      </c>
      <c r="BU45" s="13">
        <v>-8.2138156852088091</v>
      </c>
      <c r="BV45" s="164">
        <v>1.7557133561293701</v>
      </c>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9"/>
    </row>
    <row r="46" spans="1:110" ht="13" customHeight="1" x14ac:dyDescent="0.35">
      <c r="A46" s="12" t="s">
        <v>282</v>
      </c>
      <c r="B46" s="97">
        <v>2</v>
      </c>
      <c r="C46" s="13">
        <v>97.033154175676202</v>
      </c>
      <c r="D46" s="164">
        <v>0.33116770954422298</v>
      </c>
      <c r="E46" s="13">
        <v>97.568491861296593</v>
      </c>
      <c r="F46" s="164">
        <v>0.408511601850783</v>
      </c>
      <c r="G46" s="13">
        <v>95.327269213996701</v>
      </c>
      <c r="H46" s="164">
        <v>0.64164546399151301</v>
      </c>
      <c r="I46" s="13">
        <v>-2.2412226472999501</v>
      </c>
      <c r="J46" s="164">
        <v>0.77578631307488599</v>
      </c>
      <c r="K46" s="13">
        <v>82.983991790045906</v>
      </c>
      <c r="L46" s="164">
        <v>0.97110076507640497</v>
      </c>
      <c r="M46" s="13">
        <v>83.783660591791005</v>
      </c>
      <c r="N46" s="164">
        <v>1.0766687585148</v>
      </c>
      <c r="O46" s="13">
        <v>80.131676939868399</v>
      </c>
      <c r="P46" s="164">
        <v>2.02870937519201</v>
      </c>
      <c r="Q46" s="13">
        <v>-3.6519836519226501</v>
      </c>
      <c r="R46" s="164">
        <v>2.2268895436086198</v>
      </c>
      <c r="S46" s="13">
        <v>90.225449098556595</v>
      </c>
      <c r="T46" s="164">
        <v>0.69018525618372395</v>
      </c>
      <c r="U46" s="13">
        <v>90.719846387992504</v>
      </c>
      <c r="V46" s="164">
        <v>0.88891478760651899</v>
      </c>
      <c r="W46" s="13">
        <v>88.877266953872706</v>
      </c>
      <c r="X46" s="164">
        <v>1.19688625755369</v>
      </c>
      <c r="Y46" s="13">
        <v>-1.8425794341198101</v>
      </c>
      <c r="Z46" s="164">
        <v>1.58630696321669</v>
      </c>
      <c r="AA46" s="13">
        <v>90.360752364701497</v>
      </c>
      <c r="AB46" s="164">
        <v>0.67263434234141894</v>
      </c>
      <c r="AC46" s="13">
        <v>91.336991758770907</v>
      </c>
      <c r="AD46" s="164">
        <v>0.71787900548686501</v>
      </c>
      <c r="AE46" s="13">
        <v>87.065540254643594</v>
      </c>
      <c r="AF46" s="164">
        <v>1.4793980643214799</v>
      </c>
      <c r="AG46" s="13">
        <v>-4.2714515041272403</v>
      </c>
      <c r="AH46" s="164">
        <v>1.5767139749478001</v>
      </c>
      <c r="AI46" s="13">
        <v>90.632783909482498</v>
      </c>
      <c r="AJ46" s="164">
        <v>0.67271866952746895</v>
      </c>
      <c r="AK46" s="13">
        <v>90.562778331913805</v>
      </c>
      <c r="AL46" s="164">
        <v>0.84443198639640904</v>
      </c>
      <c r="AM46" s="13">
        <v>90.727886166670402</v>
      </c>
      <c r="AN46" s="164">
        <v>1.25767508784927</v>
      </c>
      <c r="AO46" s="13">
        <v>0.16510783475662499</v>
      </c>
      <c r="AP46" s="164">
        <v>1.6080432697915801</v>
      </c>
      <c r="AQ46" s="13">
        <v>81.651300855813702</v>
      </c>
      <c r="AR46" s="164">
        <v>0.916586880887299</v>
      </c>
      <c r="AS46" s="13">
        <v>81.717413260430902</v>
      </c>
      <c r="AT46" s="164">
        <v>1.2040809404469299</v>
      </c>
      <c r="AU46" s="13">
        <v>81.391062034982099</v>
      </c>
      <c r="AV46" s="164">
        <v>2.0401034205162101</v>
      </c>
      <c r="AW46" s="13">
        <v>-0.32635122544886003</v>
      </c>
      <c r="AX46" s="164">
        <v>2.6126900021109498</v>
      </c>
      <c r="AY46" s="13">
        <v>86.202561271757801</v>
      </c>
      <c r="AZ46" s="164">
        <v>0.79208769958727299</v>
      </c>
      <c r="BA46" s="13">
        <v>86.460580175060102</v>
      </c>
      <c r="BB46" s="164">
        <v>0.97255466639878196</v>
      </c>
      <c r="BC46" s="13">
        <v>85.3005515682962</v>
      </c>
      <c r="BD46" s="164">
        <v>1.7333739557313801</v>
      </c>
      <c r="BE46" s="13">
        <v>-1.1600286067639001</v>
      </c>
      <c r="BF46" s="164">
        <v>2.0820625045954699</v>
      </c>
      <c r="BG46" s="13">
        <v>71.202655905741594</v>
      </c>
      <c r="BH46" s="164">
        <v>1.09509599699782</v>
      </c>
      <c r="BI46" s="13">
        <v>72.197242685594105</v>
      </c>
      <c r="BJ46" s="164">
        <v>1.20165555606883</v>
      </c>
      <c r="BK46" s="13">
        <v>67.832773891750307</v>
      </c>
      <c r="BL46" s="164">
        <v>2.3776092719425699</v>
      </c>
      <c r="BM46" s="13">
        <v>-4.3644687938437396</v>
      </c>
      <c r="BN46" s="164">
        <v>2.5772422329054998</v>
      </c>
      <c r="BO46" s="13">
        <v>61.385247814097703</v>
      </c>
      <c r="BP46" s="164">
        <v>1.2215277006279801</v>
      </c>
      <c r="BQ46" s="13">
        <v>62.247202649364397</v>
      </c>
      <c r="BR46" s="164">
        <v>1.3916347105157201</v>
      </c>
      <c r="BS46" s="13">
        <v>58.354843757245703</v>
      </c>
      <c r="BT46" s="164">
        <v>2.72723046296105</v>
      </c>
      <c r="BU46" s="13">
        <v>-3.89235889211876</v>
      </c>
      <c r="BV46" s="164">
        <v>3.0635126628604801</v>
      </c>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9"/>
    </row>
    <row r="47" spans="1:110" ht="13" customHeight="1" x14ac:dyDescent="0.35">
      <c r="A47" s="12" t="s">
        <v>283</v>
      </c>
      <c r="B47" s="97">
        <v>2</v>
      </c>
      <c r="C47" s="13">
        <v>96.452627396797894</v>
      </c>
      <c r="D47" s="164">
        <v>0.36295986686426202</v>
      </c>
      <c r="E47" s="13">
        <v>96.626354953565396</v>
      </c>
      <c r="F47" s="164">
        <v>0.357714716989944</v>
      </c>
      <c r="G47" s="13">
        <v>95.904566875764999</v>
      </c>
      <c r="H47" s="164">
        <v>0.83340352644142401</v>
      </c>
      <c r="I47" s="13">
        <v>-0.72178807780034004</v>
      </c>
      <c r="J47" s="164">
        <v>0.85441000893725605</v>
      </c>
      <c r="K47" s="13">
        <v>74.630182800344599</v>
      </c>
      <c r="L47" s="164">
        <v>0.83052789050949805</v>
      </c>
      <c r="M47" s="13">
        <v>73.734445783455399</v>
      </c>
      <c r="N47" s="164">
        <v>0.89857142429579695</v>
      </c>
      <c r="O47" s="13">
        <v>77.104978059279304</v>
      </c>
      <c r="P47" s="164">
        <v>1.57630681212792</v>
      </c>
      <c r="Q47" s="13">
        <v>3.37053227582396</v>
      </c>
      <c r="R47" s="164">
        <v>1.70052776843025</v>
      </c>
      <c r="S47" s="13">
        <v>86.516364981203097</v>
      </c>
      <c r="T47" s="164">
        <v>0.60666478603573104</v>
      </c>
      <c r="U47" s="13">
        <v>85.924367037882504</v>
      </c>
      <c r="V47" s="164">
        <v>0.68062681615783405</v>
      </c>
      <c r="W47" s="13">
        <v>88.177736186894606</v>
      </c>
      <c r="X47" s="164">
        <v>1.29604428724634</v>
      </c>
      <c r="Y47" s="13">
        <v>2.2533691490120198</v>
      </c>
      <c r="Z47" s="164">
        <v>1.46429274434558</v>
      </c>
      <c r="AA47" s="13">
        <v>91.297890358989804</v>
      </c>
      <c r="AB47" s="164">
        <v>0.58028549149668796</v>
      </c>
      <c r="AC47" s="13">
        <v>91.312924988730899</v>
      </c>
      <c r="AD47" s="164">
        <v>0.70488829552604404</v>
      </c>
      <c r="AE47" s="13">
        <v>91.181211831241598</v>
      </c>
      <c r="AF47" s="164">
        <v>1.20035425458903</v>
      </c>
      <c r="AG47" s="13">
        <v>-0.13171315748930101</v>
      </c>
      <c r="AH47" s="164">
        <v>1.4528173288492701</v>
      </c>
      <c r="AI47" s="13">
        <v>83.189614384800294</v>
      </c>
      <c r="AJ47" s="164">
        <v>0.68285525566719396</v>
      </c>
      <c r="AK47" s="13">
        <v>83.598790949278794</v>
      </c>
      <c r="AL47" s="164">
        <v>0.75622801894491698</v>
      </c>
      <c r="AM47" s="13">
        <v>81.824851026574095</v>
      </c>
      <c r="AN47" s="164">
        <v>1.5740762307854199</v>
      </c>
      <c r="AO47" s="13">
        <v>-1.77393992270464</v>
      </c>
      <c r="AP47" s="164">
        <v>1.7538108842339299</v>
      </c>
      <c r="AQ47" s="13">
        <v>74.843780533038398</v>
      </c>
      <c r="AR47" s="164">
        <v>0.92034187023341796</v>
      </c>
      <c r="AS47" s="13">
        <v>75.016066792911204</v>
      </c>
      <c r="AT47" s="164">
        <v>1.0087478042096401</v>
      </c>
      <c r="AU47" s="13">
        <v>74.222173615461699</v>
      </c>
      <c r="AV47" s="164">
        <v>1.6438166694666401</v>
      </c>
      <c r="AW47" s="13">
        <v>-0.79389317744947596</v>
      </c>
      <c r="AX47" s="164">
        <v>1.7638187116794399</v>
      </c>
      <c r="AY47" s="13">
        <v>81.617442831030004</v>
      </c>
      <c r="AZ47" s="164">
        <v>0.87207931124813198</v>
      </c>
      <c r="BA47" s="13">
        <v>82.140730495209297</v>
      </c>
      <c r="BB47" s="164">
        <v>0.91003692230790201</v>
      </c>
      <c r="BC47" s="13">
        <v>79.8981394984216</v>
      </c>
      <c r="BD47" s="164">
        <v>1.4835992707733401</v>
      </c>
      <c r="BE47" s="13">
        <v>-2.2425909967876398</v>
      </c>
      <c r="BF47" s="164">
        <v>1.4788616439765001</v>
      </c>
      <c r="BG47" s="13">
        <v>60.819078516622803</v>
      </c>
      <c r="BH47" s="164">
        <v>0.95186940522156904</v>
      </c>
      <c r="BI47" s="13">
        <v>60.236163802748003</v>
      </c>
      <c r="BJ47" s="164">
        <v>1.0584021747925001</v>
      </c>
      <c r="BK47" s="13">
        <v>62.2449971385468</v>
      </c>
      <c r="BL47" s="164">
        <v>1.89431451320908</v>
      </c>
      <c r="BM47" s="13">
        <v>2.00883333579874</v>
      </c>
      <c r="BN47" s="164">
        <v>2.10815017282038</v>
      </c>
      <c r="BO47" s="13">
        <v>50.460101388099098</v>
      </c>
      <c r="BP47" s="164">
        <v>1.0663686645021799</v>
      </c>
      <c r="BQ47" s="13">
        <v>50.431699090946502</v>
      </c>
      <c r="BR47" s="164">
        <v>1.12375184526377</v>
      </c>
      <c r="BS47" s="13">
        <v>50.234585308112202</v>
      </c>
      <c r="BT47" s="164">
        <v>2.1566303973230001</v>
      </c>
      <c r="BU47" s="13">
        <v>-0.19711378283426501</v>
      </c>
      <c r="BV47" s="164">
        <v>2.2739318485993198</v>
      </c>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9"/>
    </row>
    <row r="48" spans="1:110" ht="13" customHeight="1" x14ac:dyDescent="0.35">
      <c r="A48" s="12" t="s">
        <v>284</v>
      </c>
      <c r="B48" s="97">
        <v>2</v>
      </c>
      <c r="C48" s="13">
        <v>96.624545203860507</v>
      </c>
      <c r="D48" s="164">
        <v>0.32989855856424199</v>
      </c>
      <c r="E48" s="13">
        <v>97.235895456714402</v>
      </c>
      <c r="F48" s="164">
        <v>0.34340516708042501</v>
      </c>
      <c r="G48" s="13">
        <v>94.693950472974706</v>
      </c>
      <c r="H48" s="164">
        <v>0.88716112077898202</v>
      </c>
      <c r="I48" s="13">
        <v>-2.5419449837396302</v>
      </c>
      <c r="J48" s="164">
        <v>0.96986607690203896</v>
      </c>
      <c r="K48" s="13">
        <v>88.072338856325501</v>
      </c>
      <c r="L48" s="164">
        <v>0.710243302108996</v>
      </c>
      <c r="M48" s="13">
        <v>88.711169487845197</v>
      </c>
      <c r="N48" s="164">
        <v>0.83524829410692003</v>
      </c>
      <c r="O48" s="13">
        <v>86.159313844688697</v>
      </c>
      <c r="P48" s="164">
        <v>1.34176332644632</v>
      </c>
      <c r="Q48" s="13">
        <v>-2.5518556431565602</v>
      </c>
      <c r="R48" s="164">
        <v>1.5864969039385199</v>
      </c>
      <c r="S48" s="13">
        <v>91.591972809722407</v>
      </c>
      <c r="T48" s="164">
        <v>0.60034233411645699</v>
      </c>
      <c r="U48" s="13">
        <v>92.9594780591448</v>
      </c>
      <c r="V48" s="164">
        <v>0.63016146016888896</v>
      </c>
      <c r="W48" s="13">
        <v>87.752876071544193</v>
      </c>
      <c r="X48" s="164">
        <v>1.2903920264019799</v>
      </c>
      <c r="Y48" s="13">
        <v>-5.2066019876006902</v>
      </c>
      <c r="Z48" s="164">
        <v>1.4081837921723901</v>
      </c>
      <c r="AA48" s="13">
        <v>92.313732258471106</v>
      </c>
      <c r="AB48" s="164">
        <v>0.48357283432873399</v>
      </c>
      <c r="AC48" s="13">
        <v>93.421182934617903</v>
      </c>
      <c r="AD48" s="164">
        <v>0.59717482810031097</v>
      </c>
      <c r="AE48" s="13">
        <v>88.778601045682194</v>
      </c>
      <c r="AF48" s="164">
        <v>1.07453174806561</v>
      </c>
      <c r="AG48" s="13">
        <v>-4.64258188893574</v>
      </c>
      <c r="AH48" s="164">
        <v>1.3151653203122899</v>
      </c>
      <c r="AI48" s="13">
        <v>88.394899858624598</v>
      </c>
      <c r="AJ48" s="164">
        <v>0.75753552504899402</v>
      </c>
      <c r="AK48" s="13">
        <v>88.752891086486699</v>
      </c>
      <c r="AL48" s="164">
        <v>0.773388371788852</v>
      </c>
      <c r="AM48" s="13">
        <v>87.304816875191605</v>
      </c>
      <c r="AN48" s="164">
        <v>1.26242495584813</v>
      </c>
      <c r="AO48" s="13">
        <v>-1.4480742112951599</v>
      </c>
      <c r="AP48" s="164">
        <v>1.1971248352082999</v>
      </c>
      <c r="AQ48" s="13">
        <v>88.436726324204798</v>
      </c>
      <c r="AR48" s="164">
        <v>0.56589288124059101</v>
      </c>
      <c r="AS48" s="13">
        <v>89.078758835831806</v>
      </c>
      <c r="AT48" s="164">
        <v>0.63023874707357697</v>
      </c>
      <c r="AU48" s="13">
        <v>86.463768834653195</v>
      </c>
      <c r="AV48" s="164">
        <v>1.2860705349999899</v>
      </c>
      <c r="AW48" s="13">
        <v>-2.6149900011786</v>
      </c>
      <c r="AX48" s="164">
        <v>1.4064142852348001</v>
      </c>
      <c r="AY48" s="13">
        <v>91.507526536456993</v>
      </c>
      <c r="AZ48" s="164">
        <v>0.54746100822240795</v>
      </c>
      <c r="BA48" s="13">
        <v>92.347771014072705</v>
      </c>
      <c r="BB48" s="164">
        <v>0.59575912956396604</v>
      </c>
      <c r="BC48" s="13">
        <v>88.855602117651102</v>
      </c>
      <c r="BD48" s="164">
        <v>1.4038379775002801</v>
      </c>
      <c r="BE48" s="13">
        <v>-3.4921688964215898</v>
      </c>
      <c r="BF48" s="164">
        <v>1.5573769168820399</v>
      </c>
      <c r="BG48" s="13">
        <v>76.581141448608093</v>
      </c>
      <c r="BH48" s="164">
        <v>0.98668817433091205</v>
      </c>
      <c r="BI48" s="13">
        <v>77.893862391409797</v>
      </c>
      <c r="BJ48" s="164">
        <v>1.0710179268062401</v>
      </c>
      <c r="BK48" s="13">
        <v>72.7460757417266</v>
      </c>
      <c r="BL48" s="164">
        <v>1.57181569213209</v>
      </c>
      <c r="BM48" s="13">
        <v>-5.1477866496832103</v>
      </c>
      <c r="BN48" s="164">
        <v>1.6484445178312399</v>
      </c>
      <c r="BO48" s="13">
        <v>71.230522289471097</v>
      </c>
      <c r="BP48" s="164">
        <v>0.98361746053669497</v>
      </c>
      <c r="BQ48" s="13">
        <v>72.562983074544306</v>
      </c>
      <c r="BR48" s="164">
        <v>1.0522221055255401</v>
      </c>
      <c r="BS48" s="13">
        <v>67.324768040096401</v>
      </c>
      <c r="BT48" s="164">
        <v>1.69220571328685</v>
      </c>
      <c r="BU48" s="13">
        <v>-5.2382150344479497</v>
      </c>
      <c r="BV48" s="164">
        <v>1.7517153802829299</v>
      </c>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9"/>
    </row>
    <row r="49" spans="1:110" ht="13" customHeight="1" x14ac:dyDescent="0.35">
      <c r="A49" s="12" t="s">
        <v>285</v>
      </c>
      <c r="B49" s="97">
        <v>2</v>
      </c>
      <c r="C49" s="13">
        <v>94.579075736290704</v>
      </c>
      <c r="D49" s="164">
        <v>0.421171624555155</v>
      </c>
      <c r="E49" s="13">
        <v>96.688906996922995</v>
      </c>
      <c r="F49" s="164">
        <v>0.49936307120824502</v>
      </c>
      <c r="G49" s="13">
        <v>92.499290771184903</v>
      </c>
      <c r="H49" s="164">
        <v>0.67938814375766299</v>
      </c>
      <c r="I49" s="13">
        <v>-4.1896162257380496</v>
      </c>
      <c r="J49" s="164">
        <v>0.844940445775057</v>
      </c>
      <c r="K49" s="13">
        <v>88.893763153611502</v>
      </c>
      <c r="L49" s="164">
        <v>0.64595696041415795</v>
      </c>
      <c r="M49" s="13">
        <v>90.949932514846594</v>
      </c>
      <c r="N49" s="164">
        <v>1.0093092411020299</v>
      </c>
      <c r="O49" s="13">
        <v>86.758813477218197</v>
      </c>
      <c r="P49" s="164">
        <v>0.92985736335545</v>
      </c>
      <c r="Q49" s="13">
        <v>-4.1911190376284697</v>
      </c>
      <c r="R49" s="164">
        <v>1.4205441941445001</v>
      </c>
      <c r="S49" s="13">
        <v>92.765615706259993</v>
      </c>
      <c r="T49" s="164">
        <v>0.55956492863453799</v>
      </c>
      <c r="U49" s="13">
        <v>96.361537000951898</v>
      </c>
      <c r="V49" s="164">
        <v>0.61694811502300495</v>
      </c>
      <c r="W49" s="13">
        <v>89.275111839957404</v>
      </c>
      <c r="X49" s="164">
        <v>1.0002123605611899</v>
      </c>
      <c r="Y49" s="13">
        <v>-7.0864251609944704</v>
      </c>
      <c r="Z49" s="164">
        <v>1.24062268875533</v>
      </c>
      <c r="AA49" s="13">
        <v>91.584403851556701</v>
      </c>
      <c r="AB49" s="164">
        <v>0.53529387490143998</v>
      </c>
      <c r="AC49" s="13">
        <v>94.726441897308206</v>
      </c>
      <c r="AD49" s="164">
        <v>0.72290250040931003</v>
      </c>
      <c r="AE49" s="13">
        <v>88.520843361703001</v>
      </c>
      <c r="AF49" s="164">
        <v>0.96056349264101903</v>
      </c>
      <c r="AG49" s="13">
        <v>-6.2055985356052004</v>
      </c>
      <c r="AH49" s="164">
        <v>1.3162890737364299</v>
      </c>
      <c r="AI49" s="13">
        <v>90.187803493510501</v>
      </c>
      <c r="AJ49" s="164">
        <v>0.51264706923479597</v>
      </c>
      <c r="AK49" s="13">
        <v>93.615293127205007</v>
      </c>
      <c r="AL49" s="164">
        <v>0.70384878051933697</v>
      </c>
      <c r="AM49" s="13">
        <v>86.827473681179995</v>
      </c>
      <c r="AN49" s="164">
        <v>0.88635592735551205</v>
      </c>
      <c r="AO49" s="13">
        <v>-6.7878194460249803</v>
      </c>
      <c r="AP49" s="164">
        <v>1.2162615861227899</v>
      </c>
      <c r="AQ49" s="13">
        <v>90.3568226113469</v>
      </c>
      <c r="AR49" s="164">
        <v>0.616820691027956</v>
      </c>
      <c r="AS49" s="13">
        <v>93.907024565335007</v>
      </c>
      <c r="AT49" s="164">
        <v>0.75050293492593001</v>
      </c>
      <c r="AU49" s="13">
        <v>86.908257622663896</v>
      </c>
      <c r="AV49" s="164">
        <v>1.00751489261632</v>
      </c>
      <c r="AW49" s="13">
        <v>-6.9987669426711401</v>
      </c>
      <c r="AX49" s="164">
        <v>1.3113186471440801</v>
      </c>
      <c r="AY49" s="13">
        <v>93.401402642327795</v>
      </c>
      <c r="AZ49" s="164">
        <v>0.51202652473885801</v>
      </c>
      <c r="BA49" s="13">
        <v>95.866121683967705</v>
      </c>
      <c r="BB49" s="164">
        <v>0.598412480152409</v>
      </c>
      <c r="BC49" s="13">
        <v>91.069255409629505</v>
      </c>
      <c r="BD49" s="164">
        <v>0.85844723256128896</v>
      </c>
      <c r="BE49" s="13">
        <v>-4.7968662743382096</v>
      </c>
      <c r="BF49" s="164">
        <v>1.0898168585516099</v>
      </c>
      <c r="BG49" s="13">
        <v>80.455904097555901</v>
      </c>
      <c r="BH49" s="164">
        <v>0.86242170854718203</v>
      </c>
      <c r="BI49" s="13">
        <v>85.473279079385904</v>
      </c>
      <c r="BJ49" s="164">
        <v>1.45490205118245</v>
      </c>
      <c r="BK49" s="13">
        <v>75.562996492845102</v>
      </c>
      <c r="BL49" s="164">
        <v>1.2534721617393501</v>
      </c>
      <c r="BM49" s="13">
        <v>-9.9102825865408199</v>
      </c>
      <c r="BN49" s="164">
        <v>2.0360412474656902</v>
      </c>
      <c r="BO49" s="13">
        <v>77.791950630921207</v>
      </c>
      <c r="BP49" s="164">
        <v>0.90960651726601605</v>
      </c>
      <c r="BQ49" s="13">
        <v>83.178579112573402</v>
      </c>
      <c r="BR49" s="164">
        <v>1.5372408026233</v>
      </c>
      <c r="BS49" s="13">
        <v>72.420105350404398</v>
      </c>
      <c r="BT49" s="164">
        <v>1.33199692641439</v>
      </c>
      <c r="BU49" s="13">
        <v>-10.758473762168901</v>
      </c>
      <c r="BV49" s="164">
        <v>2.18539871681382</v>
      </c>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9"/>
    </row>
    <row r="50" spans="1:110" ht="13" customHeight="1" x14ac:dyDescent="0.35">
      <c r="A50" s="12" t="s">
        <v>286</v>
      </c>
      <c r="B50" s="97">
        <v>2</v>
      </c>
      <c r="C50" s="13">
        <v>92.709212113253997</v>
      </c>
      <c r="D50" s="164">
        <v>0.52412630484377598</v>
      </c>
      <c r="E50" s="13">
        <v>93.821818497810995</v>
      </c>
      <c r="F50" s="164">
        <v>0.51235039247449699</v>
      </c>
      <c r="G50" s="13">
        <v>90.069891481418097</v>
      </c>
      <c r="H50" s="164">
        <v>1.12536856453729</v>
      </c>
      <c r="I50" s="13">
        <v>-3.7519270163928402</v>
      </c>
      <c r="J50" s="164">
        <v>1.1818471775898001</v>
      </c>
      <c r="K50" s="13">
        <v>73.458929179343798</v>
      </c>
      <c r="L50" s="164">
        <v>0.78493663968926897</v>
      </c>
      <c r="M50" s="13">
        <v>73.801862554949395</v>
      </c>
      <c r="N50" s="164">
        <v>0.94631251075269196</v>
      </c>
      <c r="O50" s="13">
        <v>72.779526405228395</v>
      </c>
      <c r="P50" s="164">
        <v>1.26881246587797</v>
      </c>
      <c r="Q50" s="13">
        <v>-1.02233614972091</v>
      </c>
      <c r="R50" s="164">
        <v>1.5221168976844499</v>
      </c>
      <c r="S50" s="13">
        <v>89.514017112174997</v>
      </c>
      <c r="T50" s="164">
        <v>0.62857215213933104</v>
      </c>
      <c r="U50" s="13">
        <v>90.799382743080599</v>
      </c>
      <c r="V50" s="164">
        <v>0.68337376089008195</v>
      </c>
      <c r="W50" s="13">
        <v>86.647766570498604</v>
      </c>
      <c r="X50" s="164">
        <v>1.1189928567706799</v>
      </c>
      <c r="Y50" s="13">
        <v>-4.1516161725819796</v>
      </c>
      <c r="Z50" s="164">
        <v>1.2073721368955601</v>
      </c>
      <c r="AA50" s="13">
        <v>88.897082242938097</v>
      </c>
      <c r="AB50" s="164">
        <v>0.60899791269597003</v>
      </c>
      <c r="AC50" s="13">
        <v>90.114891885806003</v>
      </c>
      <c r="AD50" s="164">
        <v>0.70053614358379501</v>
      </c>
      <c r="AE50" s="13">
        <v>85.855366229073496</v>
      </c>
      <c r="AF50" s="164">
        <v>1.1071842773398299</v>
      </c>
      <c r="AG50" s="13">
        <v>-4.2595256567325199</v>
      </c>
      <c r="AH50" s="164">
        <v>1.2626434373359201</v>
      </c>
      <c r="AI50" s="13">
        <v>79.659049974399196</v>
      </c>
      <c r="AJ50" s="164">
        <v>0.74638209737230199</v>
      </c>
      <c r="AK50" s="13">
        <v>80.396709055574604</v>
      </c>
      <c r="AL50" s="164">
        <v>0.86618996523216896</v>
      </c>
      <c r="AM50" s="13">
        <v>77.714391293412106</v>
      </c>
      <c r="AN50" s="164">
        <v>1.25216358346894</v>
      </c>
      <c r="AO50" s="13">
        <v>-2.6823177621625298</v>
      </c>
      <c r="AP50" s="164">
        <v>1.4295157191693499</v>
      </c>
      <c r="AQ50" s="13">
        <v>74.391924113498206</v>
      </c>
      <c r="AR50" s="164">
        <v>0.76515224945785398</v>
      </c>
      <c r="AS50" s="13">
        <v>74.247625586603903</v>
      </c>
      <c r="AT50" s="164">
        <v>0.93511611580460796</v>
      </c>
      <c r="AU50" s="13">
        <v>74.616840117178398</v>
      </c>
      <c r="AV50" s="164">
        <v>1.3469808120728</v>
      </c>
      <c r="AW50" s="13">
        <v>0.36921453057452402</v>
      </c>
      <c r="AX50" s="164">
        <v>1.6413641813845701</v>
      </c>
      <c r="AY50" s="13">
        <v>77.345026236585497</v>
      </c>
      <c r="AZ50" s="164">
        <v>0.67862003762475998</v>
      </c>
      <c r="BA50" s="13">
        <v>76.892798972671301</v>
      </c>
      <c r="BB50" s="164">
        <v>0.87897960735837</v>
      </c>
      <c r="BC50" s="13">
        <v>78.224689816892095</v>
      </c>
      <c r="BD50" s="164">
        <v>1.15057012690931</v>
      </c>
      <c r="BE50" s="13">
        <v>1.33189084422079</v>
      </c>
      <c r="BF50" s="164">
        <v>1.50685555597263</v>
      </c>
      <c r="BG50" s="13">
        <v>61.265679870794997</v>
      </c>
      <c r="BH50" s="164">
        <v>0.96643965539264998</v>
      </c>
      <c r="BI50" s="13">
        <v>61.9277495521224</v>
      </c>
      <c r="BJ50" s="164">
        <v>1.15481233730316</v>
      </c>
      <c r="BK50" s="13">
        <v>59.771006995332201</v>
      </c>
      <c r="BL50" s="164">
        <v>1.4887968118835599</v>
      </c>
      <c r="BM50" s="13">
        <v>-2.1567425567901899</v>
      </c>
      <c r="BN50" s="164">
        <v>1.7689247116294899</v>
      </c>
      <c r="BO50" s="13">
        <v>51.469807662089998</v>
      </c>
      <c r="BP50" s="164">
        <v>0.97414422073797602</v>
      </c>
      <c r="BQ50" s="13">
        <v>51.426933738811101</v>
      </c>
      <c r="BR50" s="164">
        <v>1.1971254704207701</v>
      </c>
      <c r="BS50" s="13">
        <v>51.578348558617897</v>
      </c>
      <c r="BT50" s="164">
        <v>1.5297757867733</v>
      </c>
      <c r="BU50" s="13">
        <v>0.15141481980677399</v>
      </c>
      <c r="BV50" s="164">
        <v>1.88653193057685</v>
      </c>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9"/>
    </row>
    <row r="51" spans="1:110" ht="13" customHeight="1" x14ac:dyDescent="0.35">
      <c r="A51" s="12" t="s">
        <v>287</v>
      </c>
      <c r="B51" s="97">
        <v>2</v>
      </c>
      <c r="C51" s="13">
        <v>90.784411298844304</v>
      </c>
      <c r="D51" s="164">
        <v>0.53136288897780604</v>
      </c>
      <c r="E51" s="13">
        <v>91.664063693760099</v>
      </c>
      <c r="F51" s="164">
        <v>0.58506193266951101</v>
      </c>
      <c r="G51" s="13">
        <v>88.409080892648106</v>
      </c>
      <c r="H51" s="164">
        <v>1.0224061837291301</v>
      </c>
      <c r="I51" s="13">
        <v>-3.2549828011120501</v>
      </c>
      <c r="J51" s="164">
        <v>1.1071176317322</v>
      </c>
      <c r="K51" s="13">
        <v>78.633794378488801</v>
      </c>
      <c r="L51" s="164">
        <v>0.75363864734149</v>
      </c>
      <c r="M51" s="13">
        <v>78.679717831153795</v>
      </c>
      <c r="N51" s="164">
        <v>0.91906054721010799</v>
      </c>
      <c r="O51" s="13">
        <v>79.104800753705106</v>
      </c>
      <c r="P51" s="164">
        <v>1.26357529075057</v>
      </c>
      <c r="Q51" s="13">
        <v>0.42508292255129698</v>
      </c>
      <c r="R51" s="164">
        <v>1.5517857041409999</v>
      </c>
      <c r="S51" s="13">
        <v>91.723659132818696</v>
      </c>
      <c r="T51" s="164">
        <v>0.50550791337467504</v>
      </c>
      <c r="U51" s="13">
        <v>92.394234445849605</v>
      </c>
      <c r="V51" s="164">
        <v>0.58567178175548795</v>
      </c>
      <c r="W51" s="13">
        <v>89.881839682891098</v>
      </c>
      <c r="X51" s="164">
        <v>0.87478937835198101</v>
      </c>
      <c r="Y51" s="13">
        <v>-2.5123947629585399</v>
      </c>
      <c r="Z51" s="164">
        <v>0.99973283717573602</v>
      </c>
      <c r="AA51" s="13">
        <v>93.295906368017597</v>
      </c>
      <c r="AB51" s="164">
        <v>0.467382930861928</v>
      </c>
      <c r="AC51" s="13">
        <v>94.081075132783496</v>
      </c>
      <c r="AD51" s="164">
        <v>0.50617869036567598</v>
      </c>
      <c r="AE51" s="13">
        <v>91.148286006590496</v>
      </c>
      <c r="AF51" s="164">
        <v>0.87340095844729604</v>
      </c>
      <c r="AG51" s="13">
        <v>-2.9327891261930299</v>
      </c>
      <c r="AH51" s="164">
        <v>0.92460149295773997</v>
      </c>
      <c r="AI51" s="13">
        <v>89.867736859146206</v>
      </c>
      <c r="AJ51" s="164">
        <v>0.57281994203797004</v>
      </c>
      <c r="AK51" s="13">
        <v>90.618242244917596</v>
      </c>
      <c r="AL51" s="164">
        <v>0.65610030975647904</v>
      </c>
      <c r="AM51" s="13">
        <v>87.773394999755297</v>
      </c>
      <c r="AN51" s="164">
        <v>1.00199611077878</v>
      </c>
      <c r="AO51" s="13">
        <v>-2.8448472451622799</v>
      </c>
      <c r="AP51" s="164">
        <v>1.1312725301370301</v>
      </c>
      <c r="AQ51" s="13">
        <v>87.118540591374696</v>
      </c>
      <c r="AR51" s="164">
        <v>0.62090600564063403</v>
      </c>
      <c r="AS51" s="13">
        <v>88.163273373633899</v>
      </c>
      <c r="AT51" s="164">
        <v>0.70040502405105198</v>
      </c>
      <c r="AU51" s="13">
        <v>84.472276720542496</v>
      </c>
      <c r="AV51" s="164">
        <v>1.16372987439138</v>
      </c>
      <c r="AW51" s="13">
        <v>-3.6909966530913998</v>
      </c>
      <c r="AX51" s="164">
        <v>1.2807272279116499</v>
      </c>
      <c r="AY51" s="13">
        <v>80.571831164287303</v>
      </c>
      <c r="AZ51" s="164">
        <v>0.68496093627332699</v>
      </c>
      <c r="BA51" s="13">
        <v>81.169678227457894</v>
      </c>
      <c r="BB51" s="164">
        <v>0.83010216184293895</v>
      </c>
      <c r="BC51" s="13">
        <v>78.859172619629106</v>
      </c>
      <c r="BD51" s="164">
        <v>1.3363671457655399</v>
      </c>
      <c r="BE51" s="13">
        <v>-2.3105056078288002</v>
      </c>
      <c r="BF51" s="164">
        <v>1.6207691419236001</v>
      </c>
      <c r="BG51" s="13">
        <v>73.088716118368097</v>
      </c>
      <c r="BH51" s="164">
        <v>0.86211871939346196</v>
      </c>
      <c r="BI51" s="13">
        <v>73.848634184917103</v>
      </c>
      <c r="BJ51" s="164">
        <v>1.0028501162526</v>
      </c>
      <c r="BK51" s="13">
        <v>71.389253243102601</v>
      </c>
      <c r="BL51" s="164">
        <v>1.49875253130845</v>
      </c>
      <c r="BM51" s="13">
        <v>-2.4593809418144601</v>
      </c>
      <c r="BN51" s="164">
        <v>1.70540202644473</v>
      </c>
      <c r="BO51" s="13">
        <v>63.290272252841298</v>
      </c>
      <c r="BP51" s="164">
        <v>0.85884667520753699</v>
      </c>
      <c r="BQ51" s="13">
        <v>64.067070949826601</v>
      </c>
      <c r="BR51" s="164">
        <v>1.03464718659944</v>
      </c>
      <c r="BS51" s="13">
        <v>61.351128274070803</v>
      </c>
      <c r="BT51" s="164">
        <v>1.52523741787235</v>
      </c>
      <c r="BU51" s="13">
        <v>-2.7159426757558101</v>
      </c>
      <c r="BV51" s="164">
        <v>1.82589508896116</v>
      </c>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9"/>
    </row>
    <row r="52" spans="1:110" ht="13" customHeight="1" x14ac:dyDescent="0.35">
      <c r="A52" s="12" t="s">
        <v>288</v>
      </c>
      <c r="B52" s="97">
        <v>2</v>
      </c>
      <c r="C52" s="13">
        <v>88.599182059635794</v>
      </c>
      <c r="D52" s="164">
        <v>0.47275739597031802</v>
      </c>
      <c r="E52" s="13">
        <v>90.257829030699398</v>
      </c>
      <c r="F52" s="164">
        <v>0.65845458809910595</v>
      </c>
      <c r="G52" s="13">
        <v>85.709815533211099</v>
      </c>
      <c r="H52" s="164">
        <v>0.84793749927931505</v>
      </c>
      <c r="I52" s="13">
        <v>-4.5480134974883297</v>
      </c>
      <c r="J52" s="164">
        <v>1.1604278894990301</v>
      </c>
      <c r="K52" s="13">
        <v>77.405526470957795</v>
      </c>
      <c r="L52" s="164">
        <v>0.93138982454017105</v>
      </c>
      <c r="M52" s="13">
        <v>78.721413324351801</v>
      </c>
      <c r="N52" s="164">
        <v>1.1489677441250801</v>
      </c>
      <c r="O52" s="13">
        <v>75.109286574855602</v>
      </c>
      <c r="P52" s="164">
        <v>1.1975524365979899</v>
      </c>
      <c r="Q52" s="13">
        <v>-3.6121267494962002</v>
      </c>
      <c r="R52" s="164">
        <v>1.4771987041099099</v>
      </c>
      <c r="S52" s="13">
        <v>81.335136260698206</v>
      </c>
      <c r="T52" s="164">
        <v>0.76149120600669495</v>
      </c>
      <c r="U52" s="13">
        <v>83.174759572414402</v>
      </c>
      <c r="V52" s="164">
        <v>0.80265638630467595</v>
      </c>
      <c r="W52" s="13">
        <v>78.132289616342405</v>
      </c>
      <c r="X52" s="164">
        <v>1.21793851434233</v>
      </c>
      <c r="Y52" s="13">
        <v>-5.0424699560719803</v>
      </c>
      <c r="Z52" s="164">
        <v>1.29660368325765</v>
      </c>
      <c r="AA52" s="13">
        <v>86.409880634852996</v>
      </c>
      <c r="AB52" s="164">
        <v>0.59376437771486001</v>
      </c>
      <c r="AC52" s="13">
        <v>88.304105013732595</v>
      </c>
      <c r="AD52" s="164">
        <v>0.67468763865347503</v>
      </c>
      <c r="AE52" s="13">
        <v>83.121777878351295</v>
      </c>
      <c r="AF52" s="164">
        <v>1.02191533811298</v>
      </c>
      <c r="AG52" s="13">
        <v>-5.1823271353812697</v>
      </c>
      <c r="AH52" s="164">
        <v>1.16586469618174</v>
      </c>
      <c r="AI52" s="13">
        <v>70.790251332749705</v>
      </c>
      <c r="AJ52" s="164">
        <v>1.16682014206049</v>
      </c>
      <c r="AK52" s="13">
        <v>72.287068017151995</v>
      </c>
      <c r="AL52" s="164">
        <v>1.37833531554588</v>
      </c>
      <c r="AM52" s="13">
        <v>68.187013030777706</v>
      </c>
      <c r="AN52" s="164">
        <v>1.3959714922325499</v>
      </c>
      <c r="AO52" s="13">
        <v>-4.1000549863742703</v>
      </c>
      <c r="AP52" s="164">
        <v>1.5737170589935101</v>
      </c>
      <c r="AQ52" s="13">
        <v>64.237122067216404</v>
      </c>
      <c r="AR52" s="164">
        <v>0.94241128595176304</v>
      </c>
      <c r="AS52" s="13">
        <v>65.944929977872107</v>
      </c>
      <c r="AT52" s="164">
        <v>1.44555819937915</v>
      </c>
      <c r="AU52" s="13">
        <v>61.258358823147297</v>
      </c>
      <c r="AV52" s="164">
        <v>1.3148583270793801</v>
      </c>
      <c r="AW52" s="13">
        <v>-4.6865711547248496</v>
      </c>
      <c r="AX52" s="164">
        <v>2.1612881183636201</v>
      </c>
      <c r="AY52" s="13">
        <v>67.988047784766707</v>
      </c>
      <c r="AZ52" s="164">
        <v>0.94337779471299199</v>
      </c>
      <c r="BA52" s="13">
        <v>69.057956395364101</v>
      </c>
      <c r="BB52" s="164">
        <v>1.1848306362375201</v>
      </c>
      <c r="BC52" s="13">
        <v>66.129938986319203</v>
      </c>
      <c r="BD52" s="164">
        <v>1.56277487301417</v>
      </c>
      <c r="BE52" s="13">
        <v>-2.92801740904495</v>
      </c>
      <c r="BF52" s="164">
        <v>1.96843199420402</v>
      </c>
      <c r="BG52" s="13">
        <v>56.610579863541801</v>
      </c>
      <c r="BH52" s="164">
        <v>1.404794069869</v>
      </c>
      <c r="BI52" s="13">
        <v>58.037244560530198</v>
      </c>
      <c r="BJ52" s="164">
        <v>1.4292003982552599</v>
      </c>
      <c r="BK52" s="13">
        <v>54.1309562092964</v>
      </c>
      <c r="BL52" s="164">
        <v>1.93471725834983</v>
      </c>
      <c r="BM52" s="13">
        <v>-3.90628835123387</v>
      </c>
      <c r="BN52" s="164">
        <v>1.7458897968991001</v>
      </c>
      <c r="BO52" s="13">
        <v>42.841444213118002</v>
      </c>
      <c r="BP52" s="164">
        <v>1.3392822919210201</v>
      </c>
      <c r="BQ52" s="13">
        <v>44.7919795537968</v>
      </c>
      <c r="BR52" s="164">
        <v>1.6663379351124099</v>
      </c>
      <c r="BS52" s="13">
        <v>39.4636183306893</v>
      </c>
      <c r="BT52" s="164">
        <v>1.5841792206032701</v>
      </c>
      <c r="BU52" s="13">
        <v>-5.3283612231074997</v>
      </c>
      <c r="BV52" s="164">
        <v>1.96870935113999</v>
      </c>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9"/>
    </row>
    <row r="53" spans="1:110" ht="13" customHeight="1" x14ac:dyDescent="0.35">
      <c r="A53" s="12" t="s">
        <v>289</v>
      </c>
      <c r="B53" s="97">
        <v>2</v>
      </c>
      <c r="C53" s="13">
        <v>94.322203464481007</v>
      </c>
      <c r="D53" s="164">
        <v>0.49524404594768401</v>
      </c>
      <c r="E53" s="13">
        <v>95.400322020894507</v>
      </c>
      <c r="F53" s="164">
        <v>0.48333492834371</v>
      </c>
      <c r="G53" s="13">
        <v>90.096697072442893</v>
      </c>
      <c r="H53" s="164">
        <v>1.09921095973384</v>
      </c>
      <c r="I53" s="13">
        <v>-5.3036249484516098</v>
      </c>
      <c r="J53" s="164">
        <v>1.0801089953792899</v>
      </c>
      <c r="K53" s="13">
        <v>75.183553667554506</v>
      </c>
      <c r="L53" s="164">
        <v>0.87333517786299197</v>
      </c>
      <c r="M53" s="13">
        <v>75.983628731918401</v>
      </c>
      <c r="N53" s="164">
        <v>0.88600230906520405</v>
      </c>
      <c r="O53" s="13">
        <v>72.035774245505607</v>
      </c>
      <c r="P53" s="164">
        <v>1.7934609921167699</v>
      </c>
      <c r="Q53" s="13">
        <v>-3.9478544864127501</v>
      </c>
      <c r="R53" s="164">
        <v>1.7915829517725601</v>
      </c>
      <c r="S53" s="13">
        <v>85.527861511181101</v>
      </c>
      <c r="T53" s="164">
        <v>0.71815244724528704</v>
      </c>
      <c r="U53" s="13">
        <v>87.324331798019003</v>
      </c>
      <c r="V53" s="164">
        <v>0.730608513890315</v>
      </c>
      <c r="W53" s="13">
        <v>78.420870868657801</v>
      </c>
      <c r="X53" s="164">
        <v>1.6514165605959099</v>
      </c>
      <c r="Y53" s="13">
        <v>-8.9034609293611897</v>
      </c>
      <c r="Z53" s="164">
        <v>1.6966750503247501</v>
      </c>
      <c r="AA53" s="13">
        <v>90.502268533612906</v>
      </c>
      <c r="AB53" s="164">
        <v>0.55883572593967501</v>
      </c>
      <c r="AC53" s="13">
        <v>92.219999832735496</v>
      </c>
      <c r="AD53" s="164">
        <v>0.52333799773175504</v>
      </c>
      <c r="AE53" s="13">
        <v>83.758584762142604</v>
      </c>
      <c r="AF53" s="164">
        <v>1.51360892153682</v>
      </c>
      <c r="AG53" s="13">
        <v>-8.4614150705929294</v>
      </c>
      <c r="AH53" s="164">
        <v>1.5100507243980601</v>
      </c>
      <c r="AI53" s="13">
        <v>77.107193694095798</v>
      </c>
      <c r="AJ53" s="164">
        <v>0.68539265851411102</v>
      </c>
      <c r="AK53" s="13">
        <v>79.062966521091496</v>
      </c>
      <c r="AL53" s="164">
        <v>0.72922269191004396</v>
      </c>
      <c r="AM53" s="13">
        <v>69.299732916575607</v>
      </c>
      <c r="AN53" s="164">
        <v>1.72084488279831</v>
      </c>
      <c r="AO53" s="13">
        <v>-9.7632336045159196</v>
      </c>
      <c r="AP53" s="164">
        <v>1.8771410118221299</v>
      </c>
      <c r="AQ53" s="13">
        <v>73.691125599752993</v>
      </c>
      <c r="AR53" s="164">
        <v>0.90804719652291499</v>
      </c>
      <c r="AS53" s="13">
        <v>74.853050201504303</v>
      </c>
      <c r="AT53" s="164">
        <v>0.92915975485026803</v>
      </c>
      <c r="AU53" s="13">
        <v>68.861254382387202</v>
      </c>
      <c r="AV53" s="164">
        <v>1.80330019107157</v>
      </c>
      <c r="AW53" s="13">
        <v>-5.99179581911703</v>
      </c>
      <c r="AX53" s="164">
        <v>1.81405396800764</v>
      </c>
      <c r="AY53" s="13">
        <v>80.822579807136194</v>
      </c>
      <c r="AZ53" s="164">
        <v>0.80651331122439196</v>
      </c>
      <c r="BA53" s="13">
        <v>81.733204825794701</v>
      </c>
      <c r="BB53" s="164">
        <v>0.86153966973879903</v>
      </c>
      <c r="BC53" s="13">
        <v>77.111442351692304</v>
      </c>
      <c r="BD53" s="164">
        <v>1.6079605118079301</v>
      </c>
      <c r="BE53" s="13">
        <v>-4.6217624741023799</v>
      </c>
      <c r="BF53" s="164">
        <v>1.7076210071801099</v>
      </c>
      <c r="BG53" s="13">
        <v>56.849268235032199</v>
      </c>
      <c r="BH53" s="164">
        <v>0.90859007418481197</v>
      </c>
      <c r="BI53" s="13">
        <v>58.816456116068899</v>
      </c>
      <c r="BJ53" s="164">
        <v>1.0481732774727599</v>
      </c>
      <c r="BK53" s="13">
        <v>48.9780934875158</v>
      </c>
      <c r="BL53" s="164">
        <v>1.9115533965107001</v>
      </c>
      <c r="BM53" s="13">
        <v>-9.8383626285531207</v>
      </c>
      <c r="BN53" s="164">
        <v>2.2207802694743402</v>
      </c>
      <c r="BO53" s="13">
        <v>47.042859396659203</v>
      </c>
      <c r="BP53" s="164">
        <v>0.92480154095496003</v>
      </c>
      <c r="BQ53" s="13">
        <v>48.777413167606397</v>
      </c>
      <c r="BR53" s="164">
        <v>1.1020034904290801</v>
      </c>
      <c r="BS53" s="13">
        <v>39.988415428467697</v>
      </c>
      <c r="BT53" s="164">
        <v>1.8283579083328501</v>
      </c>
      <c r="BU53" s="13">
        <v>-8.7889977391387095</v>
      </c>
      <c r="BV53" s="164">
        <v>2.2344938820485201</v>
      </c>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9"/>
    </row>
    <row r="54" spans="1:110" ht="13" customHeight="1" x14ac:dyDescent="0.35">
      <c r="A54" s="12" t="s">
        <v>290</v>
      </c>
      <c r="B54" s="97">
        <v>2</v>
      </c>
      <c r="C54" s="13">
        <v>95.070979873437906</v>
      </c>
      <c r="D54" s="164">
        <v>0.48909903412599698</v>
      </c>
      <c r="E54" s="13">
        <v>95.308809756158297</v>
      </c>
      <c r="F54" s="164">
        <v>0.54837075617479802</v>
      </c>
      <c r="G54" s="13">
        <v>94.258058846868295</v>
      </c>
      <c r="H54" s="164">
        <v>0.99272502919504402</v>
      </c>
      <c r="I54" s="13">
        <v>-1.0507509092899601</v>
      </c>
      <c r="J54" s="164">
        <v>1.11305380043548</v>
      </c>
      <c r="K54" s="13">
        <v>74.6923316877606</v>
      </c>
      <c r="L54" s="164">
        <v>0.97158012406445504</v>
      </c>
      <c r="M54" s="13">
        <v>74.129885363540595</v>
      </c>
      <c r="N54" s="164">
        <v>1.0893046487162601</v>
      </c>
      <c r="O54" s="13">
        <v>76.858436404573894</v>
      </c>
      <c r="P54" s="164">
        <v>2.1148159941264599</v>
      </c>
      <c r="Q54" s="13">
        <v>2.7285510410332998</v>
      </c>
      <c r="R54" s="164">
        <v>2.3491842115117798</v>
      </c>
      <c r="S54" s="13">
        <v>82.426211463331796</v>
      </c>
      <c r="T54" s="164">
        <v>0.76077081709001604</v>
      </c>
      <c r="U54" s="13">
        <v>83.268429349945393</v>
      </c>
      <c r="V54" s="164">
        <v>0.93840704591197499</v>
      </c>
      <c r="W54" s="13">
        <v>79.432304360130701</v>
      </c>
      <c r="X54" s="164">
        <v>1.8616921185711399</v>
      </c>
      <c r="Y54" s="13">
        <v>-3.83612498981475</v>
      </c>
      <c r="Z54" s="164">
        <v>2.26797317584598</v>
      </c>
      <c r="AA54" s="13">
        <v>79.562330383758805</v>
      </c>
      <c r="AB54" s="164">
        <v>0.96438350503472403</v>
      </c>
      <c r="AC54" s="13">
        <v>79.5590888207322</v>
      </c>
      <c r="AD54" s="164">
        <v>0.98223121153366699</v>
      </c>
      <c r="AE54" s="13">
        <v>79.742772124979297</v>
      </c>
      <c r="AF54" s="164">
        <v>2.2858872080766002</v>
      </c>
      <c r="AG54" s="13">
        <v>0.18368330424718199</v>
      </c>
      <c r="AH54" s="164">
        <v>2.3669109158233401</v>
      </c>
      <c r="AI54" s="13">
        <v>69.296943583027797</v>
      </c>
      <c r="AJ54" s="164">
        <v>0.993126887117876</v>
      </c>
      <c r="AK54" s="13">
        <v>69.614994983198898</v>
      </c>
      <c r="AL54" s="164">
        <v>1.077318401686</v>
      </c>
      <c r="AM54" s="13">
        <v>68.202778280373096</v>
      </c>
      <c r="AN54" s="164">
        <v>2.2516032867828102</v>
      </c>
      <c r="AO54" s="13">
        <v>-1.4122167028258199</v>
      </c>
      <c r="AP54" s="164">
        <v>2.4472839509319</v>
      </c>
      <c r="AQ54" s="13">
        <v>61.144764950430101</v>
      </c>
      <c r="AR54" s="164">
        <v>1.0193094649163901</v>
      </c>
      <c r="AS54" s="13">
        <v>61.312160015903302</v>
      </c>
      <c r="AT54" s="164">
        <v>1.1092100593607901</v>
      </c>
      <c r="AU54" s="13">
        <v>60.693458342828102</v>
      </c>
      <c r="AV54" s="164">
        <v>2.59696201910671</v>
      </c>
      <c r="AW54" s="13">
        <v>-0.61870167307522905</v>
      </c>
      <c r="AX54" s="164">
        <v>2.8535603191040502</v>
      </c>
      <c r="AY54" s="13">
        <v>75.321465878611207</v>
      </c>
      <c r="AZ54" s="164">
        <v>0.97420254823238805</v>
      </c>
      <c r="BA54" s="13">
        <v>76.283443527628904</v>
      </c>
      <c r="BB54" s="164">
        <v>0.94216714156137304</v>
      </c>
      <c r="BC54" s="13">
        <v>71.982245419431607</v>
      </c>
      <c r="BD54" s="164">
        <v>2.3886364038747701</v>
      </c>
      <c r="BE54" s="13">
        <v>-4.3011981081972399</v>
      </c>
      <c r="BF54" s="164">
        <v>2.4077870300080702</v>
      </c>
      <c r="BG54" s="13">
        <v>49.167521235434798</v>
      </c>
      <c r="BH54" s="164">
        <v>1.08547041197362</v>
      </c>
      <c r="BI54" s="13">
        <v>49.379185428061803</v>
      </c>
      <c r="BJ54" s="164">
        <v>1.2095921404938099</v>
      </c>
      <c r="BK54" s="13">
        <v>48.482169443537899</v>
      </c>
      <c r="BL54" s="164">
        <v>2.6990620752162302</v>
      </c>
      <c r="BM54" s="13">
        <v>-0.89701598452393205</v>
      </c>
      <c r="BN54" s="164">
        <v>3.0026819735227002</v>
      </c>
      <c r="BO54" s="13">
        <v>37.502418534001798</v>
      </c>
      <c r="BP54" s="164">
        <v>1.0667220014105401</v>
      </c>
      <c r="BQ54" s="13">
        <v>37.881898646457998</v>
      </c>
      <c r="BR54" s="164">
        <v>1.2469139563105101</v>
      </c>
      <c r="BS54" s="13">
        <v>36.279783705321698</v>
      </c>
      <c r="BT54" s="164">
        <v>2.2680858726841899</v>
      </c>
      <c r="BU54" s="13">
        <v>-1.6021149411362501</v>
      </c>
      <c r="BV54" s="164">
        <v>2.65618085629526</v>
      </c>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9"/>
    </row>
    <row r="55" spans="1:110" ht="13" customHeight="1" x14ac:dyDescent="0.35">
      <c r="A55" s="12" t="s">
        <v>291</v>
      </c>
      <c r="B55" s="97">
        <v>2</v>
      </c>
      <c r="C55" s="13">
        <v>89.744982381217795</v>
      </c>
      <c r="D55" s="164">
        <v>0.74065290768174696</v>
      </c>
      <c r="E55" s="13">
        <v>89.785777792994807</v>
      </c>
      <c r="F55" s="164">
        <v>0.93223210018516101</v>
      </c>
      <c r="G55" s="13">
        <v>89.671481964236193</v>
      </c>
      <c r="H55" s="164">
        <v>1.15275251124234</v>
      </c>
      <c r="I55" s="13">
        <v>-0.114295828758515</v>
      </c>
      <c r="J55" s="164">
        <v>1.4523538363960999</v>
      </c>
      <c r="K55" s="13">
        <v>89.255218019630703</v>
      </c>
      <c r="L55" s="164">
        <v>0.65630545855473899</v>
      </c>
      <c r="M55" s="13">
        <v>89.192526883376203</v>
      </c>
      <c r="N55" s="164">
        <v>0.83349886877144697</v>
      </c>
      <c r="O55" s="13">
        <v>89.441411936825304</v>
      </c>
      <c r="P55" s="164">
        <v>1.1177873251617501</v>
      </c>
      <c r="Q55" s="13">
        <v>0.24888505344918599</v>
      </c>
      <c r="R55" s="164">
        <v>1.41212285392738</v>
      </c>
      <c r="S55" s="13">
        <v>91.196731001363403</v>
      </c>
      <c r="T55" s="164">
        <v>0.67574248422871597</v>
      </c>
      <c r="U55" s="13">
        <v>91.460924624193595</v>
      </c>
      <c r="V55" s="164">
        <v>0.78930226388779201</v>
      </c>
      <c r="W55" s="13">
        <v>90.723735682170101</v>
      </c>
      <c r="X55" s="164">
        <v>1.0397517610212399</v>
      </c>
      <c r="Y55" s="13">
        <v>-0.73718894202353602</v>
      </c>
      <c r="Z55" s="164">
        <v>1.1806028818870899</v>
      </c>
      <c r="AA55" s="13">
        <v>90.541497881857794</v>
      </c>
      <c r="AB55" s="164">
        <v>0.75892597261793804</v>
      </c>
      <c r="AC55" s="13">
        <v>91.905569246185394</v>
      </c>
      <c r="AD55" s="164">
        <v>0.79628832000135497</v>
      </c>
      <c r="AE55" s="13">
        <v>88.197614370337703</v>
      </c>
      <c r="AF55" s="164">
        <v>1.4066784288270899</v>
      </c>
      <c r="AG55" s="13">
        <v>-3.7079548758476601</v>
      </c>
      <c r="AH55" s="164">
        <v>1.5539856218214001</v>
      </c>
      <c r="AI55" s="13">
        <v>86.981006098267699</v>
      </c>
      <c r="AJ55" s="164">
        <v>0.661790384895661</v>
      </c>
      <c r="AK55" s="13">
        <v>87.221827093258398</v>
      </c>
      <c r="AL55" s="164">
        <v>0.71837633581699201</v>
      </c>
      <c r="AM55" s="13">
        <v>86.619519255166097</v>
      </c>
      <c r="AN55" s="164">
        <v>1.20435123632684</v>
      </c>
      <c r="AO55" s="13">
        <v>-0.60230783809228705</v>
      </c>
      <c r="AP55" s="164">
        <v>1.34498124893273</v>
      </c>
      <c r="AQ55" s="13">
        <v>80.960034897961805</v>
      </c>
      <c r="AR55" s="164">
        <v>0.95446072679883798</v>
      </c>
      <c r="AS55" s="13">
        <v>81.668746691201505</v>
      </c>
      <c r="AT55" s="164">
        <v>1.1227308783216601</v>
      </c>
      <c r="AU55" s="13">
        <v>79.400977929737707</v>
      </c>
      <c r="AV55" s="164">
        <v>1.5930120411340201</v>
      </c>
      <c r="AW55" s="13">
        <v>-2.2677687614637598</v>
      </c>
      <c r="AX55" s="164">
        <v>1.85155969703851</v>
      </c>
      <c r="AY55" s="13">
        <v>87.076140864664893</v>
      </c>
      <c r="AZ55" s="164">
        <v>0.69248633382041702</v>
      </c>
      <c r="BA55" s="13">
        <v>86.813028982951394</v>
      </c>
      <c r="BB55" s="164">
        <v>0.92807681659570396</v>
      </c>
      <c r="BC55" s="13">
        <v>87.221451798423701</v>
      </c>
      <c r="BD55" s="164">
        <v>1.41902616751943</v>
      </c>
      <c r="BE55" s="13">
        <v>0.40842281547230602</v>
      </c>
      <c r="BF55" s="164">
        <v>1.85028725200805</v>
      </c>
      <c r="BG55" s="13">
        <v>73.045169247076302</v>
      </c>
      <c r="BH55" s="164">
        <v>1.07502005503019</v>
      </c>
      <c r="BI55" s="13">
        <v>72.401857901368999</v>
      </c>
      <c r="BJ55" s="164">
        <v>1.3522017667531201</v>
      </c>
      <c r="BK55" s="13">
        <v>74.019916183632105</v>
      </c>
      <c r="BL55" s="164">
        <v>1.6256695035912201</v>
      </c>
      <c r="BM55" s="13">
        <v>1.61805828226312</v>
      </c>
      <c r="BN55" s="164">
        <v>2.0390592821655198</v>
      </c>
      <c r="BO55" s="13">
        <v>64.005434741260999</v>
      </c>
      <c r="BP55" s="164">
        <v>1.2369213422107199</v>
      </c>
      <c r="BQ55" s="13">
        <v>63.022895882197801</v>
      </c>
      <c r="BR55" s="164">
        <v>1.5788610335539099</v>
      </c>
      <c r="BS55" s="13">
        <v>65.350561958979299</v>
      </c>
      <c r="BT55" s="164">
        <v>1.91574224818294</v>
      </c>
      <c r="BU55" s="13">
        <v>2.3276660767815498</v>
      </c>
      <c r="BV55" s="164">
        <v>2.42421146293441</v>
      </c>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9"/>
    </row>
    <row r="56" spans="1:110" ht="13" customHeight="1" x14ac:dyDescent="0.35">
      <c r="A56" s="12" t="s">
        <v>292</v>
      </c>
      <c r="B56" s="97">
        <v>2</v>
      </c>
      <c r="C56" s="13">
        <v>90.7491856076863</v>
      </c>
      <c r="D56" s="164">
        <v>0.41715333738265598</v>
      </c>
      <c r="E56" s="13">
        <v>91.667727584577193</v>
      </c>
      <c r="F56" s="164">
        <v>0.536630564984103</v>
      </c>
      <c r="G56" s="13">
        <v>89.094479816561503</v>
      </c>
      <c r="H56" s="164">
        <v>0.73874344292412497</v>
      </c>
      <c r="I56" s="13">
        <v>-2.5732477680157801</v>
      </c>
      <c r="J56" s="164">
        <v>0.94139313240037603</v>
      </c>
      <c r="K56" s="13">
        <v>75.116207157080495</v>
      </c>
      <c r="L56" s="164">
        <v>0.70003862916138004</v>
      </c>
      <c r="M56" s="13">
        <v>76.334259455070793</v>
      </c>
      <c r="N56" s="164">
        <v>0.92932029931474203</v>
      </c>
      <c r="O56" s="13">
        <v>73.113708957082295</v>
      </c>
      <c r="P56" s="164">
        <v>1.28853511564918</v>
      </c>
      <c r="Q56" s="13">
        <v>-3.2205504979884698</v>
      </c>
      <c r="R56" s="164">
        <v>1.6743340014441199</v>
      </c>
      <c r="S56" s="13">
        <v>86.568170078667606</v>
      </c>
      <c r="T56" s="164">
        <v>0.52565061282580405</v>
      </c>
      <c r="U56" s="13">
        <v>87.038533482822402</v>
      </c>
      <c r="V56" s="164">
        <v>0.57356938858907003</v>
      </c>
      <c r="W56" s="13">
        <v>85.712769319125002</v>
      </c>
      <c r="X56" s="164">
        <v>0.89510427033357398</v>
      </c>
      <c r="Y56" s="13">
        <v>-1.32576416369739</v>
      </c>
      <c r="Z56" s="164">
        <v>0.98166846122066898</v>
      </c>
      <c r="AA56" s="13">
        <v>88.720771244574493</v>
      </c>
      <c r="AB56" s="164">
        <v>0.51393930207838101</v>
      </c>
      <c r="AC56" s="13">
        <v>90.5156850493928</v>
      </c>
      <c r="AD56" s="164">
        <v>0.65613019029109898</v>
      </c>
      <c r="AE56" s="13">
        <v>85.852091933266394</v>
      </c>
      <c r="AF56" s="164">
        <v>0.93322869149937704</v>
      </c>
      <c r="AG56" s="13">
        <v>-4.6635931161264397</v>
      </c>
      <c r="AH56" s="164">
        <v>1.17877263475067</v>
      </c>
      <c r="AI56" s="13">
        <v>78.147115694564704</v>
      </c>
      <c r="AJ56" s="164">
        <v>0.67574775988367097</v>
      </c>
      <c r="AK56" s="13">
        <v>80.229688593075394</v>
      </c>
      <c r="AL56" s="164">
        <v>0.85209398873158504</v>
      </c>
      <c r="AM56" s="13">
        <v>74.706208299214296</v>
      </c>
      <c r="AN56" s="164">
        <v>1.04256768521267</v>
      </c>
      <c r="AO56" s="13">
        <v>-5.5234802938610796</v>
      </c>
      <c r="AP56" s="164">
        <v>1.3218463689654101</v>
      </c>
      <c r="AQ56" s="13">
        <v>69.144419019426394</v>
      </c>
      <c r="AR56" s="164">
        <v>0.79643427304986203</v>
      </c>
      <c r="AS56" s="13">
        <v>71.348305288041999</v>
      </c>
      <c r="AT56" s="164">
        <v>0.88485177347265898</v>
      </c>
      <c r="AU56" s="13">
        <v>65.534084503590407</v>
      </c>
      <c r="AV56" s="164">
        <v>1.18864092805067</v>
      </c>
      <c r="AW56" s="13">
        <v>-5.8142207844516198</v>
      </c>
      <c r="AX56" s="164">
        <v>1.25942878794573</v>
      </c>
      <c r="AY56" s="13">
        <v>81.158176504961503</v>
      </c>
      <c r="AZ56" s="164">
        <v>0.60404006347364603</v>
      </c>
      <c r="BA56" s="13">
        <v>81.989609631385306</v>
      </c>
      <c r="BB56" s="164">
        <v>0.72557412358255002</v>
      </c>
      <c r="BC56" s="13">
        <v>80.000780524153498</v>
      </c>
      <c r="BD56" s="164">
        <v>1.10102224711156</v>
      </c>
      <c r="BE56" s="13">
        <v>-1.9888291072317501</v>
      </c>
      <c r="BF56" s="164">
        <v>1.3319894879196299</v>
      </c>
      <c r="BG56" s="13">
        <v>56.558857506835601</v>
      </c>
      <c r="BH56" s="164">
        <v>0.76411852761162502</v>
      </c>
      <c r="BI56" s="13">
        <v>59.053229632051703</v>
      </c>
      <c r="BJ56" s="164">
        <v>1.11998296944648</v>
      </c>
      <c r="BK56" s="13">
        <v>52.328129838878397</v>
      </c>
      <c r="BL56" s="164">
        <v>1.3806422137373699</v>
      </c>
      <c r="BM56" s="13">
        <v>-6.7250997931732801</v>
      </c>
      <c r="BN56" s="164">
        <v>1.9569575469001901</v>
      </c>
      <c r="BO56" s="13">
        <v>45.530182409247402</v>
      </c>
      <c r="BP56" s="164">
        <v>0.76920807074168596</v>
      </c>
      <c r="BQ56" s="13">
        <v>47.472700337426602</v>
      </c>
      <c r="BR56" s="164">
        <v>0.96241541923676699</v>
      </c>
      <c r="BS56" s="13">
        <v>42.289119765020502</v>
      </c>
      <c r="BT56" s="164">
        <v>1.3373757946995599</v>
      </c>
      <c r="BU56" s="13">
        <v>-5.1835805724060497</v>
      </c>
      <c r="BV56" s="164">
        <v>1.6287731538371899</v>
      </c>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9"/>
    </row>
    <row r="57" spans="1:110" ht="13" customHeight="1" x14ac:dyDescent="0.35">
      <c r="A57" s="12" t="s">
        <v>293</v>
      </c>
      <c r="B57" s="97">
        <v>2</v>
      </c>
      <c r="C57" s="13">
        <v>94.315764906507894</v>
      </c>
      <c r="D57" s="164">
        <v>0.49046052258071798</v>
      </c>
      <c r="E57" s="13">
        <v>94.245843224088006</v>
      </c>
      <c r="F57" s="164">
        <v>0.67975098490712804</v>
      </c>
      <c r="G57" s="13">
        <v>94.413187551075595</v>
      </c>
      <c r="H57" s="164">
        <v>0.76888269604340298</v>
      </c>
      <c r="I57" s="13">
        <v>0.16734432698763199</v>
      </c>
      <c r="J57" s="164">
        <v>1.0811684593947799</v>
      </c>
      <c r="K57" s="13">
        <v>86.094308763628405</v>
      </c>
      <c r="L57" s="164">
        <v>0.83977435101134001</v>
      </c>
      <c r="M57" s="13">
        <v>86.0374240466506</v>
      </c>
      <c r="N57" s="164">
        <v>1.0509202168505001</v>
      </c>
      <c r="O57" s="13">
        <v>86.2497221872854</v>
      </c>
      <c r="P57" s="164">
        <v>1.21422889420771</v>
      </c>
      <c r="Q57" s="13">
        <v>0.21229814063479999</v>
      </c>
      <c r="R57" s="164">
        <v>1.5147411608499299</v>
      </c>
      <c r="S57" s="13">
        <v>71.680011935836703</v>
      </c>
      <c r="T57" s="164">
        <v>1.0613437175637599</v>
      </c>
      <c r="U57" s="13">
        <v>73.388820578780496</v>
      </c>
      <c r="V57" s="164">
        <v>1.38752274931302</v>
      </c>
      <c r="W57" s="13">
        <v>68.561150644218102</v>
      </c>
      <c r="X57" s="164">
        <v>2.03094294475701</v>
      </c>
      <c r="Y57" s="13">
        <v>-4.8276699345623699</v>
      </c>
      <c r="Z57" s="164">
        <v>2.6185526316685901</v>
      </c>
      <c r="AA57" s="13">
        <v>88.641356413192597</v>
      </c>
      <c r="AB57" s="164">
        <v>0.84062477491499399</v>
      </c>
      <c r="AC57" s="13">
        <v>88.673780926855201</v>
      </c>
      <c r="AD57" s="164">
        <v>1.07618792697321</v>
      </c>
      <c r="AE57" s="13">
        <v>88.524331823908696</v>
      </c>
      <c r="AF57" s="164">
        <v>1.2311384366154099</v>
      </c>
      <c r="AG57" s="13">
        <v>-0.149449102946448</v>
      </c>
      <c r="AH57" s="164">
        <v>1.58652578764569</v>
      </c>
      <c r="AI57" s="13">
        <v>76.033403294828105</v>
      </c>
      <c r="AJ57" s="164">
        <v>1.1330552688066</v>
      </c>
      <c r="AK57" s="13">
        <v>76.8741162172674</v>
      </c>
      <c r="AL57" s="164">
        <v>1.2114414097219299</v>
      </c>
      <c r="AM57" s="13">
        <v>74.513478447188106</v>
      </c>
      <c r="AN57" s="164">
        <v>1.62271873414278</v>
      </c>
      <c r="AO57" s="13">
        <v>-2.36063777007928</v>
      </c>
      <c r="AP57" s="164">
        <v>1.6110399366720001</v>
      </c>
      <c r="AQ57" s="13">
        <v>54.371367338881299</v>
      </c>
      <c r="AR57" s="164">
        <v>1.57549291728844</v>
      </c>
      <c r="AS57" s="13">
        <v>55.811019769335303</v>
      </c>
      <c r="AT57" s="164">
        <v>1.96818448053914</v>
      </c>
      <c r="AU57" s="13">
        <v>51.6560969597069</v>
      </c>
      <c r="AV57" s="164">
        <v>2.1228889952329699</v>
      </c>
      <c r="AW57" s="13">
        <v>-4.1549228096283599</v>
      </c>
      <c r="AX57" s="164">
        <v>2.6534349572101199</v>
      </c>
      <c r="AY57" s="13">
        <v>68.365841758899094</v>
      </c>
      <c r="AZ57" s="164">
        <v>1.1138869194532299</v>
      </c>
      <c r="BA57" s="13">
        <v>69.014538430422604</v>
      </c>
      <c r="BB57" s="164">
        <v>1.36616403441576</v>
      </c>
      <c r="BC57" s="13">
        <v>67.150393521141794</v>
      </c>
      <c r="BD57" s="164">
        <v>1.7514821942188199</v>
      </c>
      <c r="BE57" s="13">
        <v>-1.8641449092808999</v>
      </c>
      <c r="BF57" s="164">
        <v>2.1323289370615899</v>
      </c>
      <c r="BG57" s="13">
        <v>53.479239795092298</v>
      </c>
      <c r="BH57" s="164">
        <v>1.21752946703839</v>
      </c>
      <c r="BI57" s="13">
        <v>55.047756163453201</v>
      </c>
      <c r="BJ57" s="164">
        <v>1.60289903979364</v>
      </c>
      <c r="BK57" s="13">
        <v>50.521110259812502</v>
      </c>
      <c r="BL57" s="164">
        <v>1.91579453113</v>
      </c>
      <c r="BM57" s="13">
        <v>-4.5266459036406799</v>
      </c>
      <c r="BN57" s="164">
        <v>2.5335146068018801</v>
      </c>
      <c r="BO57" s="13">
        <v>34.862007156898798</v>
      </c>
      <c r="BP57" s="164">
        <v>1.3638219448526701</v>
      </c>
      <c r="BQ57" s="13">
        <v>36.259185565854303</v>
      </c>
      <c r="BR57" s="164">
        <v>1.98489577548673</v>
      </c>
      <c r="BS57" s="13">
        <v>32.103853230071401</v>
      </c>
      <c r="BT57" s="164">
        <v>1.8119356316577899</v>
      </c>
      <c r="BU57" s="13">
        <v>-4.1553323357829699</v>
      </c>
      <c r="BV57" s="164">
        <v>2.8333155454025798</v>
      </c>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9"/>
    </row>
    <row r="58" spans="1:110" ht="13" customHeight="1" x14ac:dyDescent="0.35">
      <c r="A58" s="12" t="s">
        <v>294</v>
      </c>
      <c r="B58" s="97">
        <v>2</v>
      </c>
      <c r="C58" s="13">
        <v>94.319827397572496</v>
      </c>
      <c r="D58" s="164">
        <v>0.43843041365848801</v>
      </c>
      <c r="E58" s="13">
        <v>95.497212530616196</v>
      </c>
      <c r="F58" s="164">
        <v>0.50308445714902095</v>
      </c>
      <c r="G58" s="13">
        <v>92.4310727231573</v>
      </c>
      <c r="H58" s="164">
        <v>0.72236527138542606</v>
      </c>
      <c r="I58" s="13">
        <v>-3.06613980745884</v>
      </c>
      <c r="J58" s="164">
        <v>0.840927867819105</v>
      </c>
      <c r="K58" s="13">
        <v>57.431230766430602</v>
      </c>
      <c r="L58" s="164">
        <v>0.99346171328461796</v>
      </c>
      <c r="M58" s="13">
        <v>56.305114853282703</v>
      </c>
      <c r="N58" s="164">
        <v>1.11861114423937</v>
      </c>
      <c r="O58" s="13">
        <v>59.031475372377599</v>
      </c>
      <c r="P58" s="164">
        <v>1.59578808918674</v>
      </c>
      <c r="Q58" s="13">
        <v>2.72636051909494</v>
      </c>
      <c r="R58" s="164">
        <v>1.7765400845591699</v>
      </c>
      <c r="S58" s="13">
        <v>90.352841456401094</v>
      </c>
      <c r="T58" s="164">
        <v>0.51956662230837702</v>
      </c>
      <c r="U58" s="13">
        <v>92.443028825576803</v>
      </c>
      <c r="V58" s="164">
        <v>0.60070476274657703</v>
      </c>
      <c r="W58" s="13">
        <v>87.116916605087695</v>
      </c>
      <c r="X58" s="164">
        <v>0.88873427628971302</v>
      </c>
      <c r="Y58" s="13">
        <v>-5.3261122204890698</v>
      </c>
      <c r="Z58" s="164">
        <v>1.0690905576797201</v>
      </c>
      <c r="AA58" s="13">
        <v>82.501487572604304</v>
      </c>
      <c r="AB58" s="164">
        <v>0.64568732233592196</v>
      </c>
      <c r="AC58" s="13">
        <v>84.403434698716595</v>
      </c>
      <c r="AD58" s="164">
        <v>0.77154963842469104</v>
      </c>
      <c r="AE58" s="13">
        <v>79.447306267551795</v>
      </c>
      <c r="AF58" s="164">
        <v>1.19459439555691</v>
      </c>
      <c r="AG58" s="13">
        <v>-4.9561284311647604</v>
      </c>
      <c r="AH58" s="164">
        <v>1.4603399110224999</v>
      </c>
      <c r="AI58" s="13">
        <v>77.081149764663294</v>
      </c>
      <c r="AJ58" s="164">
        <v>0.67720266871091195</v>
      </c>
      <c r="AK58" s="13">
        <v>77.584335299639307</v>
      </c>
      <c r="AL58" s="164">
        <v>0.89358011975042495</v>
      </c>
      <c r="AM58" s="13">
        <v>76.221703567921097</v>
      </c>
      <c r="AN58" s="164">
        <v>1.0589152059332301</v>
      </c>
      <c r="AO58" s="13">
        <v>-1.3626317317182</v>
      </c>
      <c r="AP58" s="164">
        <v>1.3996973838234701</v>
      </c>
      <c r="AQ58" s="13">
        <v>83.2651184833977</v>
      </c>
      <c r="AR58" s="164">
        <v>0.62277366043836802</v>
      </c>
      <c r="AS58" s="13">
        <v>84.076879477006898</v>
      </c>
      <c r="AT58" s="164">
        <v>0.77865288336087901</v>
      </c>
      <c r="AU58" s="13">
        <v>81.892824537945302</v>
      </c>
      <c r="AV58" s="164">
        <v>0.99783911038645801</v>
      </c>
      <c r="AW58" s="13">
        <v>-2.1840549390615802</v>
      </c>
      <c r="AX58" s="164">
        <v>1.25000830169292</v>
      </c>
      <c r="AY58" s="13">
        <v>83.1745455591808</v>
      </c>
      <c r="AZ58" s="164">
        <v>0.61915979665434495</v>
      </c>
      <c r="BA58" s="13">
        <v>85.149902425350106</v>
      </c>
      <c r="BB58" s="164">
        <v>0.79255668545591895</v>
      </c>
      <c r="BC58" s="13">
        <v>80.010192991962199</v>
      </c>
      <c r="BD58" s="164">
        <v>1.09115113376517</v>
      </c>
      <c r="BE58" s="13">
        <v>-5.1397094333878401</v>
      </c>
      <c r="BF58" s="164">
        <v>1.3884740829377999</v>
      </c>
      <c r="BG58" s="13">
        <v>46.635069688926897</v>
      </c>
      <c r="BH58" s="164">
        <v>0.92597049450131197</v>
      </c>
      <c r="BI58" s="13">
        <v>45.491117187458201</v>
      </c>
      <c r="BJ58" s="164">
        <v>1.1168554047361801</v>
      </c>
      <c r="BK58" s="13">
        <v>48.275878156423502</v>
      </c>
      <c r="BL58" s="164">
        <v>1.55718386953608</v>
      </c>
      <c r="BM58" s="13">
        <v>2.7847609689652599</v>
      </c>
      <c r="BN58" s="164">
        <v>1.8729605704316199</v>
      </c>
      <c r="BO58" s="13">
        <v>43.284415512180303</v>
      </c>
      <c r="BP58" s="164">
        <v>0.98041653993525502</v>
      </c>
      <c r="BQ58" s="13">
        <v>42.693531968381699</v>
      </c>
      <c r="BR58" s="164">
        <v>1.1617351611890601</v>
      </c>
      <c r="BS58" s="13">
        <v>44.039659088905601</v>
      </c>
      <c r="BT58" s="164">
        <v>1.5724528499363499</v>
      </c>
      <c r="BU58" s="13">
        <v>1.3461271205238701</v>
      </c>
      <c r="BV58" s="164">
        <v>1.8535684465635101</v>
      </c>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9"/>
    </row>
    <row r="59" spans="1:110" ht="13" customHeight="1" x14ac:dyDescent="0.35">
      <c r="A59" s="12" t="s">
        <v>295</v>
      </c>
      <c r="B59" s="97">
        <v>2</v>
      </c>
      <c r="C59" s="13">
        <v>96.675087839305405</v>
      </c>
      <c r="D59" s="164">
        <v>0.42635182988513298</v>
      </c>
      <c r="E59" s="13">
        <v>96.948024814214307</v>
      </c>
      <c r="F59" s="164">
        <v>0.48903800829828697</v>
      </c>
      <c r="G59" s="13">
        <v>95.983575612582996</v>
      </c>
      <c r="H59" s="164">
        <v>0.67991316131109902</v>
      </c>
      <c r="I59" s="13">
        <v>-0.96444920163129699</v>
      </c>
      <c r="J59" s="164">
        <v>0.76911183395062699</v>
      </c>
      <c r="K59" s="13">
        <v>95.161634309606598</v>
      </c>
      <c r="L59" s="164">
        <v>0.41327948474255799</v>
      </c>
      <c r="M59" s="13">
        <v>95.172656211075605</v>
      </c>
      <c r="N59" s="164">
        <v>0.51272103161599902</v>
      </c>
      <c r="O59" s="13">
        <v>95.085285344424705</v>
      </c>
      <c r="P59" s="164">
        <v>0.66988783034198096</v>
      </c>
      <c r="Q59" s="13">
        <v>-8.7370866650914494E-2</v>
      </c>
      <c r="R59" s="164">
        <v>0.84053827194386499</v>
      </c>
      <c r="S59" s="13">
        <v>97.029487223079002</v>
      </c>
      <c r="T59" s="164">
        <v>0.364904995837803</v>
      </c>
      <c r="U59" s="13">
        <v>97.290594055702996</v>
      </c>
      <c r="V59" s="164">
        <v>0.413106214380773</v>
      </c>
      <c r="W59" s="13">
        <v>96.369218554774406</v>
      </c>
      <c r="X59" s="164">
        <v>0.65792590217331703</v>
      </c>
      <c r="Y59" s="13">
        <v>-0.92137550092857601</v>
      </c>
      <c r="Z59" s="164">
        <v>0.74343302806482403</v>
      </c>
      <c r="AA59" s="13">
        <v>96.768842720677995</v>
      </c>
      <c r="AB59" s="164">
        <v>0.41877094892858102</v>
      </c>
      <c r="AC59" s="13">
        <v>97.123190325944805</v>
      </c>
      <c r="AD59" s="164">
        <v>0.44330880141287798</v>
      </c>
      <c r="AE59" s="13">
        <v>95.885727208602404</v>
      </c>
      <c r="AF59" s="164">
        <v>0.85526562603544698</v>
      </c>
      <c r="AG59" s="13">
        <v>-1.2374631173424</v>
      </c>
      <c r="AH59" s="164">
        <v>0.93104672476463601</v>
      </c>
      <c r="AI59" s="13">
        <v>95.351794072194593</v>
      </c>
      <c r="AJ59" s="164">
        <v>0.50541849724566501</v>
      </c>
      <c r="AK59" s="13">
        <v>96.157690262841797</v>
      </c>
      <c r="AL59" s="164">
        <v>0.57695423601344098</v>
      </c>
      <c r="AM59" s="13">
        <v>93.350691009365306</v>
      </c>
      <c r="AN59" s="164">
        <v>0.96937931937983701</v>
      </c>
      <c r="AO59" s="13">
        <v>-2.8069992534764898</v>
      </c>
      <c r="AP59" s="164">
        <v>1.1284333207294199</v>
      </c>
      <c r="AQ59" s="13">
        <v>90.811519625085396</v>
      </c>
      <c r="AR59" s="164">
        <v>0.80467561982616798</v>
      </c>
      <c r="AS59" s="13">
        <v>91.623467035051405</v>
      </c>
      <c r="AT59" s="164">
        <v>0.98769813451146904</v>
      </c>
      <c r="AU59" s="13">
        <v>88.773336926400106</v>
      </c>
      <c r="AV59" s="164">
        <v>1.2163579350729601</v>
      </c>
      <c r="AW59" s="13">
        <v>-2.85013010865126</v>
      </c>
      <c r="AX59" s="164">
        <v>1.5143965670030799</v>
      </c>
      <c r="AY59" s="13">
        <v>91.290713359910299</v>
      </c>
      <c r="AZ59" s="164">
        <v>0.83225197820098495</v>
      </c>
      <c r="BA59" s="13">
        <v>91.755252197147499</v>
      </c>
      <c r="BB59" s="164">
        <v>1.03424823971372</v>
      </c>
      <c r="BC59" s="13">
        <v>90.085581862559295</v>
      </c>
      <c r="BD59" s="164">
        <v>1.3677492349439799</v>
      </c>
      <c r="BE59" s="13">
        <v>-1.6696703345881601</v>
      </c>
      <c r="BF59" s="164">
        <v>1.7027439738841199</v>
      </c>
      <c r="BG59" s="13">
        <v>88.985669956847801</v>
      </c>
      <c r="BH59" s="164">
        <v>0.64234640533893295</v>
      </c>
      <c r="BI59" s="13">
        <v>89.521041120597403</v>
      </c>
      <c r="BJ59" s="164">
        <v>0.66608621456825501</v>
      </c>
      <c r="BK59" s="13">
        <v>87.577013277782697</v>
      </c>
      <c r="BL59" s="164">
        <v>1.36806383907549</v>
      </c>
      <c r="BM59" s="13">
        <v>-1.94402784281463</v>
      </c>
      <c r="BN59" s="164">
        <v>1.4782348977778299</v>
      </c>
      <c r="BO59" s="13">
        <v>81.177685009937903</v>
      </c>
      <c r="BP59" s="164">
        <v>1.0108870532519501</v>
      </c>
      <c r="BQ59" s="13">
        <v>82.071283411421007</v>
      </c>
      <c r="BR59" s="164">
        <v>1.3534859110394299</v>
      </c>
      <c r="BS59" s="13">
        <v>78.845182601558406</v>
      </c>
      <c r="BT59" s="164">
        <v>2.0988280475392602</v>
      </c>
      <c r="BU59" s="13">
        <v>-3.2261008098626101</v>
      </c>
      <c r="BV59" s="164">
        <v>2.73419323067127</v>
      </c>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9"/>
    </row>
    <row r="60" spans="1:110" ht="13" customHeight="1" x14ac:dyDescent="0.35">
      <c r="A60" s="12" t="s">
        <v>296</v>
      </c>
      <c r="B60" s="97">
        <v>2</v>
      </c>
      <c r="C60" s="13">
        <v>93.109391894150306</v>
      </c>
      <c r="D60" s="164">
        <v>0.73020981834438303</v>
      </c>
      <c r="E60" s="13">
        <v>93.316477706919898</v>
      </c>
      <c r="F60" s="164">
        <v>0.84655225063247097</v>
      </c>
      <c r="G60" s="13">
        <v>92.600511542194198</v>
      </c>
      <c r="H60" s="164">
        <v>1.7053571408174399</v>
      </c>
      <c r="I60" s="13">
        <v>-0.71596616472572805</v>
      </c>
      <c r="J60" s="164">
        <v>2.0405147519920002</v>
      </c>
      <c r="K60" s="13">
        <v>87.360396866981105</v>
      </c>
      <c r="L60" s="164">
        <v>1.6606485966</v>
      </c>
      <c r="M60" s="13">
        <v>88.787075919514706</v>
      </c>
      <c r="N60" s="164">
        <v>1.8427202963380001</v>
      </c>
      <c r="O60" s="13">
        <v>84.686868465549196</v>
      </c>
      <c r="P60" s="164">
        <v>2.3094884075900701</v>
      </c>
      <c r="Q60" s="13">
        <v>-4.1002074539655</v>
      </c>
      <c r="R60" s="164">
        <v>2.3105189155750598</v>
      </c>
      <c r="S60" s="13">
        <v>84.305253401768198</v>
      </c>
      <c r="T60" s="164">
        <v>2.4718913780868701</v>
      </c>
      <c r="U60" s="13">
        <v>85.767488218499906</v>
      </c>
      <c r="V60" s="164">
        <v>2.1630725194861</v>
      </c>
      <c r="W60" s="13">
        <v>81.511666246233602</v>
      </c>
      <c r="X60" s="164">
        <v>3.8415803699986402</v>
      </c>
      <c r="Y60" s="13">
        <v>-4.2558219722663297</v>
      </c>
      <c r="Z60" s="164">
        <v>2.9852746159900798</v>
      </c>
      <c r="AA60" s="13">
        <v>90.374971189154294</v>
      </c>
      <c r="AB60" s="164">
        <v>1.8811450171001201</v>
      </c>
      <c r="AC60" s="13">
        <v>91.354584543071596</v>
      </c>
      <c r="AD60" s="164">
        <v>1.4126601769070899</v>
      </c>
      <c r="AE60" s="13">
        <v>88.406638640564395</v>
      </c>
      <c r="AF60" s="164">
        <v>3.49636608314733</v>
      </c>
      <c r="AG60" s="13">
        <v>-2.9479459025071399</v>
      </c>
      <c r="AH60" s="164">
        <v>2.9339254735899001</v>
      </c>
      <c r="AI60" s="13">
        <v>80.325673295219005</v>
      </c>
      <c r="AJ60" s="164">
        <v>1.42331583422617</v>
      </c>
      <c r="AK60" s="13">
        <v>85.592322928812607</v>
      </c>
      <c r="AL60" s="164">
        <v>1.83424368569934</v>
      </c>
      <c r="AM60" s="13">
        <v>70.746916909554798</v>
      </c>
      <c r="AN60" s="164">
        <v>2.4699287121589499</v>
      </c>
      <c r="AO60" s="13">
        <v>-14.845406019257799</v>
      </c>
      <c r="AP60" s="164">
        <v>3.1234444776918902</v>
      </c>
      <c r="AQ60" s="13">
        <v>64.6154585555784</v>
      </c>
      <c r="AR60" s="164">
        <v>1.3803424622879801</v>
      </c>
      <c r="AS60" s="13">
        <v>65.677951258869797</v>
      </c>
      <c r="AT60" s="164">
        <v>2.14613360661314</v>
      </c>
      <c r="AU60" s="13">
        <v>62.578811764936098</v>
      </c>
      <c r="AV60" s="164">
        <v>2.91646708162164</v>
      </c>
      <c r="AW60" s="13">
        <v>-3.0991394939336701</v>
      </c>
      <c r="AX60" s="164">
        <v>4.2168908263863099</v>
      </c>
      <c r="AY60" s="13">
        <v>66.335536837165904</v>
      </c>
      <c r="AZ60" s="164">
        <v>1.60949544967892</v>
      </c>
      <c r="BA60" s="13">
        <v>67.423949205001406</v>
      </c>
      <c r="BB60" s="164">
        <v>1.94845954464803</v>
      </c>
      <c r="BC60" s="13">
        <v>64.798512921964004</v>
      </c>
      <c r="BD60" s="164">
        <v>2.5465815486582901</v>
      </c>
      <c r="BE60" s="13">
        <v>-2.62543628303743</v>
      </c>
      <c r="BF60" s="164">
        <v>3.07724112139572</v>
      </c>
      <c r="BG60" s="13">
        <v>65.9172096958373</v>
      </c>
      <c r="BH60" s="164">
        <v>1.99317920563802</v>
      </c>
      <c r="BI60" s="13">
        <v>69.830819129479295</v>
      </c>
      <c r="BJ60" s="164">
        <v>2.6406082477874402</v>
      </c>
      <c r="BK60" s="13">
        <v>58.954824730988101</v>
      </c>
      <c r="BL60" s="164">
        <v>2.8377244133863799</v>
      </c>
      <c r="BM60" s="13">
        <v>-10.8759943984912</v>
      </c>
      <c r="BN60" s="164">
        <v>3.8072323424363401</v>
      </c>
      <c r="BO60" s="13">
        <v>42.983834024147598</v>
      </c>
      <c r="BP60" s="164">
        <v>1.57527251670437</v>
      </c>
      <c r="BQ60" s="13">
        <v>45.724527786752802</v>
      </c>
      <c r="BR60" s="164">
        <v>2.23225409851038</v>
      </c>
      <c r="BS60" s="13">
        <v>38.567711721983002</v>
      </c>
      <c r="BT60" s="164">
        <v>3.01492068760537</v>
      </c>
      <c r="BU60" s="13">
        <v>-7.1568160647698296</v>
      </c>
      <c r="BV60" s="164">
        <v>4.1175227884302403</v>
      </c>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9"/>
    </row>
    <row r="61" spans="1:110" ht="13" customHeight="1" x14ac:dyDescent="0.35">
      <c r="A61" s="12" t="s">
        <v>297</v>
      </c>
      <c r="B61" s="97">
        <v>2</v>
      </c>
      <c r="C61" s="13">
        <v>82.5540943150896</v>
      </c>
      <c r="D61" s="164">
        <v>0.902092169208913</v>
      </c>
      <c r="E61" s="13">
        <v>84.210469586747195</v>
      </c>
      <c r="F61" s="164">
        <v>0.997652757432686</v>
      </c>
      <c r="G61" s="13">
        <v>79.617691076454705</v>
      </c>
      <c r="H61" s="164">
        <v>1.2120139114078801</v>
      </c>
      <c r="I61" s="13">
        <v>-4.5927785102924901</v>
      </c>
      <c r="J61" s="164">
        <v>1.2297962682818</v>
      </c>
      <c r="K61" s="13">
        <v>74.947703271397003</v>
      </c>
      <c r="L61" s="164">
        <v>0.841533911698648</v>
      </c>
      <c r="M61" s="13">
        <v>74.368531449272297</v>
      </c>
      <c r="N61" s="164">
        <v>1.0173322439588799</v>
      </c>
      <c r="O61" s="13">
        <v>75.888863745001402</v>
      </c>
      <c r="P61" s="164">
        <v>1.2366448801509</v>
      </c>
      <c r="Q61" s="13">
        <v>1.5203322957290499</v>
      </c>
      <c r="R61" s="164">
        <v>1.4820623175182599</v>
      </c>
      <c r="S61" s="13">
        <v>82.388699727801693</v>
      </c>
      <c r="T61" s="164">
        <v>0.86430209318772999</v>
      </c>
      <c r="U61" s="13">
        <v>83.043849689301993</v>
      </c>
      <c r="V61" s="164">
        <v>0.92252967991622903</v>
      </c>
      <c r="W61" s="13">
        <v>81.197558345227307</v>
      </c>
      <c r="X61" s="164">
        <v>1.2394590261485201</v>
      </c>
      <c r="Y61" s="13">
        <v>-1.8462913440747299</v>
      </c>
      <c r="Z61" s="164">
        <v>1.2257139736790601</v>
      </c>
      <c r="AA61" s="13">
        <v>81.150625141275</v>
      </c>
      <c r="AB61" s="164">
        <v>0.80346272989067002</v>
      </c>
      <c r="AC61" s="13">
        <v>82.313245866032503</v>
      </c>
      <c r="AD61" s="164">
        <v>0.89087470192326901</v>
      </c>
      <c r="AE61" s="13">
        <v>79.070849928116203</v>
      </c>
      <c r="AF61" s="164">
        <v>1.26181618976465</v>
      </c>
      <c r="AG61" s="13">
        <v>-3.2423959379163101</v>
      </c>
      <c r="AH61" s="164">
        <v>1.3638023581416201</v>
      </c>
      <c r="AI61" s="13">
        <v>72.674611210051594</v>
      </c>
      <c r="AJ61" s="164">
        <v>0.83151572436263699</v>
      </c>
      <c r="AK61" s="13">
        <v>72.784757556870503</v>
      </c>
      <c r="AL61" s="164">
        <v>1.02289653057129</v>
      </c>
      <c r="AM61" s="13">
        <v>72.407546668216398</v>
      </c>
      <c r="AN61" s="164">
        <v>1.13426877435412</v>
      </c>
      <c r="AO61" s="13">
        <v>-0.37721088865410501</v>
      </c>
      <c r="AP61" s="164">
        <v>1.37591389789448</v>
      </c>
      <c r="AQ61" s="13">
        <v>79.365230166620407</v>
      </c>
      <c r="AR61" s="164">
        <v>0.901801895300131</v>
      </c>
      <c r="AS61" s="13">
        <v>79.907307221724096</v>
      </c>
      <c r="AT61" s="164">
        <v>0.92443627227462299</v>
      </c>
      <c r="AU61" s="13">
        <v>78.363044678315106</v>
      </c>
      <c r="AV61" s="164">
        <v>1.5194688019903499</v>
      </c>
      <c r="AW61" s="13">
        <v>-1.544262543409</v>
      </c>
      <c r="AX61" s="164">
        <v>1.5660893965651499</v>
      </c>
      <c r="AY61" s="13">
        <v>78.264251163360697</v>
      </c>
      <c r="AZ61" s="164">
        <v>0.82424602545543801</v>
      </c>
      <c r="BA61" s="13">
        <v>78.084151497645607</v>
      </c>
      <c r="BB61" s="164">
        <v>1.0081546354565301</v>
      </c>
      <c r="BC61" s="13">
        <v>78.518418936819899</v>
      </c>
      <c r="BD61" s="164">
        <v>1.1804970304818601</v>
      </c>
      <c r="BE61" s="13">
        <v>0.43426743917433402</v>
      </c>
      <c r="BF61" s="164">
        <v>1.4248980321448199</v>
      </c>
      <c r="BG61" s="13">
        <v>53.122562496392199</v>
      </c>
      <c r="BH61" s="164">
        <v>1.1280285041740199</v>
      </c>
      <c r="BI61" s="13">
        <v>53.506157782897098</v>
      </c>
      <c r="BJ61" s="164">
        <v>1.34488817835666</v>
      </c>
      <c r="BK61" s="13">
        <v>52.325380758765696</v>
      </c>
      <c r="BL61" s="164">
        <v>1.4358831948787201</v>
      </c>
      <c r="BM61" s="13">
        <v>-1.1807770241314299</v>
      </c>
      <c r="BN61" s="164">
        <v>1.6399068492378599</v>
      </c>
      <c r="BO61" s="13">
        <v>48.918848395599497</v>
      </c>
      <c r="BP61" s="164">
        <v>1.1620344283314099</v>
      </c>
      <c r="BQ61" s="13">
        <v>48.894156606577099</v>
      </c>
      <c r="BR61" s="164">
        <v>1.44794991908</v>
      </c>
      <c r="BS61" s="13">
        <v>48.821773757664602</v>
      </c>
      <c r="BT61" s="164">
        <v>1.4678474594048301</v>
      </c>
      <c r="BU61" s="13">
        <v>-7.2382848912532397E-2</v>
      </c>
      <c r="BV61" s="164">
        <v>1.81236949919539</v>
      </c>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9"/>
    </row>
    <row r="62" spans="1:110" ht="13" customHeight="1" x14ac:dyDescent="0.35">
      <c r="A62" s="12" t="s">
        <v>298</v>
      </c>
      <c r="B62" s="97">
        <v>2</v>
      </c>
      <c r="C62" s="13">
        <v>96.966964100997899</v>
      </c>
      <c r="D62" s="164">
        <v>0.30972031347753098</v>
      </c>
      <c r="E62" s="13">
        <v>97.543879232938096</v>
      </c>
      <c r="F62" s="164">
        <v>0.33459674364065201</v>
      </c>
      <c r="G62" s="13">
        <v>95.645041097138403</v>
      </c>
      <c r="H62" s="164">
        <v>0.61805464857054004</v>
      </c>
      <c r="I62" s="13">
        <v>-1.89883813579964</v>
      </c>
      <c r="J62" s="164">
        <v>0.68119767830196798</v>
      </c>
      <c r="K62" s="13">
        <v>84.965719875440399</v>
      </c>
      <c r="L62" s="164">
        <v>0.67232908571712102</v>
      </c>
      <c r="M62" s="13">
        <v>84.903900309525596</v>
      </c>
      <c r="N62" s="164">
        <v>0.81422705426328901</v>
      </c>
      <c r="O62" s="13">
        <v>85.149414356809899</v>
      </c>
      <c r="P62" s="164">
        <v>1.25238914601538</v>
      </c>
      <c r="Q62" s="13">
        <v>0.24551404728435999</v>
      </c>
      <c r="R62" s="164">
        <v>1.5180181973042299</v>
      </c>
      <c r="S62" s="13">
        <v>91.944268228339894</v>
      </c>
      <c r="T62" s="164">
        <v>0.44619118550443398</v>
      </c>
      <c r="U62" s="13">
        <v>92.519966973629195</v>
      </c>
      <c r="V62" s="164">
        <v>0.53997045514158404</v>
      </c>
      <c r="W62" s="13">
        <v>90.613305122467096</v>
      </c>
      <c r="X62" s="164">
        <v>0.99193999485960704</v>
      </c>
      <c r="Y62" s="13">
        <v>-1.9066618511621101</v>
      </c>
      <c r="Z62" s="164">
        <v>1.1997104629745401</v>
      </c>
      <c r="AA62" s="13">
        <v>93.246985977732905</v>
      </c>
      <c r="AB62" s="164">
        <v>0.41827459810309398</v>
      </c>
      <c r="AC62" s="13">
        <v>93.430484753987599</v>
      </c>
      <c r="AD62" s="164">
        <v>0.54012878494057404</v>
      </c>
      <c r="AE62" s="13">
        <v>92.813044615135297</v>
      </c>
      <c r="AF62" s="164">
        <v>0.77951418894191904</v>
      </c>
      <c r="AG62" s="13">
        <v>-0.61744013885228799</v>
      </c>
      <c r="AH62" s="164">
        <v>1.0023277602745</v>
      </c>
      <c r="AI62" s="13">
        <v>91.678813330379</v>
      </c>
      <c r="AJ62" s="164">
        <v>0.436876711939713</v>
      </c>
      <c r="AK62" s="13">
        <v>92.406740670173207</v>
      </c>
      <c r="AL62" s="164">
        <v>0.49577239581251797</v>
      </c>
      <c r="AM62" s="13">
        <v>89.998815593477403</v>
      </c>
      <c r="AN62" s="164">
        <v>0.78085524905098802</v>
      </c>
      <c r="AO62" s="13">
        <v>-2.40792507669582</v>
      </c>
      <c r="AP62" s="164">
        <v>0.88942338725342995</v>
      </c>
      <c r="AQ62" s="13">
        <v>91.124620824299399</v>
      </c>
      <c r="AR62" s="164">
        <v>0.42586691091010598</v>
      </c>
      <c r="AS62" s="13">
        <v>91.826772721329107</v>
      </c>
      <c r="AT62" s="164">
        <v>0.49924793571076598</v>
      </c>
      <c r="AU62" s="13">
        <v>89.505322201259702</v>
      </c>
      <c r="AV62" s="164">
        <v>0.916412586455713</v>
      </c>
      <c r="AW62" s="13">
        <v>-2.3214505200694502</v>
      </c>
      <c r="AX62" s="164">
        <v>1.09152624075855</v>
      </c>
      <c r="AY62" s="13">
        <v>92.784406361579997</v>
      </c>
      <c r="AZ62" s="164">
        <v>0.38065966358423597</v>
      </c>
      <c r="BA62" s="13">
        <v>93.267027944386001</v>
      </c>
      <c r="BB62" s="164">
        <v>0.45471748613593399</v>
      </c>
      <c r="BC62" s="13">
        <v>91.666935936404698</v>
      </c>
      <c r="BD62" s="164">
        <v>0.75605323322104001</v>
      </c>
      <c r="BE62" s="13">
        <v>-1.6000920079813199</v>
      </c>
      <c r="BF62" s="164">
        <v>0.90314497085450096</v>
      </c>
      <c r="BG62" s="13">
        <v>75.382161693042903</v>
      </c>
      <c r="BH62" s="164">
        <v>0.77505185543644695</v>
      </c>
      <c r="BI62" s="13">
        <v>76.004297699266203</v>
      </c>
      <c r="BJ62" s="164">
        <v>0.920808430382143</v>
      </c>
      <c r="BK62" s="13">
        <v>73.9828783774567</v>
      </c>
      <c r="BL62" s="164">
        <v>1.41197151333941</v>
      </c>
      <c r="BM62" s="13">
        <v>-2.02141932180955</v>
      </c>
      <c r="BN62" s="164">
        <v>1.6872911679396301</v>
      </c>
      <c r="BO62" s="13">
        <v>71.774934735174895</v>
      </c>
      <c r="BP62" s="164">
        <v>0.79464639647090896</v>
      </c>
      <c r="BQ62" s="13">
        <v>72.714617978722899</v>
      </c>
      <c r="BR62" s="164">
        <v>0.93125066991093597</v>
      </c>
      <c r="BS62" s="13">
        <v>69.642128718177105</v>
      </c>
      <c r="BT62" s="164">
        <v>1.34633011313253</v>
      </c>
      <c r="BU62" s="13">
        <v>-3.0724892605457401</v>
      </c>
      <c r="BV62" s="164">
        <v>1.58516793257516</v>
      </c>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9"/>
    </row>
    <row r="63" spans="1:110" ht="13" customHeight="1" x14ac:dyDescent="0.35">
      <c r="A63" s="101" t="s">
        <v>299</v>
      </c>
      <c r="B63" s="102">
        <v>2</v>
      </c>
      <c r="C63" s="44">
        <v>91.354454774339104</v>
      </c>
      <c r="D63" s="165">
        <v>0.11460456831942401</v>
      </c>
      <c r="E63" s="44">
        <v>91.738694956059405</v>
      </c>
      <c r="F63" s="165">
        <v>0.138193652788142</v>
      </c>
      <c r="G63" s="44">
        <v>90.043616774831705</v>
      </c>
      <c r="H63" s="165">
        <v>0.22494835956845799</v>
      </c>
      <c r="I63" s="44">
        <v>-1.69507818122773</v>
      </c>
      <c r="J63" s="165">
        <v>0.26140616437459602</v>
      </c>
      <c r="K63" s="44">
        <v>78.221635244891303</v>
      </c>
      <c r="L63" s="165">
        <v>0.177193857116385</v>
      </c>
      <c r="M63" s="44">
        <v>78.443793001968402</v>
      </c>
      <c r="N63" s="165">
        <v>0.21172077594943201</v>
      </c>
      <c r="O63" s="44">
        <v>77.177176211555405</v>
      </c>
      <c r="P63" s="165">
        <v>0.32838760200164602</v>
      </c>
      <c r="Q63" s="44">
        <v>-1.2666167904130099</v>
      </c>
      <c r="R63" s="165">
        <v>0.37812250952242499</v>
      </c>
      <c r="S63" s="44">
        <v>80.602558862863404</v>
      </c>
      <c r="T63" s="165">
        <v>0.182805080462695</v>
      </c>
      <c r="U63" s="44">
        <v>81.611520345533407</v>
      </c>
      <c r="V63" s="165">
        <v>0.20125454536128501</v>
      </c>
      <c r="W63" s="44">
        <v>77.850100975077396</v>
      </c>
      <c r="X63" s="165">
        <v>0.339869808194315</v>
      </c>
      <c r="Y63" s="44">
        <v>-3.7614193704559802</v>
      </c>
      <c r="Z63" s="165">
        <v>0.36620771926610102</v>
      </c>
      <c r="AA63" s="44">
        <v>83.967983854375206</v>
      </c>
      <c r="AB63" s="165">
        <v>0.16251158887749501</v>
      </c>
      <c r="AC63" s="44">
        <v>85.001915596968601</v>
      </c>
      <c r="AD63" s="165">
        <v>0.180094377602635</v>
      </c>
      <c r="AE63" s="44">
        <v>81.272634202918994</v>
      </c>
      <c r="AF63" s="165">
        <v>0.31536550198167002</v>
      </c>
      <c r="AG63" s="44">
        <v>-3.7292813940496998</v>
      </c>
      <c r="AH63" s="165">
        <v>0.34461269458143901</v>
      </c>
      <c r="AI63" s="44">
        <v>74.8764043312826</v>
      </c>
      <c r="AJ63" s="165">
        <v>0.18451181589916599</v>
      </c>
      <c r="AK63" s="44">
        <v>76.182534803541202</v>
      </c>
      <c r="AL63" s="165">
        <v>0.21717552065908899</v>
      </c>
      <c r="AM63" s="44">
        <v>71.810517574223198</v>
      </c>
      <c r="AN63" s="165">
        <v>0.35138455931047802</v>
      </c>
      <c r="AO63" s="44">
        <v>-4.3720172293180397</v>
      </c>
      <c r="AP63" s="165">
        <v>0.40219822120208198</v>
      </c>
      <c r="AQ63" s="44">
        <v>68.907926431308795</v>
      </c>
      <c r="AR63" s="165">
        <v>0.192695757162993</v>
      </c>
      <c r="AS63" s="44">
        <v>70.170437763856</v>
      </c>
      <c r="AT63" s="165">
        <v>0.23374229622741999</v>
      </c>
      <c r="AU63" s="44">
        <v>65.652279419426506</v>
      </c>
      <c r="AV63" s="165">
        <v>0.37072334050373301</v>
      </c>
      <c r="AW63" s="44">
        <v>-4.5181583444294899</v>
      </c>
      <c r="AX63" s="165">
        <v>0.4368663214588</v>
      </c>
      <c r="AY63" s="44">
        <v>76.363354825302693</v>
      </c>
      <c r="AZ63" s="165">
        <v>0.17763325455603601</v>
      </c>
      <c r="BA63" s="44">
        <v>77.028099536415695</v>
      </c>
      <c r="BB63" s="165">
        <v>0.210963350720384</v>
      </c>
      <c r="BC63" s="44">
        <v>74.570093326059705</v>
      </c>
      <c r="BD63" s="165">
        <v>0.33671554011900501</v>
      </c>
      <c r="BE63" s="44">
        <v>-2.4580062103560398</v>
      </c>
      <c r="BF63" s="165">
        <v>0.387009946981624</v>
      </c>
      <c r="BG63" s="44">
        <v>54.7158445409571</v>
      </c>
      <c r="BH63" s="165">
        <v>0.212761333644478</v>
      </c>
      <c r="BI63" s="44">
        <v>55.861916866562602</v>
      </c>
      <c r="BJ63" s="165">
        <v>0.25444855722885701</v>
      </c>
      <c r="BK63" s="44">
        <v>51.717327157628901</v>
      </c>
      <c r="BL63" s="165">
        <v>0.39487020811616003</v>
      </c>
      <c r="BM63" s="44">
        <v>-4.1445897089337098</v>
      </c>
      <c r="BN63" s="165">
        <v>0.45913826227249299</v>
      </c>
      <c r="BO63" s="44">
        <v>43.743842428654197</v>
      </c>
      <c r="BP63" s="165">
        <v>0.208451555735927</v>
      </c>
      <c r="BQ63" s="44">
        <v>44.821320562542503</v>
      </c>
      <c r="BR63" s="165">
        <v>0.249315180077644</v>
      </c>
      <c r="BS63" s="44">
        <v>40.998703656399499</v>
      </c>
      <c r="BT63" s="165">
        <v>0.388232663287224</v>
      </c>
      <c r="BU63" s="44">
        <v>-3.8226169061430402</v>
      </c>
      <c r="BV63" s="165">
        <v>0.451287517579543</v>
      </c>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9"/>
    </row>
    <row r="64" spans="1:110" ht="13" customHeight="1" x14ac:dyDescent="0.35">
      <c r="A64" s="103" t="s">
        <v>300</v>
      </c>
      <c r="B64" s="104">
        <v>2</v>
      </c>
      <c r="C64" s="48">
        <v>94.923658114886507</v>
      </c>
      <c r="D64" s="166">
        <v>0.11761172738296199</v>
      </c>
      <c r="E64" s="48">
        <v>95.498130938977994</v>
      </c>
      <c r="F64" s="166">
        <v>0.14331125488132099</v>
      </c>
      <c r="G64" s="48">
        <v>93.483220959536894</v>
      </c>
      <c r="H64" s="166">
        <v>0.232034933021847</v>
      </c>
      <c r="I64" s="48">
        <v>-2.01490997944112</v>
      </c>
      <c r="J64" s="166">
        <v>0.277481605125451</v>
      </c>
      <c r="K64" s="48">
        <v>81.901434731286002</v>
      </c>
      <c r="L64" s="166">
        <v>0.24863596075241101</v>
      </c>
      <c r="M64" s="48">
        <v>82.746171813532399</v>
      </c>
      <c r="N64" s="166">
        <v>0.294489711389266</v>
      </c>
      <c r="O64" s="48">
        <v>79.920415355539703</v>
      </c>
      <c r="P64" s="166">
        <v>0.47681690376962699</v>
      </c>
      <c r="Q64" s="48">
        <v>-2.8257564579927301</v>
      </c>
      <c r="R64" s="166">
        <v>0.55445318418852396</v>
      </c>
      <c r="S64" s="48">
        <v>85.780830448708898</v>
      </c>
      <c r="T64" s="166">
        <v>0.210170010512016</v>
      </c>
      <c r="U64" s="48">
        <v>86.545387149491603</v>
      </c>
      <c r="V64" s="166">
        <v>0.256915433573843</v>
      </c>
      <c r="W64" s="48">
        <v>83.788705505914194</v>
      </c>
      <c r="X64" s="166">
        <v>0.37661266003056298</v>
      </c>
      <c r="Y64" s="48">
        <v>-2.75668164357741</v>
      </c>
      <c r="Z64" s="166">
        <v>0.46238074412239799</v>
      </c>
      <c r="AA64" s="48">
        <v>88.082700637752893</v>
      </c>
      <c r="AB64" s="166">
        <v>0.21171676459052299</v>
      </c>
      <c r="AC64" s="48">
        <v>89.471447186362198</v>
      </c>
      <c r="AD64" s="166">
        <v>0.24184525102342799</v>
      </c>
      <c r="AE64" s="48">
        <v>84.687794333698704</v>
      </c>
      <c r="AF64" s="166">
        <v>0.425785467796441</v>
      </c>
      <c r="AG64" s="48">
        <v>-4.7836528526635202</v>
      </c>
      <c r="AH64" s="166">
        <v>0.48445655993612702</v>
      </c>
      <c r="AI64" s="48">
        <v>80.604095548618204</v>
      </c>
      <c r="AJ64" s="166">
        <v>0.24251264610718501</v>
      </c>
      <c r="AK64" s="48">
        <v>81.914492361859999</v>
      </c>
      <c r="AL64" s="166">
        <v>0.28585597850644201</v>
      </c>
      <c r="AM64" s="48">
        <v>77.775964882881695</v>
      </c>
      <c r="AN64" s="166">
        <v>0.41865266275071999</v>
      </c>
      <c r="AO64" s="48">
        <v>-4.1385274789783004</v>
      </c>
      <c r="AP64" s="166">
        <v>0.493158279613293</v>
      </c>
      <c r="AQ64" s="48">
        <v>72.535245312993595</v>
      </c>
      <c r="AR64" s="166">
        <v>0.28426455590641198</v>
      </c>
      <c r="AS64" s="48">
        <v>73.912860353154798</v>
      </c>
      <c r="AT64" s="166">
        <v>0.34102523416919001</v>
      </c>
      <c r="AU64" s="48">
        <v>69.438434895788305</v>
      </c>
      <c r="AV64" s="166">
        <v>0.50880469205110002</v>
      </c>
      <c r="AW64" s="48">
        <v>-4.4744254573665501</v>
      </c>
      <c r="AX64" s="166">
        <v>0.60526427972625996</v>
      </c>
      <c r="AY64" s="48">
        <v>82.115038386825205</v>
      </c>
      <c r="AZ64" s="166">
        <v>0.231551129559839</v>
      </c>
      <c r="BA64" s="48">
        <v>82.809860527716197</v>
      </c>
      <c r="BB64" s="166">
        <v>0.27935839307092503</v>
      </c>
      <c r="BC64" s="48">
        <v>80.447234759071193</v>
      </c>
      <c r="BD64" s="166">
        <v>0.44530573898737502</v>
      </c>
      <c r="BE64" s="48">
        <v>-2.3626257686449401</v>
      </c>
      <c r="BF64" s="166">
        <v>0.528257188676447</v>
      </c>
      <c r="BG64" s="48">
        <v>61.924123780764099</v>
      </c>
      <c r="BH64" s="166">
        <v>0.30674021282686498</v>
      </c>
      <c r="BI64" s="48">
        <v>63.583996365334201</v>
      </c>
      <c r="BJ64" s="166">
        <v>0.363562728010277</v>
      </c>
      <c r="BK64" s="48">
        <v>57.9203421543288</v>
      </c>
      <c r="BL64" s="166">
        <v>0.58818864177664998</v>
      </c>
      <c r="BM64" s="48">
        <v>-5.6636542110054604</v>
      </c>
      <c r="BN64" s="166">
        <v>0.68284650433683303</v>
      </c>
      <c r="BO64" s="48">
        <v>50.712776833457802</v>
      </c>
      <c r="BP64" s="166">
        <v>0.30295068435030298</v>
      </c>
      <c r="BQ64" s="48">
        <v>52.1891670389411</v>
      </c>
      <c r="BR64" s="166">
        <v>0.36177324700978802</v>
      </c>
      <c r="BS64" s="48">
        <v>47.122752716655299</v>
      </c>
      <c r="BT64" s="166">
        <v>0.59473429317869497</v>
      </c>
      <c r="BU64" s="48">
        <v>-5.0664143222858096</v>
      </c>
      <c r="BV64" s="166">
        <v>0.69149333832391202</v>
      </c>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9"/>
    </row>
    <row r="65" spans="1:110" ht="13" customHeight="1" x14ac:dyDescent="0.35">
      <c r="A65" s="105" t="s">
        <v>301</v>
      </c>
      <c r="B65" s="106">
        <v>2</v>
      </c>
      <c r="C65" s="19">
        <v>91.790877368133394</v>
      </c>
      <c r="D65" s="167">
        <v>8.3051602974725205E-2</v>
      </c>
      <c r="E65" s="19">
        <v>92.506090351175402</v>
      </c>
      <c r="F65" s="167">
        <v>9.6539371926284201E-2</v>
      </c>
      <c r="G65" s="19">
        <v>89.936864703315393</v>
      </c>
      <c r="H65" s="167">
        <v>0.164328291093366</v>
      </c>
      <c r="I65" s="19">
        <v>-2.56922564786001</v>
      </c>
      <c r="J65" s="167">
        <v>0.18657369240865401</v>
      </c>
      <c r="K65" s="19">
        <v>80.323702146142494</v>
      </c>
      <c r="L65" s="167">
        <v>0.122862907441542</v>
      </c>
      <c r="M65" s="19">
        <v>80.749536423746605</v>
      </c>
      <c r="N65" s="167">
        <v>0.14720065214932199</v>
      </c>
      <c r="O65" s="19">
        <v>79.131540464893902</v>
      </c>
      <c r="P65" s="167">
        <v>0.22414817739631099</v>
      </c>
      <c r="Q65" s="19">
        <v>-1.61799595885264</v>
      </c>
      <c r="R65" s="167">
        <v>0.25992223371188899</v>
      </c>
      <c r="S65" s="19">
        <v>84.641675559325193</v>
      </c>
      <c r="T65" s="167">
        <v>0.11781921483501399</v>
      </c>
      <c r="U65" s="19">
        <v>85.667283874162194</v>
      </c>
      <c r="V65" s="167">
        <v>0.13125702235950401</v>
      </c>
      <c r="W65" s="19">
        <v>82.085971816907801</v>
      </c>
      <c r="X65" s="167">
        <v>0.221152527078707</v>
      </c>
      <c r="Y65" s="19">
        <v>-3.5813120572544399</v>
      </c>
      <c r="Z65" s="167">
        <v>0.241917072336432</v>
      </c>
      <c r="AA65" s="19">
        <v>86.544867000515197</v>
      </c>
      <c r="AB65" s="167">
        <v>0.107659942772117</v>
      </c>
      <c r="AC65" s="19">
        <v>87.611792482791202</v>
      </c>
      <c r="AD65" s="167">
        <v>0.12116254926709701</v>
      </c>
      <c r="AE65" s="19">
        <v>84.016025179425</v>
      </c>
      <c r="AF65" s="167">
        <v>0.20809579970490399</v>
      </c>
      <c r="AG65" s="19">
        <v>-3.5957673033661601</v>
      </c>
      <c r="AH65" s="167">
        <v>0.231110431985624</v>
      </c>
      <c r="AI65" s="19">
        <v>79.531009299005902</v>
      </c>
      <c r="AJ65" s="167">
        <v>0.12546567817174101</v>
      </c>
      <c r="AK65" s="19">
        <v>80.681483279317604</v>
      </c>
      <c r="AL65" s="167">
        <v>0.14589209445723</v>
      </c>
      <c r="AM65" s="19">
        <v>76.915657023695204</v>
      </c>
      <c r="AN65" s="167">
        <v>0.23263257965240799</v>
      </c>
      <c r="AO65" s="19">
        <v>-3.76582625562243</v>
      </c>
      <c r="AP65" s="167">
        <v>0.26390270318786602</v>
      </c>
      <c r="AQ65" s="19">
        <v>74.911000617753601</v>
      </c>
      <c r="AR65" s="167">
        <v>0.13238088629643999</v>
      </c>
      <c r="AS65" s="19">
        <v>76.126605812600999</v>
      </c>
      <c r="AT65" s="167">
        <v>0.15793890493433299</v>
      </c>
      <c r="AU65" s="19">
        <v>72.049683302476396</v>
      </c>
      <c r="AV65" s="167">
        <v>0.24829907077734401</v>
      </c>
      <c r="AW65" s="19">
        <v>-4.0769225101246098</v>
      </c>
      <c r="AX65" s="167">
        <v>0.28958854349761998</v>
      </c>
      <c r="AY65" s="19">
        <v>80.392310031288403</v>
      </c>
      <c r="AZ65" s="167">
        <v>0.120831416658949</v>
      </c>
      <c r="BA65" s="19">
        <v>81.007831943825593</v>
      </c>
      <c r="BB65" s="167">
        <v>0.143661736155801</v>
      </c>
      <c r="BC65" s="19">
        <v>78.842669905732194</v>
      </c>
      <c r="BD65" s="167">
        <v>0.23010085394319299</v>
      </c>
      <c r="BE65" s="19">
        <v>-2.1651620380933898</v>
      </c>
      <c r="BF65" s="167">
        <v>0.26603906564661101</v>
      </c>
      <c r="BG65" s="19">
        <v>61.4140181450311</v>
      </c>
      <c r="BH65" s="167">
        <v>0.15054027887689</v>
      </c>
      <c r="BI65" s="19">
        <v>62.709781211595597</v>
      </c>
      <c r="BJ65" s="167">
        <v>0.18044345110464399</v>
      </c>
      <c r="BK65" s="19">
        <v>58.325092251887</v>
      </c>
      <c r="BL65" s="167">
        <v>0.27386510337692799</v>
      </c>
      <c r="BM65" s="19">
        <v>-4.3846889597085399</v>
      </c>
      <c r="BN65" s="167">
        <v>0.31905791984543902</v>
      </c>
      <c r="BO65" s="19">
        <v>51.928790444284601</v>
      </c>
      <c r="BP65" s="167">
        <v>0.15381151735898599</v>
      </c>
      <c r="BQ65" s="19">
        <v>53.170080248063798</v>
      </c>
      <c r="BR65" s="167">
        <v>0.186718943281277</v>
      </c>
      <c r="BS65" s="19">
        <v>49.034398446270202</v>
      </c>
      <c r="BT65" s="167">
        <v>0.27619609632718001</v>
      </c>
      <c r="BU65" s="19">
        <v>-4.1356818017936101</v>
      </c>
      <c r="BV65" s="167">
        <v>0.32575052998395598</v>
      </c>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9"/>
    </row>
    <row r="66" spans="1:110" ht="13" customHeight="1" x14ac:dyDescent="0.35">
      <c r="A66" s="12" t="s">
        <v>302</v>
      </c>
      <c r="B66" s="97">
        <v>2</v>
      </c>
      <c r="C66" s="13">
        <v>93.804612368793698</v>
      </c>
      <c r="D66" s="164">
        <v>0.839461129709003</v>
      </c>
      <c r="E66" s="13">
        <v>94.3591391545867</v>
      </c>
      <c r="F66" s="164">
        <v>0.940644305826844</v>
      </c>
      <c r="G66" s="13">
        <v>92.813785233820497</v>
      </c>
      <c r="H66" s="164">
        <v>1.5144989924808301</v>
      </c>
      <c r="I66" s="13">
        <v>-1.5453539207662501</v>
      </c>
      <c r="J66" s="164">
        <v>1.70650907344216</v>
      </c>
      <c r="K66" s="13">
        <v>88.161967101287303</v>
      </c>
      <c r="L66" s="164">
        <v>1.32311261968063</v>
      </c>
      <c r="M66" s="13">
        <v>88.405122742278706</v>
      </c>
      <c r="N66" s="164">
        <v>1.4386511866687</v>
      </c>
      <c r="O66" s="13">
        <v>87.643457560341801</v>
      </c>
      <c r="P66" s="164">
        <v>1.6791615720694999</v>
      </c>
      <c r="Q66" s="13">
        <v>-0.76166518193692001</v>
      </c>
      <c r="R66" s="164">
        <v>1.5741672374951201</v>
      </c>
      <c r="S66" s="13">
        <v>85.018472609796206</v>
      </c>
      <c r="T66" s="164">
        <v>1.02243645942554</v>
      </c>
      <c r="U66" s="13">
        <v>85.451266618956197</v>
      </c>
      <c r="V66" s="164">
        <v>1.4469604691029201</v>
      </c>
      <c r="W66" s="13">
        <v>84.028376724584007</v>
      </c>
      <c r="X66" s="164">
        <v>1.90935338944119</v>
      </c>
      <c r="Y66" s="13">
        <v>-1.42288989437216</v>
      </c>
      <c r="Z66" s="164">
        <v>2.63195060778594</v>
      </c>
      <c r="AA66" s="13">
        <v>91.453287128099703</v>
      </c>
      <c r="AB66" s="164">
        <v>0.88161905918080996</v>
      </c>
      <c r="AC66" s="13">
        <v>91.414026594215699</v>
      </c>
      <c r="AD66" s="164">
        <v>1.3221315730165</v>
      </c>
      <c r="AE66" s="13">
        <v>91.291351358933198</v>
      </c>
      <c r="AF66" s="164">
        <v>1.1226168093830999</v>
      </c>
      <c r="AG66" s="13">
        <v>-0.122675235282557</v>
      </c>
      <c r="AH66" s="164">
        <v>1.8196596227220101</v>
      </c>
      <c r="AI66" s="13">
        <v>79.558092754894304</v>
      </c>
      <c r="AJ66" s="164">
        <v>1.6021224713109901</v>
      </c>
      <c r="AK66" s="13">
        <v>83.114819079606704</v>
      </c>
      <c r="AL66" s="164">
        <v>1.9986381254241901</v>
      </c>
      <c r="AM66" s="13">
        <v>73.3917734741202</v>
      </c>
      <c r="AN66" s="164">
        <v>2.1147547766371901</v>
      </c>
      <c r="AO66" s="13">
        <v>-9.7230456054864902</v>
      </c>
      <c r="AP66" s="164">
        <v>2.7518671655071598</v>
      </c>
      <c r="AQ66" s="13">
        <v>69.8946763039107</v>
      </c>
      <c r="AR66" s="164">
        <v>1.6279897430910999</v>
      </c>
      <c r="AS66" s="13">
        <v>73.072115782696898</v>
      </c>
      <c r="AT66" s="164">
        <v>1.70302551967793</v>
      </c>
      <c r="AU66" s="13">
        <v>64.311304304499401</v>
      </c>
      <c r="AV66" s="164">
        <v>2.5279065116864001</v>
      </c>
      <c r="AW66" s="13">
        <v>-8.7608114781975406</v>
      </c>
      <c r="AX66" s="164">
        <v>2.68890307065685</v>
      </c>
      <c r="AY66" s="13">
        <v>70.296028845873295</v>
      </c>
      <c r="AZ66" s="164">
        <v>1.9736125353723299</v>
      </c>
      <c r="BA66" s="13">
        <v>73.919104749744704</v>
      </c>
      <c r="BB66" s="164">
        <v>2.5848204880829102</v>
      </c>
      <c r="BC66" s="13">
        <v>64.079301963114503</v>
      </c>
      <c r="BD66" s="164">
        <v>3.39348641676597</v>
      </c>
      <c r="BE66" s="13">
        <v>-9.8398027866302407</v>
      </c>
      <c r="BF66" s="164">
        <v>4.3755402716721399</v>
      </c>
      <c r="BG66" s="13">
        <v>63.565391578472898</v>
      </c>
      <c r="BH66" s="164">
        <v>1.8483740390775401</v>
      </c>
      <c r="BI66" s="13">
        <v>66.988886182589496</v>
      </c>
      <c r="BJ66" s="164">
        <v>2.3746814875902298</v>
      </c>
      <c r="BK66" s="13">
        <v>57.399895739834498</v>
      </c>
      <c r="BL66" s="164">
        <v>2.6668042062073298</v>
      </c>
      <c r="BM66" s="13">
        <v>-9.5889904427549606</v>
      </c>
      <c r="BN66" s="164">
        <v>3.6304120312284902</v>
      </c>
      <c r="BO66" s="13">
        <v>43.4719056747577</v>
      </c>
      <c r="BP66" s="164">
        <v>1.83115803649445</v>
      </c>
      <c r="BQ66" s="13">
        <v>48.768038468113403</v>
      </c>
      <c r="BR66" s="164">
        <v>2.2019019162934201</v>
      </c>
      <c r="BS66" s="13">
        <v>34.625261700334399</v>
      </c>
      <c r="BT66" s="164">
        <v>2.1630951758623298</v>
      </c>
      <c r="BU66" s="13">
        <v>-14.1427767677789</v>
      </c>
      <c r="BV66" s="164">
        <v>2.7065065293691499</v>
      </c>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9"/>
    </row>
    <row r="67" spans="1:110" ht="13" customHeight="1" x14ac:dyDescent="0.35">
      <c r="A67" s="12" t="s">
        <v>303</v>
      </c>
      <c r="B67" s="97">
        <v>2</v>
      </c>
      <c r="C67" s="13">
        <v>92.643664181036797</v>
      </c>
      <c r="D67" s="164">
        <v>0.91711270130057398</v>
      </c>
      <c r="E67" s="13">
        <v>93.947478929880504</v>
      </c>
      <c r="F67" s="164">
        <v>1.04722165876703</v>
      </c>
      <c r="G67" s="13">
        <v>90.851143917450699</v>
      </c>
      <c r="H67" s="164">
        <v>1.52204433382925</v>
      </c>
      <c r="I67" s="13">
        <v>-3.0963350124298001</v>
      </c>
      <c r="J67" s="164">
        <v>1.77302671551261</v>
      </c>
      <c r="K67" s="13">
        <v>82.456381857303498</v>
      </c>
      <c r="L67" s="164">
        <v>1.45814614307674</v>
      </c>
      <c r="M67" s="13">
        <v>81.704807613284402</v>
      </c>
      <c r="N67" s="164">
        <v>2.2828965226602</v>
      </c>
      <c r="O67" s="13">
        <v>83.2565067790851</v>
      </c>
      <c r="P67" s="164">
        <v>2.56581721976556</v>
      </c>
      <c r="Q67" s="13">
        <v>1.55169916580066</v>
      </c>
      <c r="R67" s="164">
        <v>3.85880604810046</v>
      </c>
      <c r="S67" s="13">
        <v>82.211586851437801</v>
      </c>
      <c r="T67" s="164">
        <v>0.93527794407819898</v>
      </c>
      <c r="U67" s="13">
        <v>84.362915085694695</v>
      </c>
      <c r="V67" s="164">
        <v>1.0981087204836799</v>
      </c>
      <c r="W67" s="13">
        <v>79.344510623192093</v>
      </c>
      <c r="X67" s="164">
        <v>2.1435813738621601</v>
      </c>
      <c r="Y67" s="13">
        <v>-5.0184044625026001</v>
      </c>
      <c r="Z67" s="164">
        <v>2.7157834238079501</v>
      </c>
      <c r="AA67" s="13">
        <v>94.630268889163503</v>
      </c>
      <c r="AB67" s="164">
        <v>0.64226441197676198</v>
      </c>
      <c r="AC67" s="13">
        <v>94.862675838057299</v>
      </c>
      <c r="AD67" s="164">
        <v>0.93763137197359303</v>
      </c>
      <c r="AE67" s="13">
        <v>94.288045595062101</v>
      </c>
      <c r="AF67" s="164">
        <v>1.0831049405366699</v>
      </c>
      <c r="AG67" s="13">
        <v>-0.57463024299519805</v>
      </c>
      <c r="AH67" s="164">
        <v>1.5415887521802301</v>
      </c>
      <c r="AI67" s="13">
        <v>80.375074375468998</v>
      </c>
      <c r="AJ67" s="164">
        <v>1.3948292337738499</v>
      </c>
      <c r="AK67" s="13">
        <v>82.441997811392497</v>
      </c>
      <c r="AL67" s="164">
        <v>1.4817093428802599</v>
      </c>
      <c r="AM67" s="13">
        <v>77.770177854182904</v>
      </c>
      <c r="AN67" s="164">
        <v>2.11649544612591</v>
      </c>
      <c r="AO67" s="13">
        <v>-4.6718199572095598</v>
      </c>
      <c r="AP67" s="164">
        <v>2.2697408674900399</v>
      </c>
      <c r="AQ67" s="13">
        <v>74.871001712802894</v>
      </c>
      <c r="AR67" s="164">
        <v>1.7851326740303499</v>
      </c>
      <c r="AS67" s="13">
        <v>76.984072797919495</v>
      </c>
      <c r="AT67" s="164">
        <v>2.1953005298558299</v>
      </c>
      <c r="AU67" s="13">
        <v>71.925486186519706</v>
      </c>
      <c r="AV67" s="164">
        <v>2.8113305716547599</v>
      </c>
      <c r="AW67" s="13">
        <v>-5.0585866113997904</v>
      </c>
      <c r="AX67" s="164">
        <v>3.4251582770723998</v>
      </c>
      <c r="AY67" s="13">
        <v>91.547963681667497</v>
      </c>
      <c r="AZ67" s="164">
        <v>1.09096642194935</v>
      </c>
      <c r="BA67" s="13">
        <v>93.7065267310699</v>
      </c>
      <c r="BB67" s="164">
        <v>1.2230621542261499</v>
      </c>
      <c r="BC67" s="13">
        <v>88.803074038590495</v>
      </c>
      <c r="BD67" s="164">
        <v>1.6169109406011</v>
      </c>
      <c r="BE67" s="13">
        <v>-4.9034526924794601</v>
      </c>
      <c r="BF67" s="164">
        <v>1.81360134727426</v>
      </c>
      <c r="BG67" s="13">
        <v>60.358999300491803</v>
      </c>
      <c r="BH67" s="164">
        <v>1.6503950144383499</v>
      </c>
      <c r="BI67" s="13">
        <v>62.500586956035299</v>
      </c>
      <c r="BJ67" s="164">
        <v>2.0926104651910502</v>
      </c>
      <c r="BK67" s="13">
        <v>57.549981038819098</v>
      </c>
      <c r="BL67" s="164">
        <v>2.3004026917810201</v>
      </c>
      <c r="BM67" s="13">
        <v>-4.9506059172162198</v>
      </c>
      <c r="BN67" s="164">
        <v>2.9330241486336899</v>
      </c>
      <c r="BO67" s="13">
        <v>53.244415179921901</v>
      </c>
      <c r="BP67" s="164">
        <v>1.7564419401510201</v>
      </c>
      <c r="BQ67" s="13">
        <v>54.584191223290603</v>
      </c>
      <c r="BR67" s="164">
        <v>2.2356812593909399</v>
      </c>
      <c r="BS67" s="13">
        <v>51.379963290168</v>
      </c>
      <c r="BT67" s="164">
        <v>2.5355925547887499</v>
      </c>
      <c r="BU67" s="13">
        <v>-3.2042279331225698</v>
      </c>
      <c r="BV67" s="164">
        <v>3.2560567185824798</v>
      </c>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9"/>
    </row>
    <row r="68" spans="1:110" ht="13" customHeight="1" x14ac:dyDescent="0.35">
      <c r="A68" s="12" t="s">
        <v>304</v>
      </c>
      <c r="B68" s="97">
        <v>2</v>
      </c>
      <c r="C68" s="13">
        <v>90.017569211296802</v>
      </c>
      <c r="D68" s="164">
        <v>0.91979001460397303</v>
      </c>
      <c r="E68" s="13">
        <v>91.021422746062996</v>
      </c>
      <c r="F68" s="164">
        <v>1.0224205894217</v>
      </c>
      <c r="G68" s="13">
        <v>87.920625706235001</v>
      </c>
      <c r="H68" s="164">
        <v>1.8302161561430701</v>
      </c>
      <c r="I68" s="13">
        <v>-3.10079703982804</v>
      </c>
      <c r="J68" s="164">
        <v>2.0749329872151301</v>
      </c>
      <c r="K68" s="13">
        <v>88.534913370219499</v>
      </c>
      <c r="L68" s="164">
        <v>1.1805358247707201</v>
      </c>
      <c r="M68" s="13">
        <v>88.721987691693101</v>
      </c>
      <c r="N68" s="164">
        <v>1.21194326965702</v>
      </c>
      <c r="O68" s="13">
        <v>87.983237295409694</v>
      </c>
      <c r="P68" s="164">
        <v>2.0549913903361601</v>
      </c>
      <c r="Q68" s="13">
        <v>-0.73875039628347805</v>
      </c>
      <c r="R68" s="164">
        <v>2.0934596966677601</v>
      </c>
      <c r="S68" s="13">
        <v>75.486526061441694</v>
      </c>
      <c r="T68" s="164">
        <v>1.85588909811728</v>
      </c>
      <c r="U68" s="13">
        <v>77.117392640990204</v>
      </c>
      <c r="V68" s="164">
        <v>1.9775320838947099</v>
      </c>
      <c r="W68" s="13">
        <v>72.436888756227702</v>
      </c>
      <c r="X68" s="164">
        <v>3.7949302418056599</v>
      </c>
      <c r="Y68" s="13">
        <v>-4.68050388476252</v>
      </c>
      <c r="Z68" s="164">
        <v>4.1149364780445197</v>
      </c>
      <c r="AA68" s="13">
        <v>90.698105062782602</v>
      </c>
      <c r="AB68" s="164">
        <v>0.87589365225153404</v>
      </c>
      <c r="AC68" s="13">
        <v>91.721898954420396</v>
      </c>
      <c r="AD68" s="164">
        <v>1.0115140471037001</v>
      </c>
      <c r="AE68" s="13">
        <v>88.520056686802903</v>
      </c>
      <c r="AF68" s="164">
        <v>1.57521031658196</v>
      </c>
      <c r="AG68" s="13">
        <v>-3.2018422676175202</v>
      </c>
      <c r="AH68" s="164">
        <v>1.79721644668646</v>
      </c>
      <c r="AI68" s="13">
        <v>78.785650148147596</v>
      </c>
      <c r="AJ68" s="164">
        <v>1.6995495729632399</v>
      </c>
      <c r="AK68" s="13">
        <v>80.034965892149302</v>
      </c>
      <c r="AL68" s="164">
        <v>2.1440473728067699</v>
      </c>
      <c r="AM68" s="13">
        <v>75.990795611131503</v>
      </c>
      <c r="AN68" s="164">
        <v>2.7807112967641299</v>
      </c>
      <c r="AO68" s="13">
        <v>-4.0441702810177702</v>
      </c>
      <c r="AP68" s="164">
        <v>3.49283941049582</v>
      </c>
      <c r="AQ68" s="13">
        <v>68.894404827857898</v>
      </c>
      <c r="AR68" s="164">
        <v>1.8036039821209799</v>
      </c>
      <c r="AS68" s="13">
        <v>71.9833585662643</v>
      </c>
      <c r="AT68" s="164">
        <v>1.9506296266969601</v>
      </c>
      <c r="AU68" s="13">
        <v>62.614395945220998</v>
      </c>
      <c r="AV68" s="164">
        <v>3.0644564926386102</v>
      </c>
      <c r="AW68" s="13">
        <v>-9.3689626210433694</v>
      </c>
      <c r="AX68" s="164">
        <v>3.26252959763154</v>
      </c>
      <c r="AY68" s="13">
        <v>65.137208234261905</v>
      </c>
      <c r="AZ68" s="164">
        <v>2.10005123872851</v>
      </c>
      <c r="BA68" s="13">
        <v>65.587518629163299</v>
      </c>
      <c r="BB68" s="164">
        <v>2.1837027827631199</v>
      </c>
      <c r="BC68" s="13">
        <v>63.924282765834903</v>
      </c>
      <c r="BD68" s="164">
        <v>3.5413482842044699</v>
      </c>
      <c r="BE68" s="13">
        <v>-1.6632358633283999</v>
      </c>
      <c r="BF68" s="164">
        <v>3.6390997076336902</v>
      </c>
      <c r="BG68" s="13">
        <v>57.453383382069497</v>
      </c>
      <c r="BH68" s="164">
        <v>1.8999028030410601</v>
      </c>
      <c r="BI68" s="13">
        <v>58.761187819887503</v>
      </c>
      <c r="BJ68" s="164">
        <v>2.4144671656147398</v>
      </c>
      <c r="BK68" s="13">
        <v>54.5971367408102</v>
      </c>
      <c r="BL68" s="164">
        <v>3.3370022253278302</v>
      </c>
      <c r="BM68" s="13">
        <v>-4.1640510790772902</v>
      </c>
      <c r="BN68" s="164">
        <v>4.1900982520392596</v>
      </c>
      <c r="BO68" s="13">
        <v>36.108930065226403</v>
      </c>
      <c r="BP68" s="164">
        <v>1.7361235218378299</v>
      </c>
      <c r="BQ68" s="13">
        <v>37.422374334930701</v>
      </c>
      <c r="BR68" s="164">
        <v>1.85239118793121</v>
      </c>
      <c r="BS68" s="13">
        <v>33.190205844462099</v>
      </c>
      <c r="BT68" s="164">
        <v>3.0189120397186802</v>
      </c>
      <c r="BU68" s="13">
        <v>-4.2321684904685801</v>
      </c>
      <c r="BV68" s="164">
        <v>3.2353574931451798</v>
      </c>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9"/>
    </row>
    <row r="69" spans="1:110" ht="13" customHeight="1" x14ac:dyDescent="0.35">
      <c r="A69" s="26" t="s">
        <v>305</v>
      </c>
      <c r="B69" s="107">
        <v>2</v>
      </c>
      <c r="C69" s="108">
        <v>89.514074177178301</v>
      </c>
      <c r="D69" s="169">
        <v>1.0222071735091001</v>
      </c>
      <c r="E69" s="108">
        <v>89.523208209153594</v>
      </c>
      <c r="F69" s="169">
        <v>1.2370163421543301</v>
      </c>
      <c r="G69" s="108">
        <v>89.578586079619299</v>
      </c>
      <c r="H69" s="169">
        <v>1.8197582216343</v>
      </c>
      <c r="I69" s="108">
        <v>5.53778704656906E-2</v>
      </c>
      <c r="J69" s="169">
        <v>2.22076396663121</v>
      </c>
      <c r="K69" s="108">
        <v>68.296499471226895</v>
      </c>
      <c r="L69" s="169">
        <v>1.7938146823164101</v>
      </c>
      <c r="M69" s="108">
        <v>69.102151053532907</v>
      </c>
      <c r="N69" s="169">
        <v>2.1127109532735702</v>
      </c>
      <c r="O69" s="108">
        <v>66.750062736456101</v>
      </c>
      <c r="P69" s="169">
        <v>3.2371794094227302</v>
      </c>
      <c r="Q69" s="108">
        <v>-2.3520883170767601</v>
      </c>
      <c r="R69" s="169">
        <v>3.8346689545986301</v>
      </c>
      <c r="S69" s="108">
        <v>71.784056686659994</v>
      </c>
      <c r="T69" s="169">
        <v>1.6182276097133901</v>
      </c>
      <c r="U69" s="108">
        <v>72.427614655888803</v>
      </c>
      <c r="V69" s="169">
        <v>2.0449837583668402</v>
      </c>
      <c r="W69" s="108">
        <v>70.950345846597003</v>
      </c>
      <c r="X69" s="169">
        <v>2.5216966972713899</v>
      </c>
      <c r="Y69" s="108">
        <v>-1.4772688092918</v>
      </c>
      <c r="Z69" s="169">
        <v>3.1693424163843602</v>
      </c>
      <c r="AA69" s="108">
        <v>72.463030861941505</v>
      </c>
      <c r="AB69" s="169">
        <v>1.6096744258164899</v>
      </c>
      <c r="AC69" s="108">
        <v>75.134738296867795</v>
      </c>
      <c r="AD69" s="169">
        <v>1.93248932678708</v>
      </c>
      <c r="AE69" s="108">
        <v>68.026886932401297</v>
      </c>
      <c r="AF69" s="169">
        <v>2.6288638977048899</v>
      </c>
      <c r="AG69" s="108">
        <v>-7.1078513644664598</v>
      </c>
      <c r="AH69" s="169">
        <v>3.1847638833975598</v>
      </c>
      <c r="AI69" s="108">
        <v>68.680867904936406</v>
      </c>
      <c r="AJ69" s="169">
        <v>1.58591605233085</v>
      </c>
      <c r="AK69" s="108">
        <v>71.108928311728803</v>
      </c>
      <c r="AL69" s="169">
        <v>2.3150786624025099</v>
      </c>
      <c r="AM69" s="108">
        <v>64.649599601696906</v>
      </c>
      <c r="AN69" s="169">
        <v>2.6817086316052801</v>
      </c>
      <c r="AO69" s="108">
        <v>-6.4593287100319001</v>
      </c>
      <c r="AP69" s="169">
        <v>3.89671099558268</v>
      </c>
      <c r="AQ69" s="108">
        <v>54.4500470102059</v>
      </c>
      <c r="AR69" s="169">
        <v>1.87762555716107</v>
      </c>
      <c r="AS69" s="108">
        <v>59.624744708213001</v>
      </c>
      <c r="AT69" s="169">
        <v>1.9678615826715</v>
      </c>
      <c r="AU69" s="108">
        <v>45.8855051508068</v>
      </c>
      <c r="AV69" s="169">
        <v>2.7892451626045598</v>
      </c>
      <c r="AW69" s="108">
        <v>-13.739239557406201</v>
      </c>
      <c r="AX69" s="169">
        <v>2.8457884545621299</v>
      </c>
      <c r="AY69" s="108">
        <v>67.772616959191595</v>
      </c>
      <c r="AZ69" s="169">
        <v>1.91046371333964</v>
      </c>
      <c r="BA69" s="108">
        <v>70.1275125324226</v>
      </c>
      <c r="BB69" s="169">
        <v>2.1494596746667201</v>
      </c>
      <c r="BC69" s="108">
        <v>63.856144013629297</v>
      </c>
      <c r="BD69" s="169">
        <v>2.5364392622093601</v>
      </c>
      <c r="BE69" s="108">
        <v>-6.2713685187932304</v>
      </c>
      <c r="BF69" s="169">
        <v>2.72738468050968</v>
      </c>
      <c r="BG69" s="108">
        <v>35.993640784552802</v>
      </c>
      <c r="BH69" s="169">
        <v>2.2628470765610902</v>
      </c>
      <c r="BI69" s="108">
        <v>38.748815438152199</v>
      </c>
      <c r="BJ69" s="169">
        <v>2.8817180126595701</v>
      </c>
      <c r="BK69" s="108">
        <v>31.4782415695704</v>
      </c>
      <c r="BL69" s="169">
        <v>2.6418996027031501</v>
      </c>
      <c r="BM69" s="108">
        <v>-7.2705738685818</v>
      </c>
      <c r="BN69" s="169">
        <v>3.3486169997195101</v>
      </c>
      <c r="BO69" s="108">
        <v>23.244095007023901</v>
      </c>
      <c r="BP69" s="169">
        <v>1.80004088675549</v>
      </c>
      <c r="BQ69" s="108">
        <v>26.997283073114399</v>
      </c>
      <c r="BR69" s="169">
        <v>2.5063911732966</v>
      </c>
      <c r="BS69" s="108">
        <v>17.130459792956501</v>
      </c>
      <c r="BT69" s="169">
        <v>1.8198958830935199</v>
      </c>
      <c r="BU69" s="108">
        <v>-9.8668232801579308</v>
      </c>
      <c r="BV69" s="169">
        <v>2.8509671630884599</v>
      </c>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1"/>
    </row>
    <row r="70" spans="1:110" ht="13" customHeight="1" x14ac:dyDescent="0.35">
      <c r="A70" s="12"/>
      <c r="B70" s="112"/>
      <c r="C70" s="13" t="s">
        <v>500</v>
      </c>
      <c r="D70" s="164" t="s">
        <v>501</v>
      </c>
      <c r="E70" s="13" t="s">
        <v>765</v>
      </c>
      <c r="F70" s="164" t="s">
        <v>766</v>
      </c>
      <c r="G70" s="13" t="s">
        <v>767</v>
      </c>
      <c r="H70" s="164" t="s">
        <v>768</v>
      </c>
      <c r="I70" s="13" t="s">
        <v>769</v>
      </c>
      <c r="J70" s="164" t="s">
        <v>770</v>
      </c>
      <c r="K70" s="13" t="s">
        <v>502</v>
      </c>
      <c r="L70" s="164" t="s">
        <v>503</v>
      </c>
      <c r="M70" s="13" t="s">
        <v>771</v>
      </c>
      <c r="N70" s="164" t="s">
        <v>772</v>
      </c>
      <c r="O70" s="13" t="s">
        <v>773</v>
      </c>
      <c r="P70" s="164" t="s">
        <v>774</v>
      </c>
      <c r="Q70" s="13" t="s">
        <v>775</v>
      </c>
      <c r="R70" s="164" t="s">
        <v>776</v>
      </c>
      <c r="S70" s="13" t="s">
        <v>504</v>
      </c>
      <c r="T70" s="164" t="s">
        <v>505</v>
      </c>
      <c r="U70" s="13" t="s">
        <v>777</v>
      </c>
      <c r="V70" s="164" t="s">
        <v>778</v>
      </c>
      <c r="W70" s="13" t="s">
        <v>779</v>
      </c>
      <c r="X70" s="164" t="s">
        <v>780</v>
      </c>
      <c r="Y70" s="13" t="s">
        <v>781</v>
      </c>
      <c r="Z70" s="164" t="s">
        <v>782</v>
      </c>
      <c r="AA70" s="13" t="s">
        <v>506</v>
      </c>
      <c r="AB70" s="164" t="s">
        <v>507</v>
      </c>
      <c r="AC70" s="13" t="s">
        <v>783</v>
      </c>
      <c r="AD70" s="164" t="s">
        <v>784</v>
      </c>
      <c r="AE70" s="13" t="s">
        <v>785</v>
      </c>
      <c r="AF70" s="164" t="s">
        <v>786</v>
      </c>
      <c r="AG70" s="13" t="s">
        <v>787</v>
      </c>
      <c r="AH70" s="164" t="s">
        <v>788</v>
      </c>
      <c r="AI70" s="13" t="s">
        <v>508</v>
      </c>
      <c r="AJ70" s="164" t="s">
        <v>509</v>
      </c>
      <c r="AK70" s="13" t="s">
        <v>789</v>
      </c>
      <c r="AL70" s="164" t="s">
        <v>790</v>
      </c>
      <c r="AM70" s="13" t="s">
        <v>791</v>
      </c>
      <c r="AN70" s="164" t="s">
        <v>792</v>
      </c>
      <c r="AO70" s="13" t="s">
        <v>793</v>
      </c>
      <c r="AP70" s="164" t="s">
        <v>794</v>
      </c>
      <c r="AQ70" s="13" t="s">
        <v>510</v>
      </c>
      <c r="AR70" s="164" t="s">
        <v>511</v>
      </c>
      <c r="AS70" s="13" t="s">
        <v>795</v>
      </c>
      <c r="AT70" s="164" t="s">
        <v>796</v>
      </c>
      <c r="AU70" s="13" t="s">
        <v>797</v>
      </c>
      <c r="AV70" s="164" t="s">
        <v>798</v>
      </c>
      <c r="AW70" s="13" t="s">
        <v>799</v>
      </c>
      <c r="AX70" s="164" t="s">
        <v>800</v>
      </c>
      <c r="AY70" s="13" t="s">
        <v>512</v>
      </c>
      <c r="AZ70" s="164" t="s">
        <v>513</v>
      </c>
      <c r="BA70" s="13" t="s">
        <v>801</v>
      </c>
      <c r="BB70" s="164" t="s">
        <v>802</v>
      </c>
      <c r="BC70" s="13" t="s">
        <v>803</v>
      </c>
      <c r="BD70" s="164" t="s">
        <v>804</v>
      </c>
      <c r="BE70" s="13" t="s">
        <v>805</v>
      </c>
      <c r="BF70" s="164" t="s">
        <v>806</v>
      </c>
      <c r="BG70" s="13" t="s">
        <v>514</v>
      </c>
      <c r="BH70" s="164" t="s">
        <v>515</v>
      </c>
      <c r="BI70" s="13" t="s">
        <v>807</v>
      </c>
      <c r="BJ70" s="164" t="s">
        <v>808</v>
      </c>
      <c r="BK70" s="13" t="s">
        <v>809</v>
      </c>
      <c r="BL70" s="164" t="s">
        <v>810</v>
      </c>
      <c r="BM70" s="13" t="s">
        <v>811</v>
      </c>
      <c r="BN70" s="164" t="s">
        <v>812</v>
      </c>
      <c r="BO70" s="13" t="s">
        <v>516</v>
      </c>
      <c r="BP70" s="164" t="s">
        <v>517</v>
      </c>
      <c r="BQ70" s="13" t="s">
        <v>813</v>
      </c>
      <c r="BR70" s="164" t="s">
        <v>814</v>
      </c>
      <c r="BS70" s="13" t="s">
        <v>815</v>
      </c>
      <c r="BT70" s="164" t="s">
        <v>816</v>
      </c>
      <c r="BU70" s="13" t="s">
        <v>817</v>
      </c>
      <c r="BV70" s="164" t="s">
        <v>818</v>
      </c>
      <c r="BW70" s="13" t="s">
        <v>518</v>
      </c>
      <c r="BX70" s="164" t="s">
        <v>519</v>
      </c>
      <c r="BY70" s="13" t="s">
        <v>520</v>
      </c>
      <c r="BZ70" s="164" t="s">
        <v>521</v>
      </c>
      <c r="CA70" s="13" t="s">
        <v>522</v>
      </c>
      <c r="CB70" s="164" t="s">
        <v>523</v>
      </c>
      <c r="CC70" s="13" t="s">
        <v>524</v>
      </c>
      <c r="CD70" s="164" t="s">
        <v>525</v>
      </c>
      <c r="CE70" s="13" t="s">
        <v>526</v>
      </c>
      <c r="CF70" s="164" t="s">
        <v>527</v>
      </c>
      <c r="CG70" s="13" t="s">
        <v>528</v>
      </c>
      <c r="CH70" s="164" t="s">
        <v>529</v>
      </c>
      <c r="CI70" s="13" t="s">
        <v>530</v>
      </c>
      <c r="CJ70" s="164" t="s">
        <v>531</v>
      </c>
      <c r="CK70" s="13" t="s">
        <v>532</v>
      </c>
      <c r="CL70" s="164" t="s">
        <v>533</v>
      </c>
      <c r="CM70" s="13" t="s">
        <v>534</v>
      </c>
      <c r="CN70" s="164" t="s">
        <v>535</v>
      </c>
      <c r="CO70" s="98" t="s">
        <v>536</v>
      </c>
      <c r="CP70" s="98" t="s">
        <v>537</v>
      </c>
      <c r="CQ70" s="98" t="s">
        <v>538</v>
      </c>
      <c r="CR70" s="98" t="s">
        <v>539</v>
      </c>
      <c r="CS70" s="98" t="s">
        <v>540</v>
      </c>
      <c r="CT70" s="98" t="s">
        <v>541</v>
      </c>
      <c r="CU70" s="98" t="s">
        <v>542</v>
      </c>
      <c r="CV70" s="98" t="s">
        <v>543</v>
      </c>
      <c r="CW70" s="98" t="s">
        <v>544</v>
      </c>
      <c r="CX70" s="98" t="s">
        <v>545</v>
      </c>
      <c r="CY70" s="98" t="s">
        <v>546</v>
      </c>
      <c r="CZ70" s="98" t="s">
        <v>547</v>
      </c>
      <c r="DA70" s="98" t="s">
        <v>548</v>
      </c>
      <c r="DB70" s="98" t="s">
        <v>549</v>
      </c>
      <c r="DC70" s="98" t="s">
        <v>550</v>
      </c>
      <c r="DD70" s="98" t="s">
        <v>551</v>
      </c>
      <c r="DE70" s="98" t="s">
        <v>552</v>
      </c>
      <c r="DF70" s="99" t="s">
        <v>553</v>
      </c>
    </row>
    <row r="71" spans="1:110" ht="13" customHeight="1" x14ac:dyDescent="0.35">
      <c r="A71" s="12" t="s">
        <v>249</v>
      </c>
      <c r="B71" s="112">
        <v>1</v>
      </c>
      <c r="C71" s="13">
        <v>91.455230647392</v>
      </c>
      <c r="D71" s="164">
        <v>0.64605493615917997</v>
      </c>
      <c r="E71" s="13">
        <v>91.942801465270605</v>
      </c>
      <c r="F71" s="164">
        <v>0.65724496834144297</v>
      </c>
      <c r="G71" s="13">
        <v>89.164129674952093</v>
      </c>
      <c r="H71" s="164">
        <v>1.88405518246008</v>
      </c>
      <c r="I71" s="13">
        <v>-2.7786717903185298</v>
      </c>
      <c r="J71" s="164">
        <v>1.9441779029919</v>
      </c>
      <c r="K71" s="13">
        <v>90.208201623003205</v>
      </c>
      <c r="L71" s="164">
        <v>0.71815936249677503</v>
      </c>
      <c r="M71" s="13">
        <v>91.097234341929905</v>
      </c>
      <c r="N71" s="164">
        <v>0.66205903145654099</v>
      </c>
      <c r="O71" s="13">
        <v>85.307224517725501</v>
      </c>
      <c r="P71" s="164">
        <v>2.4407111073471799</v>
      </c>
      <c r="Q71" s="13">
        <v>-5.7900098242043896</v>
      </c>
      <c r="R71" s="164">
        <v>2.3991589330671199</v>
      </c>
      <c r="S71" s="13">
        <v>84.4888319354353</v>
      </c>
      <c r="T71" s="164">
        <v>0.95810380066579304</v>
      </c>
      <c r="U71" s="13">
        <v>85.751759575279294</v>
      </c>
      <c r="V71" s="164">
        <v>0.92505113436887199</v>
      </c>
      <c r="W71" s="13">
        <v>77.359470574578495</v>
      </c>
      <c r="X71" s="164">
        <v>2.8845817707349499</v>
      </c>
      <c r="Y71" s="13">
        <v>-8.3922890007007105</v>
      </c>
      <c r="Z71" s="164">
        <v>2.8159836374688498</v>
      </c>
      <c r="AA71" s="13">
        <v>89.630914848388898</v>
      </c>
      <c r="AB71" s="164">
        <v>0.72676714095668804</v>
      </c>
      <c r="AC71" s="13">
        <v>90.340535945808895</v>
      </c>
      <c r="AD71" s="164">
        <v>0.77039676348012698</v>
      </c>
      <c r="AE71" s="13">
        <v>86.2609593940862</v>
      </c>
      <c r="AF71" s="164">
        <v>2.3952687420095899</v>
      </c>
      <c r="AG71" s="13">
        <v>-4.0795765517226501</v>
      </c>
      <c r="AH71" s="164">
        <v>2.54477873381125</v>
      </c>
      <c r="AI71" s="13">
        <v>88.717024397775702</v>
      </c>
      <c r="AJ71" s="164">
        <v>0.78193433264510304</v>
      </c>
      <c r="AK71" s="13">
        <v>89.929558778758903</v>
      </c>
      <c r="AL71" s="164">
        <v>0.80641008146181803</v>
      </c>
      <c r="AM71" s="13">
        <v>81.747403915914106</v>
      </c>
      <c r="AN71" s="164">
        <v>2.33048121335292</v>
      </c>
      <c r="AO71" s="13">
        <v>-8.1821548628447793</v>
      </c>
      <c r="AP71" s="164">
        <v>2.42538604840473</v>
      </c>
      <c r="AQ71" s="13">
        <v>84.240459031372794</v>
      </c>
      <c r="AR71" s="164">
        <v>0.977752361510697</v>
      </c>
      <c r="AS71" s="13">
        <v>85.188612345392301</v>
      </c>
      <c r="AT71" s="164">
        <v>1.0046152994175299</v>
      </c>
      <c r="AU71" s="13">
        <v>78.784911047840595</v>
      </c>
      <c r="AV71" s="164">
        <v>2.4037926397130498</v>
      </c>
      <c r="AW71" s="13">
        <v>-6.40370129755172</v>
      </c>
      <c r="AX71" s="164">
        <v>2.4202639355310902</v>
      </c>
      <c r="AY71" s="13">
        <v>79.685611394441594</v>
      </c>
      <c r="AZ71" s="164">
        <v>1.02645776005086</v>
      </c>
      <c r="BA71" s="13">
        <v>80.333982040490397</v>
      </c>
      <c r="BB71" s="164">
        <v>1.12153828472737</v>
      </c>
      <c r="BC71" s="13">
        <v>75.965887241293899</v>
      </c>
      <c r="BD71" s="164">
        <v>2.59077977454896</v>
      </c>
      <c r="BE71" s="13">
        <v>-4.3680947991964798</v>
      </c>
      <c r="BF71" s="164">
        <v>2.8240131882735402</v>
      </c>
      <c r="BG71" s="13">
        <v>71.034628587007205</v>
      </c>
      <c r="BH71" s="164">
        <v>1.3173159546876401</v>
      </c>
      <c r="BI71" s="13">
        <v>72.127776905087998</v>
      </c>
      <c r="BJ71" s="164">
        <v>1.3440578282540301</v>
      </c>
      <c r="BK71" s="13">
        <v>65.069947275937196</v>
      </c>
      <c r="BL71" s="164">
        <v>3.4339553469856199</v>
      </c>
      <c r="BM71" s="13">
        <v>-7.0578296291507998</v>
      </c>
      <c r="BN71" s="164">
        <v>3.43934073957519</v>
      </c>
      <c r="BO71" s="13">
        <v>57.546240112388297</v>
      </c>
      <c r="BP71" s="164">
        <v>1.3931226186760799</v>
      </c>
      <c r="BQ71" s="13">
        <v>58.849507422124702</v>
      </c>
      <c r="BR71" s="164">
        <v>1.4635124146351599</v>
      </c>
      <c r="BS71" s="13">
        <v>49.982659275198102</v>
      </c>
      <c r="BT71" s="164">
        <v>3.3249723107506801</v>
      </c>
      <c r="BU71" s="13">
        <v>-8.8668481469265998</v>
      </c>
      <c r="BV71" s="164">
        <v>3.4345806605143698</v>
      </c>
      <c r="BW71" s="13">
        <v>0.77157334994144799</v>
      </c>
      <c r="BX71" s="164">
        <v>0.87107360418418101</v>
      </c>
      <c r="BY71" s="13">
        <v>3.89794372275469</v>
      </c>
      <c r="BZ71" s="164">
        <v>1.0051672309630499</v>
      </c>
      <c r="CA71" s="13">
        <v>5.2546073199313197</v>
      </c>
      <c r="CB71" s="164">
        <v>1.40023216197249</v>
      </c>
      <c r="CC71" s="13">
        <v>1.6953332755897701</v>
      </c>
      <c r="CD71" s="164">
        <v>1.0342148934336599</v>
      </c>
      <c r="CE71" s="13">
        <v>9.6868927380267795</v>
      </c>
      <c r="CF71" s="164">
        <v>1.2764856816110499</v>
      </c>
      <c r="CG71" s="13">
        <v>16.028157898339501</v>
      </c>
      <c r="CH71" s="164">
        <v>1.3893256195463499</v>
      </c>
      <c r="CI71" s="13">
        <v>13.012562944474899</v>
      </c>
      <c r="CJ71" s="164">
        <v>1.4672406446047599</v>
      </c>
      <c r="CK71" s="13">
        <v>12.1351053071465</v>
      </c>
      <c r="CL71" s="164">
        <v>1.7421977408757301</v>
      </c>
      <c r="CM71" s="13">
        <v>19.059670026046501</v>
      </c>
      <c r="CN71" s="164">
        <v>1.75899305662946</v>
      </c>
      <c r="CO71" s="98"/>
      <c r="CP71" s="98"/>
      <c r="CQ71" s="98"/>
      <c r="CR71" s="98"/>
      <c r="CS71" s="98"/>
      <c r="CT71" s="98"/>
      <c r="CU71" s="98"/>
      <c r="CV71" s="98"/>
      <c r="CW71" s="98"/>
      <c r="CX71" s="98"/>
      <c r="CY71" s="98"/>
      <c r="CZ71" s="98"/>
      <c r="DA71" s="98"/>
      <c r="DB71" s="98"/>
      <c r="DC71" s="98"/>
      <c r="DD71" s="98"/>
      <c r="DE71" s="98"/>
      <c r="DF71" s="99"/>
    </row>
    <row r="72" spans="1:110" ht="13" customHeight="1" x14ac:dyDescent="0.35">
      <c r="A72" s="12" t="s">
        <v>253</v>
      </c>
      <c r="B72" s="112">
        <v>1</v>
      </c>
      <c r="C72" s="13">
        <v>97.520597243127995</v>
      </c>
      <c r="D72" s="164">
        <v>0.24013558290836601</v>
      </c>
      <c r="E72" s="13">
        <v>98.017710988187304</v>
      </c>
      <c r="F72" s="164">
        <v>0.25170291571890901</v>
      </c>
      <c r="G72" s="13">
        <v>94.152870971452899</v>
      </c>
      <c r="H72" s="164">
        <v>0.91313870671411201</v>
      </c>
      <c r="I72" s="13">
        <v>-3.86484001673433</v>
      </c>
      <c r="J72" s="164">
        <v>0.96926048726273495</v>
      </c>
      <c r="K72" s="13">
        <v>89.181144266676299</v>
      </c>
      <c r="L72" s="164">
        <v>0.53683988183350995</v>
      </c>
      <c r="M72" s="13">
        <v>89.271215766787094</v>
      </c>
      <c r="N72" s="164">
        <v>0.59030628050869105</v>
      </c>
      <c r="O72" s="13">
        <v>88.522557112820607</v>
      </c>
      <c r="P72" s="164">
        <v>1.3580076761794899</v>
      </c>
      <c r="Q72" s="13">
        <v>-0.74865865396652997</v>
      </c>
      <c r="R72" s="164">
        <v>1.4941515469992299</v>
      </c>
      <c r="S72" s="13">
        <v>87.377235677752793</v>
      </c>
      <c r="T72" s="164">
        <v>0.48903877367402698</v>
      </c>
      <c r="U72" s="13">
        <v>87.526591162657198</v>
      </c>
      <c r="V72" s="164">
        <v>0.57318672996585096</v>
      </c>
      <c r="W72" s="13">
        <v>86.173339460155105</v>
      </c>
      <c r="X72" s="164">
        <v>1.51776543831625</v>
      </c>
      <c r="Y72" s="13">
        <v>-1.3532517025020401</v>
      </c>
      <c r="Z72" s="164">
        <v>1.74561986840664</v>
      </c>
      <c r="AA72" s="13">
        <v>93.169185224283595</v>
      </c>
      <c r="AB72" s="164">
        <v>0.36465001928573199</v>
      </c>
      <c r="AC72" s="13">
        <v>93.436980354757907</v>
      </c>
      <c r="AD72" s="164">
        <v>0.41258923481135801</v>
      </c>
      <c r="AE72" s="13">
        <v>91.279851862611096</v>
      </c>
      <c r="AF72" s="164">
        <v>0.96530502635196003</v>
      </c>
      <c r="AG72" s="13">
        <v>-2.1571284921467502</v>
      </c>
      <c r="AH72" s="164">
        <v>1.0996996719605101</v>
      </c>
      <c r="AI72" s="13">
        <v>88.655082802396805</v>
      </c>
      <c r="AJ72" s="164">
        <v>0.48542465290784897</v>
      </c>
      <c r="AK72" s="13">
        <v>89.7608278107638</v>
      </c>
      <c r="AL72" s="164">
        <v>0.52571767857652196</v>
      </c>
      <c r="AM72" s="13">
        <v>81.651213658436205</v>
      </c>
      <c r="AN72" s="164">
        <v>1.7969070024318601</v>
      </c>
      <c r="AO72" s="13">
        <v>-8.1096141523275804</v>
      </c>
      <c r="AP72" s="164">
        <v>1.93359386839203</v>
      </c>
      <c r="AQ72" s="13">
        <v>81.488443072655102</v>
      </c>
      <c r="AR72" s="164">
        <v>0.63420085638197499</v>
      </c>
      <c r="AS72" s="13">
        <v>82.469102311939906</v>
      </c>
      <c r="AT72" s="164">
        <v>0.64319014567848098</v>
      </c>
      <c r="AU72" s="13">
        <v>74.812477815190405</v>
      </c>
      <c r="AV72" s="164">
        <v>1.75845766475265</v>
      </c>
      <c r="AW72" s="13">
        <v>-7.6566244967494903</v>
      </c>
      <c r="AX72" s="164">
        <v>1.80051089251545</v>
      </c>
      <c r="AY72" s="13">
        <v>87.568080154667996</v>
      </c>
      <c r="AZ72" s="164">
        <v>0.50983208882909503</v>
      </c>
      <c r="BA72" s="13">
        <v>87.987132312636007</v>
      </c>
      <c r="BB72" s="164">
        <v>0.53783128823073501</v>
      </c>
      <c r="BC72" s="13">
        <v>84.658119637958094</v>
      </c>
      <c r="BD72" s="164">
        <v>1.43540885033</v>
      </c>
      <c r="BE72" s="13">
        <v>-3.3290126746778799</v>
      </c>
      <c r="BF72" s="164">
        <v>1.51927902173952</v>
      </c>
      <c r="BG72" s="13">
        <v>71.708531154269906</v>
      </c>
      <c r="BH72" s="164">
        <v>0.79906328454277498</v>
      </c>
      <c r="BI72" s="13">
        <v>72.589668470293901</v>
      </c>
      <c r="BJ72" s="164">
        <v>0.89901325692856404</v>
      </c>
      <c r="BK72" s="13">
        <v>65.944020759285905</v>
      </c>
      <c r="BL72" s="164">
        <v>2.1738006759539701</v>
      </c>
      <c r="BM72" s="13">
        <v>-6.6456477110080501</v>
      </c>
      <c r="BN72" s="164">
        <v>2.4311584129381099</v>
      </c>
      <c r="BO72" s="13">
        <v>61.180372436161001</v>
      </c>
      <c r="BP72" s="164">
        <v>0.82960027624866495</v>
      </c>
      <c r="BQ72" s="13">
        <v>62.627947940510602</v>
      </c>
      <c r="BR72" s="164">
        <v>0.90680515006005002</v>
      </c>
      <c r="BS72" s="13">
        <v>51.421204755948203</v>
      </c>
      <c r="BT72" s="164">
        <v>1.92883452576127</v>
      </c>
      <c r="BU72" s="13">
        <v>-11.2067431845624</v>
      </c>
      <c r="BV72" s="164">
        <v>2.1061041521592001</v>
      </c>
      <c r="BW72" s="13">
        <v>0.824841884509951</v>
      </c>
      <c r="BX72" s="164">
        <v>0.35546735029774601</v>
      </c>
      <c r="BY72" s="13">
        <v>8.4122547762211202</v>
      </c>
      <c r="BZ72" s="164">
        <v>0.840648742742096</v>
      </c>
      <c r="CA72" s="13">
        <v>7.59029715834897</v>
      </c>
      <c r="CB72" s="164">
        <v>0.92109852588816399</v>
      </c>
      <c r="CC72" s="13">
        <v>4.4995110255877799</v>
      </c>
      <c r="CD72" s="164">
        <v>0.65137475420453905</v>
      </c>
      <c r="CE72" s="13">
        <v>17.8419329472413</v>
      </c>
      <c r="CF72" s="164">
        <v>0.92576879481377095</v>
      </c>
      <c r="CG72" s="13">
        <v>21.7745266629627</v>
      </c>
      <c r="CH72" s="164">
        <v>1.0195519910059501</v>
      </c>
      <c r="CI72" s="13">
        <v>5.7697316770371101</v>
      </c>
      <c r="CJ72" s="164">
        <v>0.84943040282964599</v>
      </c>
      <c r="CK72" s="13">
        <v>19.449193191437299</v>
      </c>
      <c r="CL72" s="164">
        <v>1.20097469175183</v>
      </c>
      <c r="CM72" s="13">
        <v>23.098671744729</v>
      </c>
      <c r="CN72" s="164">
        <v>1.1496714340681999</v>
      </c>
      <c r="CO72" s="98"/>
      <c r="CP72" s="98"/>
      <c r="CQ72" s="98"/>
      <c r="CR72" s="98"/>
      <c r="CS72" s="98"/>
      <c r="CT72" s="98"/>
      <c r="CU72" s="98"/>
      <c r="CV72" s="98"/>
      <c r="CW72" s="98"/>
      <c r="CX72" s="98"/>
      <c r="CY72" s="98"/>
      <c r="CZ72" s="98"/>
      <c r="DA72" s="98"/>
      <c r="DB72" s="98"/>
      <c r="DC72" s="98"/>
      <c r="DD72" s="98"/>
      <c r="DE72" s="98"/>
      <c r="DF72" s="99"/>
    </row>
    <row r="73" spans="1:110" ht="13" customHeight="1" x14ac:dyDescent="0.35">
      <c r="A73" s="100" t="s">
        <v>255</v>
      </c>
      <c r="B73" s="112">
        <v>1</v>
      </c>
      <c r="C73" s="13">
        <v>96.575963913567705</v>
      </c>
      <c r="D73" s="164">
        <v>0.40715746856504198</v>
      </c>
      <c r="E73" s="13">
        <v>97.401587376036701</v>
      </c>
      <c r="F73" s="164">
        <v>0.38512265649590999</v>
      </c>
      <c r="G73" s="13">
        <v>91.183056791341997</v>
      </c>
      <c r="H73" s="164">
        <v>1.78693195376184</v>
      </c>
      <c r="I73" s="13">
        <v>-6.2185305846946299</v>
      </c>
      <c r="J73" s="164">
        <v>1.83159763290405</v>
      </c>
      <c r="K73" s="13">
        <v>86.407340085514093</v>
      </c>
      <c r="L73" s="164">
        <v>0.90329348458101499</v>
      </c>
      <c r="M73" s="13">
        <v>86.751951479801306</v>
      </c>
      <c r="N73" s="164">
        <v>0.94787768900668601</v>
      </c>
      <c r="O73" s="13">
        <v>84.250401495090202</v>
      </c>
      <c r="P73" s="164">
        <v>2.1691616496524699</v>
      </c>
      <c r="Q73" s="13">
        <v>-2.5015499847111</v>
      </c>
      <c r="R73" s="164">
        <v>2.25905196123994</v>
      </c>
      <c r="S73" s="13">
        <v>82.638216479890701</v>
      </c>
      <c r="T73" s="164">
        <v>0.907950596705143</v>
      </c>
      <c r="U73" s="13">
        <v>82.501533767130894</v>
      </c>
      <c r="V73" s="164">
        <v>1.0363070700312</v>
      </c>
      <c r="W73" s="13">
        <v>83.228272635204902</v>
      </c>
      <c r="X73" s="164">
        <v>2.0173246472703501</v>
      </c>
      <c r="Y73" s="13">
        <v>0.72673886807396604</v>
      </c>
      <c r="Z73" s="164">
        <v>2.3594662394369501</v>
      </c>
      <c r="AA73" s="13">
        <v>88.417493223878296</v>
      </c>
      <c r="AB73" s="164">
        <v>0.634572901350137</v>
      </c>
      <c r="AC73" s="13">
        <v>88.522447399440296</v>
      </c>
      <c r="AD73" s="164">
        <v>0.75014792567603705</v>
      </c>
      <c r="AE73" s="13">
        <v>87.549371888452498</v>
      </c>
      <c r="AF73" s="164">
        <v>1.5317725195060099</v>
      </c>
      <c r="AG73" s="13">
        <v>-0.97307551098779799</v>
      </c>
      <c r="AH73" s="164">
        <v>1.8504693358975599</v>
      </c>
      <c r="AI73" s="13">
        <v>84.586663952415293</v>
      </c>
      <c r="AJ73" s="164">
        <v>0.78241521885786602</v>
      </c>
      <c r="AK73" s="13">
        <v>85.5976272942886</v>
      </c>
      <c r="AL73" s="164">
        <v>0.94787978239300896</v>
      </c>
      <c r="AM73" s="13">
        <v>78.2947117697761</v>
      </c>
      <c r="AN73" s="164">
        <v>2.38574766677961</v>
      </c>
      <c r="AO73" s="13">
        <v>-7.3029155245124997</v>
      </c>
      <c r="AP73" s="164">
        <v>2.83063107019803</v>
      </c>
      <c r="AQ73" s="13">
        <v>76.863900328312496</v>
      </c>
      <c r="AR73" s="164">
        <v>1.06415330318903</v>
      </c>
      <c r="AS73" s="13">
        <v>77.448687242667106</v>
      </c>
      <c r="AT73" s="164">
        <v>1.09457472721078</v>
      </c>
      <c r="AU73" s="13">
        <v>73.032772273114603</v>
      </c>
      <c r="AV73" s="164">
        <v>2.5319755052573698</v>
      </c>
      <c r="AW73" s="13">
        <v>-4.4159149695525697</v>
      </c>
      <c r="AX73" s="164">
        <v>2.5568492867330699</v>
      </c>
      <c r="AY73" s="13">
        <v>82.119943731741998</v>
      </c>
      <c r="AZ73" s="164">
        <v>0.859344695118194</v>
      </c>
      <c r="BA73" s="13">
        <v>82.476267267633801</v>
      </c>
      <c r="BB73" s="164">
        <v>0.95546226904111897</v>
      </c>
      <c r="BC73" s="13">
        <v>79.477130527921403</v>
      </c>
      <c r="BD73" s="164">
        <v>2.22134016983965</v>
      </c>
      <c r="BE73" s="13">
        <v>-2.9991367397123998</v>
      </c>
      <c r="BF73" s="164">
        <v>2.4936358800130898</v>
      </c>
      <c r="BG73" s="13">
        <v>62.713465349006597</v>
      </c>
      <c r="BH73" s="164">
        <v>1.2624399578455801</v>
      </c>
      <c r="BI73" s="13">
        <v>63.756334937359398</v>
      </c>
      <c r="BJ73" s="164">
        <v>1.4480834014592301</v>
      </c>
      <c r="BK73" s="13">
        <v>55.948737191460602</v>
      </c>
      <c r="BL73" s="164">
        <v>2.5846754100166498</v>
      </c>
      <c r="BM73" s="13">
        <v>-7.8075977458987902</v>
      </c>
      <c r="BN73" s="164">
        <v>3.0786376483490701</v>
      </c>
      <c r="BO73" s="13">
        <v>50.076893498147001</v>
      </c>
      <c r="BP73" s="164">
        <v>1.2083415854630899</v>
      </c>
      <c r="BQ73" s="13">
        <v>51.445623386894702</v>
      </c>
      <c r="BR73" s="164">
        <v>1.3578123022384101</v>
      </c>
      <c r="BS73" s="13">
        <v>40.847256487750599</v>
      </c>
      <c r="BT73" s="164">
        <v>2.6344561383863798</v>
      </c>
      <c r="BU73" s="13">
        <v>-10.598366899144199</v>
      </c>
      <c r="BV73" s="164">
        <v>3.0078021591009398</v>
      </c>
      <c r="BW73" s="13">
        <v>1.3407942246328399</v>
      </c>
      <c r="BX73" s="164">
        <v>0.57104621337891204</v>
      </c>
      <c r="BY73" s="13">
        <v>12.568913862349</v>
      </c>
      <c r="BZ73" s="164">
        <v>1.30780422533667</v>
      </c>
      <c r="CA73" s="13">
        <v>6.57653401129153</v>
      </c>
      <c r="CB73" s="164">
        <v>1.3553415074050801</v>
      </c>
      <c r="CC73" s="13">
        <v>4.2108058911552702</v>
      </c>
      <c r="CD73" s="164">
        <v>1.05939214718619</v>
      </c>
      <c r="CE73" s="13">
        <v>17.035069270001799</v>
      </c>
      <c r="CF73" s="164">
        <v>1.35675924267524</v>
      </c>
      <c r="CG73" s="13">
        <v>22.633200384352602</v>
      </c>
      <c r="CH73" s="164">
        <v>1.6642540170688001</v>
      </c>
      <c r="CI73" s="13">
        <v>7.07242086236114</v>
      </c>
      <c r="CJ73" s="164">
        <v>1.2330721656711201</v>
      </c>
      <c r="CK73" s="13">
        <v>17.9823442731334</v>
      </c>
      <c r="CL73" s="164">
        <v>1.7321005785850001</v>
      </c>
      <c r="CM73" s="13">
        <v>18.941272966703199</v>
      </c>
      <c r="CN73" s="164">
        <v>1.5554776540869799</v>
      </c>
      <c r="CO73" s="98"/>
      <c r="CP73" s="98"/>
      <c r="CQ73" s="98"/>
      <c r="CR73" s="98"/>
      <c r="CS73" s="98"/>
      <c r="CT73" s="98"/>
      <c r="CU73" s="98"/>
      <c r="CV73" s="98"/>
      <c r="CW73" s="98"/>
      <c r="CX73" s="98"/>
      <c r="CY73" s="98"/>
      <c r="CZ73" s="98"/>
      <c r="DA73" s="98"/>
      <c r="DB73" s="98"/>
      <c r="DC73" s="98"/>
      <c r="DD73" s="98"/>
      <c r="DE73" s="98"/>
      <c r="DF73" s="99"/>
    </row>
    <row r="74" spans="1:110" ht="13" customHeight="1" x14ac:dyDescent="0.35">
      <c r="A74" s="12" t="s">
        <v>256</v>
      </c>
      <c r="B74" s="112">
        <v>1</v>
      </c>
      <c r="C74" s="13">
        <v>98.212605632595995</v>
      </c>
      <c r="D74" s="164">
        <v>0.33224739702432698</v>
      </c>
      <c r="E74" s="13">
        <v>98.507773059060995</v>
      </c>
      <c r="F74" s="164">
        <v>0.31300247162596101</v>
      </c>
      <c r="G74" s="13">
        <v>96.063428775851193</v>
      </c>
      <c r="H74" s="164">
        <v>1.40462541833197</v>
      </c>
      <c r="I74" s="13">
        <v>-2.4443442832097602</v>
      </c>
      <c r="J74" s="164">
        <v>1.4183151230665301</v>
      </c>
      <c r="K74" s="13">
        <v>97.605838601259904</v>
      </c>
      <c r="L74" s="164">
        <v>0.34469415276156601</v>
      </c>
      <c r="M74" s="13">
        <v>97.989279324305301</v>
      </c>
      <c r="N74" s="164">
        <v>0.30894186598708001</v>
      </c>
      <c r="O74" s="13">
        <v>94.682511243175099</v>
      </c>
      <c r="P74" s="164">
        <v>1.51055307402129</v>
      </c>
      <c r="Q74" s="13">
        <v>-3.3067680811301901</v>
      </c>
      <c r="R74" s="164">
        <v>1.5092172894957201</v>
      </c>
      <c r="S74" s="13">
        <v>94.301294361004594</v>
      </c>
      <c r="T74" s="164">
        <v>0.56501989827850296</v>
      </c>
      <c r="U74" s="13">
        <v>95.088700009722103</v>
      </c>
      <c r="V74" s="164">
        <v>0.56915817778156397</v>
      </c>
      <c r="W74" s="13">
        <v>89.812058880094597</v>
      </c>
      <c r="X74" s="164">
        <v>1.90053841685023</v>
      </c>
      <c r="Y74" s="13">
        <v>-5.2766411296275404</v>
      </c>
      <c r="Z74" s="164">
        <v>1.9345651185841399</v>
      </c>
      <c r="AA74" s="13">
        <v>97.954825042225707</v>
      </c>
      <c r="AB74" s="164">
        <v>0.29302628313344298</v>
      </c>
      <c r="AC74" s="13">
        <v>98.010343741581494</v>
      </c>
      <c r="AD74" s="164">
        <v>0.28935891378495499</v>
      </c>
      <c r="AE74" s="13">
        <v>97.633392153782296</v>
      </c>
      <c r="AF74" s="164">
        <v>0.79663356845637301</v>
      </c>
      <c r="AG74" s="13">
        <v>-0.37695158779918397</v>
      </c>
      <c r="AH74" s="164">
        <v>0.77264783787136804</v>
      </c>
      <c r="AI74" s="13">
        <v>96.734867550744099</v>
      </c>
      <c r="AJ74" s="164">
        <v>0.41414830882400799</v>
      </c>
      <c r="AK74" s="13">
        <v>97.0775237909927</v>
      </c>
      <c r="AL74" s="164">
        <v>0.41953030125974899</v>
      </c>
      <c r="AM74" s="13">
        <v>94.6242160871777</v>
      </c>
      <c r="AN74" s="164">
        <v>1.3109049682045999</v>
      </c>
      <c r="AO74" s="13">
        <v>-2.45330770381501</v>
      </c>
      <c r="AP74" s="164">
        <v>1.3365728303059901</v>
      </c>
      <c r="AQ74" s="13">
        <v>96.360078843008395</v>
      </c>
      <c r="AR74" s="164">
        <v>0.328247937309051</v>
      </c>
      <c r="AS74" s="13">
        <v>96.813599250858999</v>
      </c>
      <c r="AT74" s="164">
        <v>0.39201460185287301</v>
      </c>
      <c r="AU74" s="13">
        <v>93.397832672068503</v>
      </c>
      <c r="AV74" s="164">
        <v>1.4777263559378799</v>
      </c>
      <c r="AW74" s="13">
        <v>-3.4157665787904801</v>
      </c>
      <c r="AX74" s="164">
        <v>1.6350283377708501</v>
      </c>
      <c r="AY74" s="13">
        <v>96.961725385775495</v>
      </c>
      <c r="AZ74" s="164">
        <v>0.437131890457094</v>
      </c>
      <c r="BA74" s="13">
        <v>97.129145210919702</v>
      </c>
      <c r="BB74" s="164">
        <v>0.44391624429826798</v>
      </c>
      <c r="BC74" s="13">
        <v>95.5991851281848</v>
      </c>
      <c r="BD74" s="164">
        <v>1.33831421590073</v>
      </c>
      <c r="BE74" s="13">
        <v>-1.52996008273497</v>
      </c>
      <c r="BF74" s="164">
        <v>1.3630095211328199</v>
      </c>
      <c r="BG74" s="13">
        <v>89.334262267014495</v>
      </c>
      <c r="BH74" s="164">
        <v>0.68695586199387804</v>
      </c>
      <c r="BI74" s="13">
        <v>90.377614372883102</v>
      </c>
      <c r="BJ74" s="164">
        <v>0.66636154055765595</v>
      </c>
      <c r="BK74" s="13">
        <v>82.986504122580897</v>
      </c>
      <c r="BL74" s="164">
        <v>2.2558813545438801</v>
      </c>
      <c r="BM74" s="13">
        <v>-7.39111025030215</v>
      </c>
      <c r="BN74" s="164">
        <v>2.2429171099778902</v>
      </c>
      <c r="BO74" s="13">
        <v>86.497871774780293</v>
      </c>
      <c r="BP74" s="164">
        <v>0.77695508471679697</v>
      </c>
      <c r="BQ74" s="13">
        <v>87.693933223682905</v>
      </c>
      <c r="BR74" s="164">
        <v>0.76076473044849002</v>
      </c>
      <c r="BS74" s="13">
        <v>78.629094456468295</v>
      </c>
      <c r="BT74" s="164">
        <v>2.3508278565004401</v>
      </c>
      <c r="BU74" s="13">
        <v>-9.0648387672145798</v>
      </c>
      <c r="BV74" s="164">
        <v>2.3425670396565001</v>
      </c>
      <c r="BW74" s="13">
        <v>0.90674174556642095</v>
      </c>
      <c r="BX74" s="164">
        <v>0.48807586594871899</v>
      </c>
      <c r="BY74" s="13">
        <v>2.93736801116279</v>
      </c>
      <c r="BZ74" s="164">
        <v>0.57483002174071796</v>
      </c>
      <c r="CA74" s="13">
        <v>1.8806670762868101</v>
      </c>
      <c r="CB74" s="164">
        <v>0.86128553952184495</v>
      </c>
      <c r="CC74" s="13">
        <v>3.2359937601489701</v>
      </c>
      <c r="CD74" s="164">
        <v>0.55990314727144597</v>
      </c>
      <c r="CE74" s="13">
        <v>4.46494418186772</v>
      </c>
      <c r="CF74" s="164">
        <v>0.72159255761144903</v>
      </c>
      <c r="CG74" s="13">
        <v>7.55710249127719</v>
      </c>
      <c r="CH74" s="164">
        <v>0.81048093662013099</v>
      </c>
      <c r="CI74" s="13">
        <v>3.6191761798142301</v>
      </c>
      <c r="CJ74" s="164">
        <v>0.68425260043708103</v>
      </c>
      <c r="CK74" s="13">
        <v>5.9094710922955196</v>
      </c>
      <c r="CL74" s="164">
        <v>1.09570935947314</v>
      </c>
      <c r="CM74" s="13">
        <v>9.8493069397267305</v>
      </c>
      <c r="CN74" s="164">
        <v>1.2688871947045699</v>
      </c>
      <c r="CO74" s="98"/>
      <c r="CP74" s="98"/>
      <c r="CQ74" s="98"/>
      <c r="CR74" s="98"/>
      <c r="CS74" s="98"/>
      <c r="CT74" s="98"/>
      <c r="CU74" s="98"/>
      <c r="CV74" s="98"/>
      <c r="CW74" s="98"/>
      <c r="CX74" s="98"/>
      <c r="CY74" s="98"/>
      <c r="CZ74" s="98"/>
      <c r="DA74" s="98"/>
      <c r="DB74" s="98"/>
      <c r="DC74" s="98"/>
      <c r="DD74" s="98"/>
      <c r="DE74" s="98"/>
      <c r="DF74" s="99"/>
    </row>
    <row r="75" spans="1:110" ht="13" customHeight="1" x14ac:dyDescent="0.35">
      <c r="A75" s="12" t="s">
        <v>267</v>
      </c>
      <c r="B75" s="112">
        <v>1</v>
      </c>
      <c r="C75" s="13">
        <v>94.888682907851006</v>
      </c>
      <c r="D75" s="164">
        <v>0.52738263017617504</v>
      </c>
      <c r="E75" s="13">
        <v>94.634629823113002</v>
      </c>
      <c r="F75" s="164">
        <v>0.57416589311960498</v>
      </c>
      <c r="G75" s="13">
        <v>96.556076003495207</v>
      </c>
      <c r="H75" s="164">
        <v>1.1356656785459001</v>
      </c>
      <c r="I75" s="13">
        <v>1.9214461803821801</v>
      </c>
      <c r="J75" s="164">
        <v>1.2500365143599399</v>
      </c>
      <c r="K75" s="13">
        <v>76.7584303197346</v>
      </c>
      <c r="L75" s="164">
        <v>1.0875773268610101</v>
      </c>
      <c r="M75" s="13">
        <v>75.997093563402103</v>
      </c>
      <c r="N75" s="164">
        <v>1.1940258176706899</v>
      </c>
      <c r="O75" s="13">
        <v>81.410930463898197</v>
      </c>
      <c r="P75" s="164">
        <v>2.8443169088325599</v>
      </c>
      <c r="Q75" s="13">
        <v>5.4138369004960802</v>
      </c>
      <c r="R75" s="164">
        <v>3.1782618674884402</v>
      </c>
      <c r="S75" s="13">
        <v>87.785070428082605</v>
      </c>
      <c r="T75" s="164">
        <v>0.97440396650608796</v>
      </c>
      <c r="U75" s="13">
        <v>87.970370864497994</v>
      </c>
      <c r="V75" s="164">
        <v>1.1215245642440499</v>
      </c>
      <c r="W75" s="13">
        <v>85.914622412838199</v>
      </c>
      <c r="X75" s="164">
        <v>2.5451428684922202</v>
      </c>
      <c r="Y75" s="13">
        <v>-2.0557484516598001</v>
      </c>
      <c r="Z75" s="164">
        <v>2.9741730679337999</v>
      </c>
      <c r="AA75" s="13">
        <v>80.718648134707905</v>
      </c>
      <c r="AB75" s="164">
        <v>1.1192702708993101</v>
      </c>
      <c r="AC75" s="13">
        <v>81.636913956355698</v>
      </c>
      <c r="AD75" s="164">
        <v>1.15309385439312</v>
      </c>
      <c r="AE75" s="13">
        <v>73.548897109930905</v>
      </c>
      <c r="AF75" s="164">
        <v>3.1680437665611398</v>
      </c>
      <c r="AG75" s="13">
        <v>-8.0880168464247593</v>
      </c>
      <c r="AH75" s="164">
        <v>3.2293638516784</v>
      </c>
      <c r="AI75" s="13">
        <v>83.529657241055006</v>
      </c>
      <c r="AJ75" s="164">
        <v>1.04511444476788</v>
      </c>
      <c r="AK75" s="13">
        <v>84.370650452222705</v>
      </c>
      <c r="AL75" s="164">
        <v>1.10999935901177</v>
      </c>
      <c r="AM75" s="13">
        <v>76.577546933976294</v>
      </c>
      <c r="AN75" s="164">
        <v>3.0276544575844699</v>
      </c>
      <c r="AO75" s="13">
        <v>-7.7931035182464301</v>
      </c>
      <c r="AP75" s="164">
        <v>3.18082161797629</v>
      </c>
      <c r="AQ75" s="13">
        <v>75.5648771604654</v>
      </c>
      <c r="AR75" s="164">
        <v>1.1631593597307499</v>
      </c>
      <c r="AS75" s="13">
        <v>76.660471088857093</v>
      </c>
      <c r="AT75" s="164">
        <v>1.3239961760564201</v>
      </c>
      <c r="AU75" s="13">
        <v>66.932402935609304</v>
      </c>
      <c r="AV75" s="164">
        <v>3.19872782930869</v>
      </c>
      <c r="AW75" s="13">
        <v>-9.7280681532478201</v>
      </c>
      <c r="AX75" s="164">
        <v>3.58455707915823</v>
      </c>
      <c r="AY75" s="13">
        <v>81.395937920004002</v>
      </c>
      <c r="AZ75" s="164">
        <v>1.05478429296411</v>
      </c>
      <c r="BA75" s="13">
        <v>81.628351431207406</v>
      </c>
      <c r="BB75" s="164">
        <v>1.1661587158892599</v>
      </c>
      <c r="BC75" s="13">
        <v>79.440542638261604</v>
      </c>
      <c r="BD75" s="164">
        <v>2.7189670555466701</v>
      </c>
      <c r="BE75" s="13">
        <v>-2.1878087929457601</v>
      </c>
      <c r="BF75" s="164">
        <v>3.0059039687747999</v>
      </c>
      <c r="BG75" s="13">
        <v>56.733633018236603</v>
      </c>
      <c r="BH75" s="164">
        <v>1.3542022245310801</v>
      </c>
      <c r="BI75" s="13">
        <v>57.456215006279599</v>
      </c>
      <c r="BJ75" s="164">
        <v>1.48605990577655</v>
      </c>
      <c r="BK75" s="13">
        <v>50.089137580345799</v>
      </c>
      <c r="BL75" s="164">
        <v>3.4588118564993899</v>
      </c>
      <c r="BM75" s="13">
        <v>-7.3670774259337204</v>
      </c>
      <c r="BN75" s="164">
        <v>3.7859550279246199</v>
      </c>
      <c r="BO75" s="13">
        <v>45.882659287281797</v>
      </c>
      <c r="BP75" s="164">
        <v>1.3500446525880001</v>
      </c>
      <c r="BQ75" s="13">
        <v>46.736636050178802</v>
      </c>
      <c r="BR75" s="164">
        <v>1.5463146157791601</v>
      </c>
      <c r="BS75" s="13">
        <v>38.265891609369802</v>
      </c>
      <c r="BT75" s="164">
        <v>3.1010424233888298</v>
      </c>
      <c r="BU75" s="13">
        <v>-8.4707444408090407</v>
      </c>
      <c r="BV75" s="164">
        <v>3.6285293294721201</v>
      </c>
      <c r="BW75" s="13">
        <v>-0.33469112080847202</v>
      </c>
      <c r="BX75" s="164">
        <v>0.66808866990969795</v>
      </c>
      <c r="BY75" s="13">
        <v>0.15598070127376201</v>
      </c>
      <c r="BZ75" s="164">
        <v>1.36999014444972</v>
      </c>
      <c r="CA75" s="13">
        <v>6.7224490280443003</v>
      </c>
      <c r="CB75" s="164">
        <v>1.25248546972371</v>
      </c>
      <c r="CC75" s="13">
        <v>-1.30640030489715</v>
      </c>
      <c r="CD75" s="164">
        <v>1.4282406831507</v>
      </c>
      <c r="CE75" s="13">
        <v>13.880566814914401</v>
      </c>
      <c r="CF75" s="164">
        <v>1.42456787614999</v>
      </c>
      <c r="CG75" s="13">
        <v>19.862069867627898</v>
      </c>
      <c r="CH75" s="164">
        <v>1.58434770244713</v>
      </c>
      <c r="CI75" s="13">
        <v>4.6975547297603297</v>
      </c>
      <c r="CJ75" s="164">
        <v>1.35690591197883</v>
      </c>
      <c r="CK75" s="13">
        <v>8.7092801810021605</v>
      </c>
      <c r="CL75" s="164">
        <v>1.7366787912619699</v>
      </c>
      <c r="CM75" s="13">
        <v>13.479534637173</v>
      </c>
      <c r="CN75" s="164">
        <v>1.61711055583143</v>
      </c>
      <c r="CO75" s="98"/>
      <c r="CP75" s="98"/>
      <c r="CQ75" s="98"/>
      <c r="CR75" s="98"/>
      <c r="CS75" s="98"/>
      <c r="CT75" s="98"/>
      <c r="CU75" s="98"/>
      <c r="CV75" s="98"/>
      <c r="CW75" s="98"/>
      <c r="CX75" s="98"/>
      <c r="CY75" s="98"/>
      <c r="CZ75" s="98"/>
      <c r="DA75" s="98"/>
      <c r="DB75" s="98"/>
      <c r="DC75" s="98"/>
      <c r="DD75" s="98"/>
      <c r="DE75" s="98"/>
      <c r="DF75" s="99"/>
    </row>
    <row r="76" spans="1:110" ht="13" customHeight="1" x14ac:dyDescent="0.35">
      <c r="A76" s="12" t="s">
        <v>272</v>
      </c>
      <c r="B76" s="112">
        <v>1</v>
      </c>
      <c r="C76" s="13">
        <v>65.413942260068296</v>
      </c>
      <c r="D76" s="164">
        <v>0.77198156255346095</v>
      </c>
      <c r="E76" s="13">
        <v>66.395093637855496</v>
      </c>
      <c r="F76" s="164">
        <v>0.99288795520292195</v>
      </c>
      <c r="G76" s="13">
        <v>64.039947952928003</v>
      </c>
      <c r="H76" s="164">
        <v>1.42632659661207</v>
      </c>
      <c r="I76" s="13">
        <v>-2.3551456849275101</v>
      </c>
      <c r="J76" s="164">
        <v>1.8100746642082499</v>
      </c>
      <c r="K76" s="13">
        <v>43.152568637110598</v>
      </c>
      <c r="L76" s="164">
        <v>0.95705471578349999</v>
      </c>
      <c r="M76" s="13">
        <v>40.875175711833798</v>
      </c>
      <c r="N76" s="164">
        <v>1.3976039818605199</v>
      </c>
      <c r="O76" s="13">
        <v>46.770691420377702</v>
      </c>
      <c r="P76" s="164">
        <v>1.31586688298997</v>
      </c>
      <c r="Q76" s="13">
        <v>5.8955157085439502</v>
      </c>
      <c r="R76" s="164">
        <v>2.0267325763752599</v>
      </c>
      <c r="S76" s="13">
        <v>48.5018087631789</v>
      </c>
      <c r="T76" s="164">
        <v>0.99537163461637401</v>
      </c>
      <c r="U76" s="13">
        <v>50.919621383239601</v>
      </c>
      <c r="V76" s="164">
        <v>1.24062946563454</v>
      </c>
      <c r="W76" s="13">
        <v>44.847897122991498</v>
      </c>
      <c r="X76" s="164">
        <v>1.67617403407224</v>
      </c>
      <c r="Y76" s="13">
        <v>-6.0717242602481702</v>
      </c>
      <c r="Z76" s="164">
        <v>2.06836577945147</v>
      </c>
      <c r="AA76" s="13">
        <v>60.481508862194197</v>
      </c>
      <c r="AB76" s="164">
        <v>0.991078163380263</v>
      </c>
      <c r="AC76" s="13">
        <v>61.896159571334302</v>
      </c>
      <c r="AD76" s="164">
        <v>1.2618967620872099</v>
      </c>
      <c r="AE76" s="13">
        <v>58.462717415718203</v>
      </c>
      <c r="AF76" s="164">
        <v>1.53663849624272</v>
      </c>
      <c r="AG76" s="13">
        <v>-3.4334421556161798</v>
      </c>
      <c r="AH76" s="164">
        <v>1.95468451005593</v>
      </c>
      <c r="AI76" s="13">
        <v>55.5133178180862</v>
      </c>
      <c r="AJ76" s="164">
        <v>1.13840062170639</v>
      </c>
      <c r="AK76" s="13">
        <v>56.233810354696097</v>
      </c>
      <c r="AL76" s="164">
        <v>1.33567576648322</v>
      </c>
      <c r="AM76" s="13">
        <v>54.428642774468898</v>
      </c>
      <c r="AN76" s="164">
        <v>1.7401865984439899</v>
      </c>
      <c r="AO76" s="13">
        <v>-1.80516758022718</v>
      </c>
      <c r="AP76" s="164">
        <v>1.9956315859229301</v>
      </c>
      <c r="AQ76" s="13">
        <v>47.142999354297402</v>
      </c>
      <c r="AR76" s="164">
        <v>0.98839014586507201</v>
      </c>
      <c r="AS76" s="13">
        <v>47.093062663219001</v>
      </c>
      <c r="AT76" s="164">
        <v>1.21678882116919</v>
      </c>
      <c r="AU76" s="13">
        <v>47.284936972266898</v>
      </c>
      <c r="AV76" s="164">
        <v>1.5557977681434401</v>
      </c>
      <c r="AW76" s="13">
        <v>0.191874309047911</v>
      </c>
      <c r="AX76" s="164">
        <v>1.8819770168396901</v>
      </c>
      <c r="AY76" s="13">
        <v>50.892327396036499</v>
      </c>
      <c r="AZ76" s="164">
        <v>0.98139243566558698</v>
      </c>
      <c r="BA76" s="13">
        <v>49.890278665583303</v>
      </c>
      <c r="BB76" s="164">
        <v>1.3404093544578299</v>
      </c>
      <c r="BC76" s="13">
        <v>52.613650858088299</v>
      </c>
      <c r="BD76" s="164">
        <v>1.4463245647159699</v>
      </c>
      <c r="BE76" s="13">
        <v>2.7233721925049998</v>
      </c>
      <c r="BF76" s="164">
        <v>1.9809812033705101</v>
      </c>
      <c r="BG76" s="13">
        <v>23.022747398240899</v>
      </c>
      <c r="BH76" s="164">
        <v>0.84047933632133598</v>
      </c>
      <c r="BI76" s="13">
        <v>22.859016359753799</v>
      </c>
      <c r="BJ76" s="164">
        <v>1.1558507405476199</v>
      </c>
      <c r="BK76" s="13">
        <v>23.415329521945701</v>
      </c>
      <c r="BL76" s="164">
        <v>1.2278842780911601</v>
      </c>
      <c r="BM76" s="13">
        <v>0.55631316219185201</v>
      </c>
      <c r="BN76" s="164">
        <v>1.7121849156026601</v>
      </c>
      <c r="BO76" s="13">
        <v>19.113733710553401</v>
      </c>
      <c r="BP76" s="164">
        <v>0.80828912071175096</v>
      </c>
      <c r="BQ76" s="13">
        <v>18.548410613493399</v>
      </c>
      <c r="BR76" s="164">
        <v>1.1295427099162301</v>
      </c>
      <c r="BS76" s="13">
        <v>20.108653885814</v>
      </c>
      <c r="BT76" s="164">
        <v>1.11853719169919</v>
      </c>
      <c r="BU76" s="13">
        <v>1.5602432723205599</v>
      </c>
      <c r="BV76" s="164">
        <v>1.61024080991345</v>
      </c>
      <c r="BW76" s="13">
        <v>1.02878777761342</v>
      </c>
      <c r="BX76" s="164">
        <v>1.2138151136147199</v>
      </c>
      <c r="BY76" s="13">
        <v>-4.5889150041681903</v>
      </c>
      <c r="BZ76" s="164">
        <v>1.4610648862203099</v>
      </c>
      <c r="CA76" s="13">
        <v>5.8679130040486198</v>
      </c>
      <c r="CB76" s="164">
        <v>1.35981429783729</v>
      </c>
      <c r="CC76" s="13">
        <v>5.6044257274689899</v>
      </c>
      <c r="CD76" s="164">
        <v>1.2749526457381799</v>
      </c>
      <c r="CE76" s="13">
        <v>8.9411685901927402</v>
      </c>
      <c r="CF76" s="164">
        <v>1.45450412265999</v>
      </c>
      <c r="CG76" s="13">
        <v>7.2130927744584996</v>
      </c>
      <c r="CH76" s="164">
        <v>1.3658846450839499</v>
      </c>
      <c r="CI76" s="13">
        <v>5.1418689814748104</v>
      </c>
      <c r="CJ76" s="164">
        <v>1.4043629852113799</v>
      </c>
      <c r="CK76" s="13">
        <v>1.4524678409844001</v>
      </c>
      <c r="CL76" s="164">
        <v>1.19715138901811</v>
      </c>
      <c r="CM76" s="13">
        <v>2.0941071750121898</v>
      </c>
      <c r="CN76" s="164">
        <v>1.10866304656311</v>
      </c>
      <c r="CO76" s="98"/>
      <c r="CP76" s="98"/>
      <c r="CQ76" s="98"/>
      <c r="CR76" s="98"/>
      <c r="CS76" s="98"/>
      <c r="CT76" s="98"/>
      <c r="CU76" s="98"/>
      <c r="CV76" s="98"/>
      <c r="CW76" s="98"/>
      <c r="CX76" s="98"/>
      <c r="CY76" s="98"/>
      <c r="CZ76" s="98"/>
      <c r="DA76" s="98"/>
      <c r="DB76" s="98"/>
      <c r="DC76" s="98"/>
      <c r="DD76" s="98"/>
      <c r="DE76" s="98"/>
      <c r="DF76" s="99"/>
    </row>
    <row r="77" spans="1:110" ht="13" customHeight="1" x14ac:dyDescent="0.35">
      <c r="A77" s="12" t="s">
        <v>274</v>
      </c>
      <c r="B77" s="112">
        <v>1</v>
      </c>
      <c r="C77" s="13">
        <v>87.421290358335398</v>
      </c>
      <c r="D77" s="164">
        <v>0.73552876797649303</v>
      </c>
      <c r="E77" s="13">
        <v>88.302847468717502</v>
      </c>
      <c r="F77" s="164">
        <v>0.82290586819744405</v>
      </c>
      <c r="G77" s="13">
        <v>84.410575402225305</v>
      </c>
      <c r="H77" s="164">
        <v>1.4067220367551101</v>
      </c>
      <c r="I77" s="13">
        <v>-3.8922720664921702</v>
      </c>
      <c r="J77" s="164">
        <v>1.58282167936643</v>
      </c>
      <c r="K77" s="13">
        <v>75.920441183819705</v>
      </c>
      <c r="L77" s="164">
        <v>1.08940879620367</v>
      </c>
      <c r="M77" s="13">
        <v>76.298213774639805</v>
      </c>
      <c r="N77" s="164">
        <v>1.25445335062971</v>
      </c>
      <c r="O77" s="13">
        <v>74.590262204888703</v>
      </c>
      <c r="P77" s="164">
        <v>2.28882954963384</v>
      </c>
      <c r="Q77" s="13">
        <v>-1.70795156975115</v>
      </c>
      <c r="R77" s="164">
        <v>2.6374032328778201</v>
      </c>
      <c r="S77" s="13">
        <v>81.012569679085999</v>
      </c>
      <c r="T77" s="164">
        <v>0.85575534123006802</v>
      </c>
      <c r="U77" s="13">
        <v>82.512238235603803</v>
      </c>
      <c r="V77" s="164">
        <v>0.989279469916302</v>
      </c>
      <c r="W77" s="13">
        <v>75.941250970018501</v>
      </c>
      <c r="X77" s="164">
        <v>1.88254068647811</v>
      </c>
      <c r="Y77" s="13">
        <v>-6.5709872655853596</v>
      </c>
      <c r="Z77" s="164">
        <v>2.2034812431575199</v>
      </c>
      <c r="AA77" s="13">
        <v>84.943585093358607</v>
      </c>
      <c r="AB77" s="164">
        <v>0.87472629277509295</v>
      </c>
      <c r="AC77" s="13">
        <v>85.973793905121397</v>
      </c>
      <c r="AD77" s="164">
        <v>0.93130710034161901</v>
      </c>
      <c r="AE77" s="13">
        <v>81.469390759044501</v>
      </c>
      <c r="AF77" s="164">
        <v>1.56347244955285</v>
      </c>
      <c r="AG77" s="13">
        <v>-4.5044031460768998</v>
      </c>
      <c r="AH77" s="164">
        <v>1.64620185103256</v>
      </c>
      <c r="AI77" s="13">
        <v>79.381618852533805</v>
      </c>
      <c r="AJ77" s="164">
        <v>0.91120416429009998</v>
      </c>
      <c r="AK77" s="13">
        <v>80.243530787729398</v>
      </c>
      <c r="AL77" s="164">
        <v>0.99349601370724105</v>
      </c>
      <c r="AM77" s="13">
        <v>76.479356317569398</v>
      </c>
      <c r="AN77" s="164">
        <v>2.1873805742147501</v>
      </c>
      <c r="AO77" s="13">
        <v>-3.7641744701600599</v>
      </c>
      <c r="AP77" s="164">
        <v>2.4270143639008199</v>
      </c>
      <c r="AQ77" s="13">
        <v>81.232638732477895</v>
      </c>
      <c r="AR77" s="164">
        <v>0.88809663134464201</v>
      </c>
      <c r="AS77" s="13">
        <v>81.908312507532997</v>
      </c>
      <c r="AT77" s="164">
        <v>1.0426836202006</v>
      </c>
      <c r="AU77" s="13">
        <v>78.938789882184395</v>
      </c>
      <c r="AV77" s="164">
        <v>1.96855740228263</v>
      </c>
      <c r="AW77" s="13">
        <v>-2.9695226253486502</v>
      </c>
      <c r="AX77" s="164">
        <v>2.3106385278751902</v>
      </c>
      <c r="AY77" s="13">
        <v>86.394715495010303</v>
      </c>
      <c r="AZ77" s="164">
        <v>0.736930575850128</v>
      </c>
      <c r="BA77" s="13">
        <v>87.272333698522402</v>
      </c>
      <c r="BB77" s="164">
        <v>0.77980956044090999</v>
      </c>
      <c r="BC77" s="13">
        <v>83.4560565580732</v>
      </c>
      <c r="BD77" s="164">
        <v>1.67565004634126</v>
      </c>
      <c r="BE77" s="13">
        <v>-3.8162771404492601</v>
      </c>
      <c r="BF77" s="164">
        <v>1.80418162296314</v>
      </c>
      <c r="BG77" s="13">
        <v>62.5609058369797</v>
      </c>
      <c r="BH77" s="164">
        <v>1.2208184502561099</v>
      </c>
      <c r="BI77" s="13">
        <v>63.901396764148302</v>
      </c>
      <c r="BJ77" s="164">
        <v>1.4280503393402</v>
      </c>
      <c r="BK77" s="13">
        <v>57.985112633427299</v>
      </c>
      <c r="BL77" s="164">
        <v>2.0776404006949001</v>
      </c>
      <c r="BM77" s="13">
        <v>-5.9162841307209399</v>
      </c>
      <c r="BN77" s="164">
        <v>2.4805098616477301</v>
      </c>
      <c r="BO77" s="13">
        <v>58.775316058615303</v>
      </c>
      <c r="BP77" s="164">
        <v>1.2799386855514301</v>
      </c>
      <c r="BQ77" s="13">
        <v>60.340790719503502</v>
      </c>
      <c r="BR77" s="164">
        <v>1.4610950722777101</v>
      </c>
      <c r="BS77" s="13">
        <v>53.431527798197997</v>
      </c>
      <c r="BT77" s="164">
        <v>2.2836462163142199</v>
      </c>
      <c r="BU77" s="13">
        <v>-6.9092629213055003</v>
      </c>
      <c r="BV77" s="164">
        <v>2.6286591477822099</v>
      </c>
      <c r="BW77" s="13">
        <v>7.0280913989360396</v>
      </c>
      <c r="BX77" s="164">
        <v>1.2588696309468601</v>
      </c>
      <c r="BY77" s="13">
        <v>8.6635259145383294</v>
      </c>
      <c r="BZ77" s="164">
        <v>1.4540576087588699</v>
      </c>
      <c r="CA77" s="13">
        <v>9.5907435124763705</v>
      </c>
      <c r="CB77" s="164">
        <v>1.2910661256559499</v>
      </c>
      <c r="CC77" s="13">
        <v>9.3174445001587305</v>
      </c>
      <c r="CD77" s="164">
        <v>1.23694774112066</v>
      </c>
      <c r="CE77" s="13">
        <v>10.752261968995899</v>
      </c>
      <c r="CF77" s="164">
        <v>1.43444094659174</v>
      </c>
      <c r="CG77" s="13">
        <v>14.675928001760999</v>
      </c>
      <c r="CH77" s="164">
        <v>1.38463817359048</v>
      </c>
      <c r="CI77" s="13">
        <v>8.5483780215793104</v>
      </c>
      <c r="CJ77" s="164">
        <v>1.16648333733038</v>
      </c>
      <c r="CK77" s="13">
        <v>11.812138030551999</v>
      </c>
      <c r="CL77" s="164">
        <v>1.6973924107672</v>
      </c>
      <c r="CM77" s="13">
        <v>13.3763596635473</v>
      </c>
      <c r="CN77" s="164">
        <v>1.7123265233390299</v>
      </c>
      <c r="CO77" s="98"/>
      <c r="CP77" s="98"/>
      <c r="CQ77" s="98"/>
      <c r="CR77" s="98"/>
      <c r="CS77" s="98"/>
      <c r="CT77" s="98"/>
      <c r="CU77" s="98"/>
      <c r="CV77" s="98"/>
      <c r="CW77" s="98"/>
      <c r="CX77" s="98"/>
      <c r="CY77" s="98"/>
      <c r="CZ77" s="98"/>
      <c r="DA77" s="98"/>
      <c r="DB77" s="98"/>
      <c r="DC77" s="98"/>
      <c r="DD77" s="98"/>
      <c r="DE77" s="98"/>
      <c r="DF77" s="99"/>
    </row>
    <row r="78" spans="1:110" ht="13" customHeight="1" x14ac:dyDescent="0.35">
      <c r="A78" s="12" t="s">
        <v>280</v>
      </c>
      <c r="B78" s="112">
        <v>1</v>
      </c>
      <c r="C78" s="13">
        <v>94.509030615831307</v>
      </c>
      <c r="D78" s="164">
        <v>0.53726399599936003</v>
      </c>
      <c r="E78" s="13">
        <v>95.461648052556896</v>
      </c>
      <c r="F78" s="164">
        <v>0.63202293295178003</v>
      </c>
      <c r="G78" s="13">
        <v>92.888288152921106</v>
      </c>
      <c r="H78" s="164">
        <v>0.89247792619594901</v>
      </c>
      <c r="I78" s="13">
        <v>-2.5733598996357898</v>
      </c>
      <c r="J78" s="164">
        <v>1.05606634462305</v>
      </c>
      <c r="K78" s="13">
        <v>86.803458032402403</v>
      </c>
      <c r="L78" s="164">
        <v>0.78375541918274905</v>
      </c>
      <c r="M78" s="13">
        <v>87.547968762571202</v>
      </c>
      <c r="N78" s="164">
        <v>0.94093655850764102</v>
      </c>
      <c r="O78" s="13">
        <v>85.624649813784401</v>
      </c>
      <c r="P78" s="164">
        <v>1.19630728221977</v>
      </c>
      <c r="Q78" s="13">
        <v>-1.9233189487867599</v>
      </c>
      <c r="R78" s="164">
        <v>1.42218977062444</v>
      </c>
      <c r="S78" s="13">
        <v>90.543261422448893</v>
      </c>
      <c r="T78" s="164">
        <v>0.67805181020020699</v>
      </c>
      <c r="U78" s="13">
        <v>90.981895770007299</v>
      </c>
      <c r="V78" s="164">
        <v>0.80340257074072896</v>
      </c>
      <c r="W78" s="13">
        <v>89.827349938729995</v>
      </c>
      <c r="X78" s="164">
        <v>1.0286284619219901</v>
      </c>
      <c r="Y78" s="13">
        <v>-1.15454583127729</v>
      </c>
      <c r="Z78" s="164">
        <v>1.2047447352004601</v>
      </c>
      <c r="AA78" s="13">
        <v>93.987192069531602</v>
      </c>
      <c r="AB78" s="164">
        <v>0.522282827320809</v>
      </c>
      <c r="AC78" s="13">
        <v>95.049096458701698</v>
      </c>
      <c r="AD78" s="164">
        <v>0.61253051792609403</v>
      </c>
      <c r="AE78" s="13">
        <v>92.168106492631907</v>
      </c>
      <c r="AF78" s="164">
        <v>0.90489145942029603</v>
      </c>
      <c r="AG78" s="13">
        <v>-2.8809899660698801</v>
      </c>
      <c r="AH78" s="164">
        <v>1.07335233645827</v>
      </c>
      <c r="AI78" s="13">
        <v>83.214820740243297</v>
      </c>
      <c r="AJ78" s="164">
        <v>0.88166935001680202</v>
      </c>
      <c r="AK78" s="13">
        <v>84.931747823952904</v>
      </c>
      <c r="AL78" s="164">
        <v>0.97290092033663</v>
      </c>
      <c r="AM78" s="13">
        <v>80.153274194021193</v>
      </c>
      <c r="AN78" s="164">
        <v>1.55366246015523</v>
      </c>
      <c r="AO78" s="13">
        <v>-4.7784736299316801</v>
      </c>
      <c r="AP78" s="164">
        <v>1.75218744088279</v>
      </c>
      <c r="AQ78" s="13">
        <v>80.520247345857101</v>
      </c>
      <c r="AR78" s="164">
        <v>0.95477150088974705</v>
      </c>
      <c r="AS78" s="13">
        <v>82.902797139865996</v>
      </c>
      <c r="AT78" s="164">
        <v>1.2263737486272299</v>
      </c>
      <c r="AU78" s="13">
        <v>76.487827828944205</v>
      </c>
      <c r="AV78" s="164">
        <v>1.6088803137734999</v>
      </c>
      <c r="AW78" s="13">
        <v>-6.4149693109217498</v>
      </c>
      <c r="AX78" s="164">
        <v>2.0622476608067601</v>
      </c>
      <c r="AY78" s="13">
        <v>89.349341974124201</v>
      </c>
      <c r="AZ78" s="164">
        <v>0.688829870358869</v>
      </c>
      <c r="BA78" s="13">
        <v>90.970769901663004</v>
      </c>
      <c r="BB78" s="164">
        <v>0.78193264255550199</v>
      </c>
      <c r="BC78" s="13">
        <v>86.483670602586699</v>
      </c>
      <c r="BD78" s="164">
        <v>1.2361895652802399</v>
      </c>
      <c r="BE78" s="13">
        <v>-4.4870992990763101</v>
      </c>
      <c r="BF78" s="164">
        <v>1.4323875920989699</v>
      </c>
      <c r="BG78" s="13">
        <v>69.867414335595797</v>
      </c>
      <c r="BH78" s="164">
        <v>1.13878924981957</v>
      </c>
      <c r="BI78" s="13">
        <v>72.098342200041898</v>
      </c>
      <c r="BJ78" s="164">
        <v>1.39788855404122</v>
      </c>
      <c r="BK78" s="13">
        <v>66.074491990131605</v>
      </c>
      <c r="BL78" s="164">
        <v>1.62652436752566</v>
      </c>
      <c r="BM78" s="13">
        <v>-6.0238502099103197</v>
      </c>
      <c r="BN78" s="164">
        <v>1.99638260863948</v>
      </c>
      <c r="BO78" s="13">
        <v>61.570859931102397</v>
      </c>
      <c r="BP78" s="164">
        <v>1.2956277218585499</v>
      </c>
      <c r="BQ78" s="13">
        <v>64.222205535764601</v>
      </c>
      <c r="BR78" s="164">
        <v>1.5945656662984999</v>
      </c>
      <c r="BS78" s="13">
        <v>56.916579720359003</v>
      </c>
      <c r="BT78" s="164">
        <v>1.6775396898000801</v>
      </c>
      <c r="BU78" s="13">
        <v>-7.3056258154055804</v>
      </c>
      <c r="BV78" s="164">
        <v>2.0413961204059601</v>
      </c>
      <c r="BW78" s="13">
        <v>0.26857196666912803</v>
      </c>
      <c r="BX78" s="164">
        <v>0.72187398894251498</v>
      </c>
      <c r="BY78" s="13">
        <v>1.13880179644518</v>
      </c>
      <c r="BZ78" s="164">
        <v>1.0258794504909201</v>
      </c>
      <c r="CA78" s="13">
        <v>4.2907619845031597</v>
      </c>
      <c r="CB78" s="164">
        <v>1.0138027599613399</v>
      </c>
      <c r="CC78" s="13">
        <v>4.0919589234493001</v>
      </c>
      <c r="CD78" s="164">
        <v>0.71018682661991495</v>
      </c>
      <c r="CE78" s="13">
        <v>2.9191571297529002</v>
      </c>
      <c r="CF78" s="164">
        <v>1.21144500379965</v>
      </c>
      <c r="CG78" s="13">
        <v>7.9994220310904502</v>
      </c>
      <c r="CH78" s="164">
        <v>1.3046642127972099</v>
      </c>
      <c r="CI78" s="13">
        <v>1.5497448945426</v>
      </c>
      <c r="CJ78" s="164">
        <v>0.92407038298525701</v>
      </c>
      <c r="CK78" s="13">
        <v>5.8619797018608804</v>
      </c>
      <c r="CL78" s="164">
        <v>1.4868121796672999</v>
      </c>
      <c r="CM78" s="13">
        <v>7.7079780200874</v>
      </c>
      <c r="CN78" s="164">
        <v>1.6599255837676701</v>
      </c>
      <c r="CO78" s="98"/>
      <c r="CP78" s="98"/>
      <c r="CQ78" s="98"/>
      <c r="CR78" s="98"/>
      <c r="CS78" s="98"/>
      <c r="CT78" s="98"/>
      <c r="CU78" s="98"/>
      <c r="CV78" s="98"/>
      <c r="CW78" s="98"/>
      <c r="CX78" s="98"/>
      <c r="CY78" s="98"/>
      <c r="CZ78" s="98"/>
      <c r="DA78" s="98"/>
      <c r="DB78" s="98"/>
      <c r="DC78" s="98"/>
      <c r="DD78" s="98"/>
      <c r="DE78" s="98"/>
      <c r="DF78" s="99"/>
    </row>
    <row r="79" spans="1:110" ht="13" customHeight="1" x14ac:dyDescent="0.35">
      <c r="A79" s="12" t="s">
        <v>285</v>
      </c>
      <c r="B79" s="112">
        <v>1</v>
      </c>
      <c r="C79" s="13">
        <v>94.868584272883098</v>
      </c>
      <c r="D79" s="164">
        <v>0.40293062171185601</v>
      </c>
      <c r="E79" s="13">
        <v>96.426472040308894</v>
      </c>
      <c r="F79" s="164">
        <v>0.43320830036487801</v>
      </c>
      <c r="G79" s="13">
        <v>92.764286575071907</v>
      </c>
      <c r="H79" s="164">
        <v>0.73791497464172495</v>
      </c>
      <c r="I79" s="13">
        <v>-3.66218546523704</v>
      </c>
      <c r="J79" s="164">
        <v>0.84638250147142302</v>
      </c>
      <c r="K79" s="13">
        <v>92.473851498673795</v>
      </c>
      <c r="L79" s="164">
        <v>0.47998523942802601</v>
      </c>
      <c r="M79" s="13">
        <v>93.905343406855906</v>
      </c>
      <c r="N79" s="164">
        <v>0.56949651683329205</v>
      </c>
      <c r="O79" s="13">
        <v>90.425080762109303</v>
      </c>
      <c r="P79" s="164">
        <v>0.88537229227513303</v>
      </c>
      <c r="Q79" s="13">
        <v>-3.4802626447465999</v>
      </c>
      <c r="R79" s="164">
        <v>1.0584840298142399</v>
      </c>
      <c r="S79" s="13">
        <v>94.352080132548096</v>
      </c>
      <c r="T79" s="164">
        <v>0.34297478776069601</v>
      </c>
      <c r="U79" s="13">
        <v>95.923135694012402</v>
      </c>
      <c r="V79" s="164">
        <v>0.42937696471987302</v>
      </c>
      <c r="W79" s="13">
        <v>92.253637500142005</v>
      </c>
      <c r="X79" s="164">
        <v>0.64155034542769895</v>
      </c>
      <c r="Y79" s="13">
        <v>-3.6694981938703801</v>
      </c>
      <c r="Z79" s="164">
        <v>0.78248964523947095</v>
      </c>
      <c r="AA79" s="13">
        <v>93.941252352381298</v>
      </c>
      <c r="AB79" s="164">
        <v>0.47603366208130199</v>
      </c>
      <c r="AC79" s="13">
        <v>95.517798729166003</v>
      </c>
      <c r="AD79" s="164">
        <v>0.46667368424370498</v>
      </c>
      <c r="AE79" s="13">
        <v>91.704579778389004</v>
      </c>
      <c r="AF79" s="164">
        <v>0.92590633800889899</v>
      </c>
      <c r="AG79" s="13">
        <v>-3.8132189507770602</v>
      </c>
      <c r="AH79" s="164">
        <v>1.03105803610047</v>
      </c>
      <c r="AI79" s="13">
        <v>92.336031945048305</v>
      </c>
      <c r="AJ79" s="164">
        <v>0.50485857748901697</v>
      </c>
      <c r="AK79" s="13">
        <v>94.517377900228993</v>
      </c>
      <c r="AL79" s="164">
        <v>0.53875034225269103</v>
      </c>
      <c r="AM79" s="13">
        <v>89.139430981749399</v>
      </c>
      <c r="AN79" s="164">
        <v>0.96508531862508395</v>
      </c>
      <c r="AO79" s="13">
        <v>-5.3779469184795703</v>
      </c>
      <c r="AP79" s="164">
        <v>1.10155754067755</v>
      </c>
      <c r="AQ79" s="13">
        <v>93.005473984218895</v>
      </c>
      <c r="AR79" s="164">
        <v>0.496988656861303</v>
      </c>
      <c r="AS79" s="13">
        <v>95.327135031907702</v>
      </c>
      <c r="AT79" s="164">
        <v>0.45736148378262298</v>
      </c>
      <c r="AU79" s="13">
        <v>89.631619717053795</v>
      </c>
      <c r="AV79" s="164">
        <v>1.0926090355882401</v>
      </c>
      <c r="AW79" s="13">
        <v>-5.6955153148539202</v>
      </c>
      <c r="AX79" s="164">
        <v>1.19199742580263</v>
      </c>
      <c r="AY79" s="13">
        <v>94.565485065835702</v>
      </c>
      <c r="AZ79" s="164">
        <v>0.43291834672427498</v>
      </c>
      <c r="BA79" s="13">
        <v>95.909228910856498</v>
      </c>
      <c r="BB79" s="164">
        <v>0.48391660081635801</v>
      </c>
      <c r="BC79" s="13">
        <v>92.657561068318998</v>
      </c>
      <c r="BD79" s="164">
        <v>0.77681546728530604</v>
      </c>
      <c r="BE79" s="13">
        <v>-3.2516678425375098</v>
      </c>
      <c r="BF79" s="164">
        <v>0.90646114116307797</v>
      </c>
      <c r="BG79" s="13">
        <v>85.266729850945495</v>
      </c>
      <c r="BH79" s="164">
        <v>0.69675981534977005</v>
      </c>
      <c r="BI79" s="13">
        <v>89.240054541086195</v>
      </c>
      <c r="BJ79" s="164">
        <v>0.84011808583611003</v>
      </c>
      <c r="BK79" s="13">
        <v>79.523648949639494</v>
      </c>
      <c r="BL79" s="164">
        <v>1.2160564397207201</v>
      </c>
      <c r="BM79" s="13">
        <v>-9.7164055914466907</v>
      </c>
      <c r="BN79" s="164">
        <v>1.47463415555882</v>
      </c>
      <c r="BO79" s="13">
        <v>82.9938221158598</v>
      </c>
      <c r="BP79" s="164">
        <v>0.799094002036985</v>
      </c>
      <c r="BQ79" s="13">
        <v>87.676929444246895</v>
      </c>
      <c r="BR79" s="164">
        <v>0.92372063137869298</v>
      </c>
      <c r="BS79" s="13">
        <v>76.238641412159495</v>
      </c>
      <c r="BT79" s="164">
        <v>1.4266579107324899</v>
      </c>
      <c r="BU79" s="13">
        <v>-11.438288032087399</v>
      </c>
      <c r="BV79" s="164">
        <v>1.6843521208446199</v>
      </c>
      <c r="BW79" s="13">
        <v>0.28950853659236497</v>
      </c>
      <c r="BX79" s="164">
        <v>0.58287101767331895</v>
      </c>
      <c r="BY79" s="13">
        <v>3.58008834506234</v>
      </c>
      <c r="BZ79" s="164">
        <v>0.80476470149744805</v>
      </c>
      <c r="CA79" s="13">
        <v>1.58646442628816</v>
      </c>
      <c r="CB79" s="164">
        <v>0.65631137000456596</v>
      </c>
      <c r="CC79" s="13">
        <v>2.3568485008245998</v>
      </c>
      <c r="CD79" s="164">
        <v>0.71634319982919703</v>
      </c>
      <c r="CE79" s="13">
        <v>2.1482284515378498</v>
      </c>
      <c r="CF79" s="164">
        <v>0.71950622016717802</v>
      </c>
      <c r="CG79" s="13">
        <v>2.6486513728719698</v>
      </c>
      <c r="CH79" s="164">
        <v>0.79212719302458401</v>
      </c>
      <c r="CI79" s="13">
        <v>1.16408242350786</v>
      </c>
      <c r="CJ79" s="164">
        <v>0.67051432271550404</v>
      </c>
      <c r="CK79" s="13">
        <v>4.8108257533895502</v>
      </c>
      <c r="CL79" s="164">
        <v>1.1087134181833</v>
      </c>
      <c r="CM79" s="13">
        <v>5.2018714849385796</v>
      </c>
      <c r="CN79" s="164">
        <v>1.21075812627638</v>
      </c>
      <c r="CO79" s="98"/>
      <c r="CP79" s="98"/>
      <c r="CQ79" s="98"/>
      <c r="CR79" s="98"/>
      <c r="CS79" s="98"/>
      <c r="CT79" s="98"/>
      <c r="CU79" s="98"/>
      <c r="CV79" s="98"/>
      <c r="CW79" s="98"/>
      <c r="CX79" s="98"/>
      <c r="CY79" s="98"/>
      <c r="CZ79" s="98"/>
      <c r="DA79" s="98"/>
      <c r="DB79" s="98"/>
      <c r="DC79" s="98"/>
      <c r="DD79" s="98"/>
      <c r="DE79" s="98"/>
      <c r="DF79" s="99"/>
    </row>
    <row r="80" spans="1:110" ht="13" customHeight="1" x14ac:dyDescent="0.35">
      <c r="A80" s="12" t="s">
        <v>290</v>
      </c>
      <c r="B80" s="112">
        <v>1</v>
      </c>
      <c r="C80" s="13">
        <v>95.669807913899405</v>
      </c>
      <c r="D80" s="164">
        <v>0.36169277539254202</v>
      </c>
      <c r="E80" s="13">
        <v>96.2224434554346</v>
      </c>
      <c r="F80" s="164">
        <v>0.35255136566602402</v>
      </c>
      <c r="G80" s="13">
        <v>90.927985299499198</v>
      </c>
      <c r="H80" s="164">
        <v>1.8078664882270801</v>
      </c>
      <c r="I80" s="13">
        <v>-5.2944581559353896</v>
      </c>
      <c r="J80" s="164">
        <v>1.8736954207606999</v>
      </c>
      <c r="K80" s="13">
        <v>82.4479982925386</v>
      </c>
      <c r="L80" s="164">
        <v>0.64920041840087095</v>
      </c>
      <c r="M80" s="13">
        <v>82.831111482024696</v>
      </c>
      <c r="N80" s="164">
        <v>0.64317388539145004</v>
      </c>
      <c r="O80" s="13">
        <v>79.463205289281902</v>
      </c>
      <c r="P80" s="164">
        <v>2.2312807926353599</v>
      </c>
      <c r="Q80" s="13">
        <v>-3.3679061927427201</v>
      </c>
      <c r="R80" s="164">
        <v>2.2565201139362498</v>
      </c>
      <c r="S80" s="13">
        <v>86.571568529695099</v>
      </c>
      <c r="T80" s="164">
        <v>0.72651956993561495</v>
      </c>
      <c r="U80" s="13">
        <v>87.268735581275607</v>
      </c>
      <c r="V80" s="164">
        <v>0.72920482573041301</v>
      </c>
      <c r="W80" s="13">
        <v>80.7929266467048</v>
      </c>
      <c r="X80" s="164">
        <v>2.2534747598397198</v>
      </c>
      <c r="Y80" s="13">
        <v>-6.4758089345707903</v>
      </c>
      <c r="Z80" s="164">
        <v>2.3305906752564098</v>
      </c>
      <c r="AA80" s="13">
        <v>82.140196556483403</v>
      </c>
      <c r="AB80" s="164">
        <v>0.68574826979692005</v>
      </c>
      <c r="AC80" s="13">
        <v>82.321673004336404</v>
      </c>
      <c r="AD80" s="164">
        <v>0.69446403528643097</v>
      </c>
      <c r="AE80" s="13">
        <v>80.563228783983604</v>
      </c>
      <c r="AF80" s="164">
        <v>2.5201261802546</v>
      </c>
      <c r="AG80" s="13">
        <v>-1.7584442203528701</v>
      </c>
      <c r="AH80" s="164">
        <v>2.5662133997309602</v>
      </c>
      <c r="AI80" s="13">
        <v>76.912218563800806</v>
      </c>
      <c r="AJ80" s="164">
        <v>0.761884004725491</v>
      </c>
      <c r="AK80" s="13">
        <v>77.342012034381796</v>
      </c>
      <c r="AL80" s="164">
        <v>0.75585418065285004</v>
      </c>
      <c r="AM80" s="13">
        <v>73.571259176648994</v>
      </c>
      <c r="AN80" s="164">
        <v>2.5542858962938499</v>
      </c>
      <c r="AO80" s="13">
        <v>-3.7707528577327598</v>
      </c>
      <c r="AP80" s="164">
        <v>2.5681556702714001</v>
      </c>
      <c r="AQ80" s="13">
        <v>72.844998985141601</v>
      </c>
      <c r="AR80" s="164">
        <v>0.70979013465902197</v>
      </c>
      <c r="AS80" s="13">
        <v>73.754148929843595</v>
      </c>
      <c r="AT80" s="164">
        <v>0.72127463617560394</v>
      </c>
      <c r="AU80" s="13">
        <v>64.362606065148199</v>
      </c>
      <c r="AV80" s="164">
        <v>2.8398815071717798</v>
      </c>
      <c r="AW80" s="13">
        <v>-9.3915428646954098</v>
      </c>
      <c r="AX80" s="164">
        <v>2.94080448015076</v>
      </c>
      <c r="AY80" s="13">
        <v>81.457038583817706</v>
      </c>
      <c r="AZ80" s="164">
        <v>0.74083249391744899</v>
      </c>
      <c r="BA80" s="13">
        <v>81.7868424987509</v>
      </c>
      <c r="BB80" s="164">
        <v>0.75977878410038002</v>
      </c>
      <c r="BC80" s="13">
        <v>78.506742816480397</v>
      </c>
      <c r="BD80" s="164">
        <v>2.3388596549753</v>
      </c>
      <c r="BE80" s="13">
        <v>-3.28009968227046</v>
      </c>
      <c r="BF80" s="164">
        <v>2.3978182335196498</v>
      </c>
      <c r="BG80" s="13">
        <v>58.7103260330423</v>
      </c>
      <c r="BH80" s="164">
        <v>0.94236972812639097</v>
      </c>
      <c r="BI80" s="13">
        <v>59.378406649811602</v>
      </c>
      <c r="BJ80" s="164">
        <v>0.98700209582305898</v>
      </c>
      <c r="BK80" s="13">
        <v>53.487655462906403</v>
      </c>
      <c r="BL80" s="164">
        <v>3.0324879011377401</v>
      </c>
      <c r="BM80" s="13">
        <v>-5.8907511869051499</v>
      </c>
      <c r="BN80" s="164">
        <v>3.2089264710527701</v>
      </c>
      <c r="BO80" s="13">
        <v>48.338064220619003</v>
      </c>
      <c r="BP80" s="164">
        <v>0.93869390008634401</v>
      </c>
      <c r="BQ80" s="13">
        <v>49.007965310739401</v>
      </c>
      <c r="BR80" s="164">
        <v>0.98192548709196303</v>
      </c>
      <c r="BS80" s="13">
        <v>42.739682468903901</v>
      </c>
      <c r="BT80" s="164">
        <v>3.2789776641767499</v>
      </c>
      <c r="BU80" s="13">
        <v>-6.2682828418355401</v>
      </c>
      <c r="BV80" s="164">
        <v>3.4789885371245801</v>
      </c>
      <c r="BW80" s="13">
        <v>0.59882804046151294</v>
      </c>
      <c r="BX80" s="164">
        <v>0.608308744762183</v>
      </c>
      <c r="BY80" s="13">
        <v>7.75566660477803</v>
      </c>
      <c r="BZ80" s="164">
        <v>1.1685157768421299</v>
      </c>
      <c r="CA80" s="13">
        <v>4.1453570663632604</v>
      </c>
      <c r="CB80" s="164">
        <v>1.05195195785513</v>
      </c>
      <c r="CC80" s="13">
        <v>2.5778661727245402</v>
      </c>
      <c r="CD80" s="164">
        <v>1.1833369065116399</v>
      </c>
      <c r="CE80" s="13">
        <v>7.61527498077304</v>
      </c>
      <c r="CF80" s="164">
        <v>1.25170613586936</v>
      </c>
      <c r="CG80" s="13">
        <v>11.7002340347114</v>
      </c>
      <c r="CH80" s="164">
        <v>1.2420925168953501</v>
      </c>
      <c r="CI80" s="13">
        <v>6.1355727052065001</v>
      </c>
      <c r="CJ80" s="164">
        <v>1.22388863424187</v>
      </c>
      <c r="CK80" s="13">
        <v>9.5428047976075199</v>
      </c>
      <c r="CL80" s="164">
        <v>1.4374653803689299</v>
      </c>
      <c r="CM80" s="13">
        <v>10.8356456866172</v>
      </c>
      <c r="CN80" s="164">
        <v>1.42093000051115</v>
      </c>
      <c r="CO80" s="98"/>
      <c r="CP80" s="98"/>
      <c r="CQ80" s="98"/>
      <c r="CR80" s="98"/>
      <c r="CS80" s="98"/>
      <c r="CT80" s="98"/>
      <c r="CU80" s="98"/>
      <c r="CV80" s="98"/>
      <c r="CW80" s="98"/>
      <c r="CX80" s="98"/>
      <c r="CY80" s="98"/>
      <c r="CZ80" s="98"/>
      <c r="DA80" s="98"/>
      <c r="DB80" s="98"/>
      <c r="DC80" s="98"/>
      <c r="DD80" s="98"/>
      <c r="DE80" s="98"/>
      <c r="DF80" s="99"/>
    </row>
    <row r="81" spans="1:110" ht="13" customHeight="1" x14ac:dyDescent="0.35">
      <c r="A81" s="12" t="s">
        <v>292</v>
      </c>
      <c r="B81" s="112">
        <v>1</v>
      </c>
      <c r="C81" s="13">
        <v>93.047581455879396</v>
      </c>
      <c r="D81" s="164">
        <v>0.46254415436956797</v>
      </c>
      <c r="E81" s="13">
        <v>93.181112594265898</v>
      </c>
      <c r="F81" s="164">
        <v>0.54806821965574204</v>
      </c>
      <c r="G81" s="13">
        <v>93.170151282840607</v>
      </c>
      <c r="H81" s="164">
        <v>0.78713190714047299</v>
      </c>
      <c r="I81" s="13">
        <v>-1.0961311425276701E-2</v>
      </c>
      <c r="J81" s="164">
        <v>0.99745699144194699</v>
      </c>
      <c r="K81" s="13">
        <v>86.428261845765803</v>
      </c>
      <c r="L81" s="164">
        <v>0.60705830394015203</v>
      </c>
      <c r="M81" s="13">
        <v>86.696125994820903</v>
      </c>
      <c r="N81" s="164">
        <v>0.67547389961516202</v>
      </c>
      <c r="O81" s="13">
        <v>85.962116615355001</v>
      </c>
      <c r="P81" s="164">
        <v>1.2074452346237601</v>
      </c>
      <c r="Q81" s="13">
        <v>-0.73400937946594502</v>
      </c>
      <c r="R81" s="164">
        <v>1.3788589058001199</v>
      </c>
      <c r="S81" s="13">
        <v>88.712411403519894</v>
      </c>
      <c r="T81" s="164">
        <v>0.64415975887632204</v>
      </c>
      <c r="U81" s="13">
        <v>88.869327376728606</v>
      </c>
      <c r="V81" s="164">
        <v>0.69245511482190703</v>
      </c>
      <c r="W81" s="13">
        <v>88.516972139592397</v>
      </c>
      <c r="X81" s="164">
        <v>1.3874739525630599</v>
      </c>
      <c r="Y81" s="13">
        <v>-0.35235523713622302</v>
      </c>
      <c r="Z81" s="164">
        <v>1.48375903384629</v>
      </c>
      <c r="AA81" s="13">
        <v>90.331120414885206</v>
      </c>
      <c r="AB81" s="164">
        <v>0.55508121864368898</v>
      </c>
      <c r="AC81" s="13">
        <v>90.735315990009198</v>
      </c>
      <c r="AD81" s="164">
        <v>0.62866688808242099</v>
      </c>
      <c r="AE81" s="13">
        <v>89.455458874719397</v>
      </c>
      <c r="AF81" s="164">
        <v>1.0518848006669701</v>
      </c>
      <c r="AG81" s="13">
        <v>-1.27985711528976</v>
      </c>
      <c r="AH81" s="164">
        <v>1.1902019001050801</v>
      </c>
      <c r="AI81" s="13">
        <v>87.9985893366037</v>
      </c>
      <c r="AJ81" s="164">
        <v>0.61702126278604696</v>
      </c>
      <c r="AK81" s="13">
        <v>89.355652000804994</v>
      </c>
      <c r="AL81" s="164">
        <v>0.63478370912098103</v>
      </c>
      <c r="AM81" s="13">
        <v>84.206208204062094</v>
      </c>
      <c r="AN81" s="164">
        <v>1.1558916955288101</v>
      </c>
      <c r="AO81" s="13">
        <v>-5.1494437967429398</v>
      </c>
      <c r="AP81" s="164">
        <v>1.1597437858017201</v>
      </c>
      <c r="AQ81" s="13">
        <v>86.834766502238594</v>
      </c>
      <c r="AR81" s="164">
        <v>0.52057171439908201</v>
      </c>
      <c r="AS81" s="13">
        <v>88.358990330485895</v>
      </c>
      <c r="AT81" s="164">
        <v>0.578414048566393</v>
      </c>
      <c r="AU81" s="13">
        <v>82.462559878112103</v>
      </c>
      <c r="AV81" s="164">
        <v>1.2743924305679499</v>
      </c>
      <c r="AW81" s="13">
        <v>-5.8964304523738296</v>
      </c>
      <c r="AX81" s="164">
        <v>1.43150316933526</v>
      </c>
      <c r="AY81" s="13">
        <v>87.769737409132006</v>
      </c>
      <c r="AZ81" s="164">
        <v>0.59977156674240295</v>
      </c>
      <c r="BA81" s="13">
        <v>88.056848105440494</v>
      </c>
      <c r="BB81" s="164">
        <v>0.71695339184382301</v>
      </c>
      <c r="BC81" s="13">
        <v>87.490837155128403</v>
      </c>
      <c r="BD81" s="164">
        <v>1.1622280057191801</v>
      </c>
      <c r="BE81" s="13">
        <v>-0.56601095031217596</v>
      </c>
      <c r="BF81" s="164">
        <v>1.4284218312729899</v>
      </c>
      <c r="BG81" s="13">
        <v>69.6546383475917</v>
      </c>
      <c r="BH81" s="164">
        <v>0.911954071272565</v>
      </c>
      <c r="BI81" s="13">
        <v>70.223056108410503</v>
      </c>
      <c r="BJ81" s="164">
        <v>1.0323440681262901</v>
      </c>
      <c r="BK81" s="13">
        <v>68.061128856841293</v>
      </c>
      <c r="BL81" s="164">
        <v>1.6059346833328201</v>
      </c>
      <c r="BM81" s="13">
        <v>-2.1619272515692498</v>
      </c>
      <c r="BN81" s="164">
        <v>1.82417648802113</v>
      </c>
      <c r="BO81" s="13">
        <v>62.731949583669</v>
      </c>
      <c r="BP81" s="164">
        <v>0.89844418186502395</v>
      </c>
      <c r="BQ81" s="13">
        <v>63.834649607122799</v>
      </c>
      <c r="BR81" s="164">
        <v>1.00085341655092</v>
      </c>
      <c r="BS81" s="13">
        <v>59.861527716365899</v>
      </c>
      <c r="BT81" s="164">
        <v>1.6834342407693099</v>
      </c>
      <c r="BU81" s="13">
        <v>-3.9731218907569099</v>
      </c>
      <c r="BV81" s="164">
        <v>1.9042906654992899</v>
      </c>
      <c r="BW81" s="13">
        <v>2.2983958481930999</v>
      </c>
      <c r="BX81" s="164">
        <v>0.62286756347633598</v>
      </c>
      <c r="BY81" s="13">
        <v>11.312054688685301</v>
      </c>
      <c r="BZ81" s="164">
        <v>0.92659261096818502</v>
      </c>
      <c r="CA81" s="13">
        <v>2.1442413248522998</v>
      </c>
      <c r="CB81" s="164">
        <v>0.83141467494851495</v>
      </c>
      <c r="CC81" s="13">
        <v>1.61034917031078</v>
      </c>
      <c r="CD81" s="164">
        <v>0.75647125888018796</v>
      </c>
      <c r="CE81" s="13">
        <v>9.8514736420389806</v>
      </c>
      <c r="CF81" s="164">
        <v>0.91506845302299</v>
      </c>
      <c r="CG81" s="13">
        <v>17.6903474828123</v>
      </c>
      <c r="CH81" s="164">
        <v>0.95147383627762505</v>
      </c>
      <c r="CI81" s="13">
        <v>6.6115609041705001</v>
      </c>
      <c r="CJ81" s="164">
        <v>0.851228718120978</v>
      </c>
      <c r="CK81" s="13">
        <v>13.095780840756101</v>
      </c>
      <c r="CL81" s="164">
        <v>1.1897635699373099</v>
      </c>
      <c r="CM81" s="13">
        <v>17.201767174421601</v>
      </c>
      <c r="CN81" s="164">
        <v>1.18274384548019</v>
      </c>
      <c r="CO81" s="98"/>
      <c r="CP81" s="98"/>
      <c r="CQ81" s="98"/>
      <c r="CR81" s="98"/>
      <c r="CS81" s="98"/>
      <c r="CT81" s="98"/>
      <c r="CU81" s="98"/>
      <c r="CV81" s="98"/>
      <c r="CW81" s="98"/>
      <c r="CX81" s="98"/>
      <c r="CY81" s="98"/>
      <c r="CZ81" s="98"/>
      <c r="DA81" s="98"/>
      <c r="DB81" s="98"/>
      <c r="DC81" s="98"/>
      <c r="DD81" s="98"/>
      <c r="DE81" s="98"/>
      <c r="DF81" s="99"/>
    </row>
    <row r="82" spans="1:110" ht="13" customHeight="1" x14ac:dyDescent="0.35">
      <c r="A82" s="12" t="s">
        <v>294</v>
      </c>
      <c r="B82" s="112">
        <v>1</v>
      </c>
      <c r="C82" s="13">
        <v>96.668620333861796</v>
      </c>
      <c r="D82" s="164">
        <v>0.34140303307167102</v>
      </c>
      <c r="E82" s="13">
        <v>97.354798801226707</v>
      </c>
      <c r="F82" s="164">
        <v>0.38411059285865401</v>
      </c>
      <c r="G82" s="13">
        <v>95.185201847293996</v>
      </c>
      <c r="H82" s="164">
        <v>0.70542849101516003</v>
      </c>
      <c r="I82" s="13">
        <v>-2.1695969539326501</v>
      </c>
      <c r="J82" s="164">
        <v>0.80595845379889797</v>
      </c>
      <c r="K82" s="13">
        <v>64.018647408860801</v>
      </c>
      <c r="L82" s="164">
        <v>0.98114766025636901</v>
      </c>
      <c r="M82" s="13">
        <v>64.059457515750694</v>
      </c>
      <c r="N82" s="164">
        <v>1.2323736102870499</v>
      </c>
      <c r="O82" s="13">
        <v>63.760486015992001</v>
      </c>
      <c r="P82" s="164">
        <v>1.7346802946340301</v>
      </c>
      <c r="Q82" s="13">
        <v>-0.29897149975867898</v>
      </c>
      <c r="R82" s="164">
        <v>2.18950704855704</v>
      </c>
      <c r="S82" s="13">
        <v>94.335379621747904</v>
      </c>
      <c r="T82" s="164">
        <v>0.51869963954883702</v>
      </c>
      <c r="U82" s="13">
        <v>95.452456650503294</v>
      </c>
      <c r="V82" s="164">
        <v>0.55039722501655897</v>
      </c>
      <c r="W82" s="13">
        <v>91.922348362513105</v>
      </c>
      <c r="X82" s="164">
        <v>0.971013220859827</v>
      </c>
      <c r="Y82" s="13">
        <v>-3.5301082879901702</v>
      </c>
      <c r="Z82" s="164">
        <v>1.0478663055412401</v>
      </c>
      <c r="AA82" s="13">
        <v>91.182395246521907</v>
      </c>
      <c r="AB82" s="164">
        <v>0.54615791281293802</v>
      </c>
      <c r="AC82" s="13">
        <v>92.053546401467401</v>
      </c>
      <c r="AD82" s="164">
        <v>0.60351975629927501</v>
      </c>
      <c r="AE82" s="13">
        <v>89.261629390975699</v>
      </c>
      <c r="AF82" s="164">
        <v>1.1097392758911999</v>
      </c>
      <c r="AG82" s="13">
        <v>-2.79191701049167</v>
      </c>
      <c r="AH82" s="164">
        <v>1.25405977066671</v>
      </c>
      <c r="AI82" s="13">
        <v>86.594219049956493</v>
      </c>
      <c r="AJ82" s="164">
        <v>0.602403331709366</v>
      </c>
      <c r="AK82" s="13">
        <v>87.238778754665503</v>
      </c>
      <c r="AL82" s="164">
        <v>0.79609810732467501</v>
      </c>
      <c r="AM82" s="13">
        <v>84.999561674171105</v>
      </c>
      <c r="AN82" s="164">
        <v>1.0683213180353699</v>
      </c>
      <c r="AO82" s="13">
        <v>-2.2392170804944702</v>
      </c>
      <c r="AP82" s="164">
        <v>1.41475897567711</v>
      </c>
      <c r="AQ82" s="13">
        <v>91.100583073115502</v>
      </c>
      <c r="AR82" s="164">
        <v>0.56571512746179697</v>
      </c>
      <c r="AS82" s="13">
        <v>91.497614022983498</v>
      </c>
      <c r="AT82" s="164">
        <v>0.71107666458498997</v>
      </c>
      <c r="AU82" s="13">
        <v>90.101572926489794</v>
      </c>
      <c r="AV82" s="164">
        <v>0.95836305587919501</v>
      </c>
      <c r="AW82" s="13">
        <v>-1.39604109649372</v>
      </c>
      <c r="AX82" s="164">
        <v>1.1974185233911601</v>
      </c>
      <c r="AY82" s="13">
        <v>87.665166175666798</v>
      </c>
      <c r="AZ82" s="164">
        <v>0.66919954971900897</v>
      </c>
      <c r="BA82" s="13">
        <v>87.634594748894301</v>
      </c>
      <c r="BB82" s="164">
        <v>0.87425291229213797</v>
      </c>
      <c r="BC82" s="13">
        <v>87.634658748872695</v>
      </c>
      <c r="BD82" s="164">
        <v>0.94958701093727604</v>
      </c>
      <c r="BE82" s="13">
        <v>6.3999978394235795E-5</v>
      </c>
      <c r="BF82" s="164">
        <v>1.2839068271154399</v>
      </c>
      <c r="BG82" s="13">
        <v>57.922179154316296</v>
      </c>
      <c r="BH82" s="164">
        <v>1.0652887522777199</v>
      </c>
      <c r="BI82" s="13">
        <v>58.375716064848497</v>
      </c>
      <c r="BJ82" s="164">
        <v>1.31744986359028</v>
      </c>
      <c r="BK82" s="13">
        <v>56.716417119658402</v>
      </c>
      <c r="BL82" s="164">
        <v>1.8338593030764101</v>
      </c>
      <c r="BM82" s="13">
        <v>-1.6592989451900699</v>
      </c>
      <c r="BN82" s="164">
        <v>2.30089567186715</v>
      </c>
      <c r="BO82" s="13">
        <v>54.508910252402401</v>
      </c>
      <c r="BP82" s="164">
        <v>1.0917473952371299</v>
      </c>
      <c r="BQ82" s="13">
        <v>55.012520882676199</v>
      </c>
      <c r="BR82" s="164">
        <v>1.44291086015093</v>
      </c>
      <c r="BS82" s="13">
        <v>53.2242717974096</v>
      </c>
      <c r="BT82" s="164">
        <v>1.8214975251910901</v>
      </c>
      <c r="BU82" s="13">
        <v>-1.78824908526661</v>
      </c>
      <c r="BV82" s="164">
        <v>2.4328313272354301</v>
      </c>
      <c r="BW82" s="13">
        <v>2.3487929362892999</v>
      </c>
      <c r="BX82" s="164">
        <v>0.55567729718901504</v>
      </c>
      <c r="BY82" s="13">
        <v>6.5874166424301697</v>
      </c>
      <c r="BZ82" s="164">
        <v>1.39628682833756</v>
      </c>
      <c r="CA82" s="13">
        <v>3.9825381653469001</v>
      </c>
      <c r="CB82" s="164">
        <v>0.73416537039350205</v>
      </c>
      <c r="CC82" s="13">
        <v>8.6809076739175204</v>
      </c>
      <c r="CD82" s="164">
        <v>0.84569532572523898</v>
      </c>
      <c r="CE82" s="13">
        <v>9.5130692852932395</v>
      </c>
      <c r="CF82" s="164">
        <v>0.90636263634580905</v>
      </c>
      <c r="CG82" s="13">
        <v>7.8354645897178301</v>
      </c>
      <c r="CH82" s="164">
        <v>0.841356427190594</v>
      </c>
      <c r="CI82" s="13">
        <v>4.4906206164860398</v>
      </c>
      <c r="CJ82" s="164">
        <v>0.91169451634699095</v>
      </c>
      <c r="CK82" s="13">
        <v>11.2871094653895</v>
      </c>
      <c r="CL82" s="164">
        <v>1.41147493155791</v>
      </c>
      <c r="CM82" s="13">
        <v>11.224494740221999</v>
      </c>
      <c r="CN82" s="164">
        <v>1.4673544107630201</v>
      </c>
      <c r="CO82" s="98"/>
      <c r="CP82" s="98"/>
      <c r="CQ82" s="98"/>
      <c r="CR82" s="98"/>
      <c r="CS82" s="98"/>
      <c r="CT82" s="98"/>
      <c r="CU82" s="98"/>
      <c r="CV82" s="98"/>
      <c r="CW82" s="98"/>
      <c r="CX82" s="98"/>
      <c r="CY82" s="98"/>
      <c r="CZ82" s="98"/>
      <c r="DA82" s="98"/>
      <c r="DB82" s="98"/>
      <c r="DC82" s="98"/>
      <c r="DD82" s="98"/>
      <c r="DE82" s="98"/>
      <c r="DF82" s="99"/>
    </row>
    <row r="83" spans="1:110" ht="13" customHeight="1" x14ac:dyDescent="0.35">
      <c r="A83" s="12" t="s">
        <v>295</v>
      </c>
      <c r="B83" s="112">
        <v>1</v>
      </c>
      <c r="C83" s="13">
        <v>94.841346037350405</v>
      </c>
      <c r="D83" s="164">
        <v>0.45332938255562999</v>
      </c>
      <c r="E83" s="13">
        <v>94.612633637610301</v>
      </c>
      <c r="F83" s="164">
        <v>0.48973351664979498</v>
      </c>
      <c r="G83" s="13">
        <v>96.424902968986601</v>
      </c>
      <c r="H83" s="164">
        <v>0.86714538506357197</v>
      </c>
      <c r="I83" s="13">
        <v>1.8122693313763301</v>
      </c>
      <c r="J83" s="164">
        <v>0.97462999288660002</v>
      </c>
      <c r="K83" s="13">
        <v>94.178912026698498</v>
      </c>
      <c r="L83" s="164">
        <v>0.43473306977926701</v>
      </c>
      <c r="M83" s="13">
        <v>93.949195513653706</v>
      </c>
      <c r="N83" s="164">
        <v>0.44872733714497198</v>
      </c>
      <c r="O83" s="13">
        <v>95.761745666421106</v>
      </c>
      <c r="P83" s="164">
        <v>1.35037776599335</v>
      </c>
      <c r="Q83" s="13">
        <v>1.8125501527674399</v>
      </c>
      <c r="R83" s="164">
        <v>1.42080624313909</v>
      </c>
      <c r="S83" s="13">
        <v>96.141248949073201</v>
      </c>
      <c r="T83" s="164">
        <v>0.45441787971127501</v>
      </c>
      <c r="U83" s="13">
        <v>96.255878461869699</v>
      </c>
      <c r="V83" s="164">
        <v>0.439682103272721</v>
      </c>
      <c r="W83" s="13">
        <v>95.377553252846596</v>
      </c>
      <c r="X83" s="164">
        <v>1.29748604525899</v>
      </c>
      <c r="Y83" s="13">
        <v>-0.87832520902308897</v>
      </c>
      <c r="Z83" s="164">
        <v>1.2599483006852801</v>
      </c>
      <c r="AA83" s="13">
        <v>95.999731835831795</v>
      </c>
      <c r="AB83" s="164">
        <v>0.43268574204954502</v>
      </c>
      <c r="AC83" s="13">
        <v>96.174900068469199</v>
      </c>
      <c r="AD83" s="164">
        <v>0.34997167131713097</v>
      </c>
      <c r="AE83" s="13">
        <v>94.812327768728807</v>
      </c>
      <c r="AF83" s="164">
        <v>1.97243533978736</v>
      </c>
      <c r="AG83" s="13">
        <v>-1.36257229974036</v>
      </c>
      <c r="AH83" s="164">
        <v>1.92744216449741</v>
      </c>
      <c r="AI83" s="13">
        <v>94.309232884466994</v>
      </c>
      <c r="AJ83" s="164">
        <v>0.57479099198587902</v>
      </c>
      <c r="AK83" s="13">
        <v>94.233674068296807</v>
      </c>
      <c r="AL83" s="164">
        <v>0.59039644134790603</v>
      </c>
      <c r="AM83" s="13">
        <v>94.832460064044596</v>
      </c>
      <c r="AN83" s="164">
        <v>1.50182488078486</v>
      </c>
      <c r="AO83" s="13">
        <v>0.598785995747804</v>
      </c>
      <c r="AP83" s="164">
        <v>1.5369917472441199</v>
      </c>
      <c r="AQ83" s="13">
        <v>90.595201883508693</v>
      </c>
      <c r="AR83" s="164">
        <v>0.64317565363389295</v>
      </c>
      <c r="AS83" s="13">
        <v>91.091400410722898</v>
      </c>
      <c r="AT83" s="164">
        <v>0.62173130990337599</v>
      </c>
      <c r="AU83" s="13">
        <v>87.105130320582006</v>
      </c>
      <c r="AV83" s="164">
        <v>1.99918426595044</v>
      </c>
      <c r="AW83" s="13">
        <v>-3.9862700901408301</v>
      </c>
      <c r="AX83" s="164">
        <v>2.0185249591029799</v>
      </c>
      <c r="AY83" s="13">
        <v>90.492092847625003</v>
      </c>
      <c r="AZ83" s="164">
        <v>1.1313002685495701</v>
      </c>
      <c r="BA83" s="13">
        <v>91.595171758632603</v>
      </c>
      <c r="BB83" s="164">
        <v>0.82587002863942405</v>
      </c>
      <c r="BC83" s="13">
        <v>82.793565570300601</v>
      </c>
      <c r="BD83" s="164">
        <v>4.2946617902726603</v>
      </c>
      <c r="BE83" s="13">
        <v>-8.8016061883319701</v>
      </c>
      <c r="BF83" s="164">
        <v>3.9807818976668101</v>
      </c>
      <c r="BG83" s="13">
        <v>86.150187961539103</v>
      </c>
      <c r="BH83" s="164">
        <v>0.76175801016412503</v>
      </c>
      <c r="BI83" s="13">
        <v>86.083355043163806</v>
      </c>
      <c r="BJ83" s="164">
        <v>0.73407209123138295</v>
      </c>
      <c r="BK83" s="13">
        <v>86.472297443903599</v>
      </c>
      <c r="BL83" s="164">
        <v>2.81377459809113</v>
      </c>
      <c r="BM83" s="13">
        <v>0.38894240073976499</v>
      </c>
      <c r="BN83" s="164">
        <v>2.8415104503188102</v>
      </c>
      <c r="BO83" s="13">
        <v>78.134181784265706</v>
      </c>
      <c r="BP83" s="164">
        <v>1.15225191348746</v>
      </c>
      <c r="BQ83" s="13">
        <v>79.334236110350801</v>
      </c>
      <c r="BR83" s="164">
        <v>1.03896770938891</v>
      </c>
      <c r="BS83" s="13">
        <v>69.524997042716706</v>
      </c>
      <c r="BT83" s="164">
        <v>3.93576262915367</v>
      </c>
      <c r="BU83" s="13">
        <v>-9.8092390676340209</v>
      </c>
      <c r="BV83" s="164">
        <v>3.8867232037948498</v>
      </c>
      <c r="BW83" s="13">
        <v>-1.8337418019549401</v>
      </c>
      <c r="BX83" s="164">
        <v>0.62232098786291101</v>
      </c>
      <c r="BY83" s="13">
        <v>-0.98272228290818497</v>
      </c>
      <c r="BZ83" s="164">
        <v>0.59982728719922296</v>
      </c>
      <c r="CA83" s="13">
        <v>-0.88823827400584299</v>
      </c>
      <c r="CB83" s="164">
        <v>0.58279607530308397</v>
      </c>
      <c r="CC83" s="13">
        <v>-0.76911088484615697</v>
      </c>
      <c r="CD83" s="164">
        <v>0.60215119284072705</v>
      </c>
      <c r="CE83" s="13">
        <v>-1.04256118772759</v>
      </c>
      <c r="CF83" s="164">
        <v>0.76539698315722204</v>
      </c>
      <c r="CG83" s="13">
        <v>-0.21631774157667399</v>
      </c>
      <c r="CH83" s="164">
        <v>1.0301348331990401</v>
      </c>
      <c r="CI83" s="13">
        <v>-0.79862051228535302</v>
      </c>
      <c r="CJ83" s="164">
        <v>1.4044513707636099</v>
      </c>
      <c r="CK83" s="13">
        <v>-2.8354819953086698</v>
      </c>
      <c r="CL83" s="164">
        <v>0.99643573325180201</v>
      </c>
      <c r="CM83" s="13">
        <v>-3.0435032256721999</v>
      </c>
      <c r="CN83" s="164">
        <v>1.5328330328408</v>
      </c>
      <c r="CO83" s="98"/>
      <c r="CP83" s="98"/>
      <c r="CQ83" s="98"/>
      <c r="CR83" s="98"/>
      <c r="CS83" s="98"/>
      <c r="CT83" s="98"/>
      <c r="CU83" s="98"/>
      <c r="CV83" s="98"/>
      <c r="CW83" s="98"/>
      <c r="CX83" s="98"/>
      <c r="CY83" s="98"/>
      <c r="CZ83" s="98"/>
      <c r="DA83" s="98"/>
      <c r="DB83" s="98"/>
      <c r="DC83" s="98"/>
      <c r="DD83" s="98"/>
      <c r="DE83" s="98"/>
      <c r="DF83" s="99"/>
    </row>
    <row r="84" spans="1:110" ht="13" customHeight="1" x14ac:dyDescent="0.35">
      <c r="A84" s="28" t="s">
        <v>306</v>
      </c>
      <c r="B84" s="113">
        <v>1</v>
      </c>
      <c r="C84" s="24">
        <v>92.043109973256307</v>
      </c>
      <c r="D84" s="168">
        <v>0.147157534576531</v>
      </c>
      <c r="E84" s="24">
        <v>92.588330418634001</v>
      </c>
      <c r="F84" s="168">
        <v>0.166356720315323</v>
      </c>
      <c r="G84" s="24">
        <v>90.478987075626506</v>
      </c>
      <c r="H84" s="168">
        <v>0.35490641849701599</v>
      </c>
      <c r="I84" s="24">
        <v>-2.1093433430075001</v>
      </c>
      <c r="J84" s="168">
        <v>0.39097425089063198</v>
      </c>
      <c r="K84" s="24">
        <v>81.598146144712004</v>
      </c>
      <c r="L84" s="168">
        <v>0.22039479431106901</v>
      </c>
      <c r="M84" s="24">
        <v>81.709784596547905</v>
      </c>
      <c r="N84" s="168">
        <v>0.25866380688588902</v>
      </c>
      <c r="O84" s="24">
        <v>81.023455093819095</v>
      </c>
      <c r="P84" s="168">
        <v>0.517926020306549</v>
      </c>
      <c r="Q84" s="24">
        <v>-0.68632950272879101</v>
      </c>
      <c r="R84" s="168">
        <v>0.57963025267587798</v>
      </c>
      <c r="S84" s="24">
        <v>86.176896741964399</v>
      </c>
      <c r="T84" s="168">
        <v>0.20656949418689399</v>
      </c>
      <c r="U84" s="24">
        <v>87.043392563783101</v>
      </c>
      <c r="V84" s="168">
        <v>0.230053855989378</v>
      </c>
      <c r="W84" s="24">
        <v>83.228285605100496</v>
      </c>
      <c r="X84" s="168">
        <v>0.51482854329610495</v>
      </c>
      <c r="Y84" s="24">
        <v>-3.8151069586826298</v>
      </c>
      <c r="Z84" s="168">
        <v>0.55952021856023304</v>
      </c>
      <c r="AA84" s="24">
        <v>87.873379640066204</v>
      </c>
      <c r="AB84" s="168">
        <v>0.19561922930674</v>
      </c>
      <c r="AC84" s="24">
        <v>88.595588177259103</v>
      </c>
      <c r="AD84" s="168">
        <v>0.21399000501717</v>
      </c>
      <c r="AE84" s="24">
        <v>85.551711648716804</v>
      </c>
      <c r="AF84" s="168">
        <v>0.50278120646494795</v>
      </c>
      <c r="AG84" s="24">
        <v>-3.0438765285423401</v>
      </c>
      <c r="AH84" s="168">
        <v>0.53194273594340402</v>
      </c>
      <c r="AI84" s="24">
        <v>84.491390098559293</v>
      </c>
      <c r="AJ84" s="168">
        <v>0.21927548602407901</v>
      </c>
      <c r="AK84" s="24">
        <v>85.436262046457898</v>
      </c>
      <c r="AL84" s="168">
        <v>0.24006999581780999</v>
      </c>
      <c r="AM84" s="24">
        <v>81.034214498520001</v>
      </c>
      <c r="AN84" s="168">
        <v>0.53980816525965303</v>
      </c>
      <c r="AO84" s="24">
        <v>-4.4020475479378902</v>
      </c>
      <c r="AP84" s="168">
        <v>0.57726718254532905</v>
      </c>
      <c r="AQ84" s="24">
        <v>81.7442306640298</v>
      </c>
      <c r="AR84" s="168">
        <v>0.22440692413125601</v>
      </c>
      <c r="AS84" s="24">
        <v>82.755437169467498</v>
      </c>
      <c r="AT84" s="168">
        <v>0.25491696371246497</v>
      </c>
      <c r="AU84" s="24">
        <v>77.525222338457496</v>
      </c>
      <c r="AV84" s="168">
        <v>0.56499842152308499</v>
      </c>
      <c r="AW84" s="24">
        <v>-5.2302148310099801</v>
      </c>
      <c r="AX84" s="168">
        <v>0.62016060717593702</v>
      </c>
      <c r="AY84" s="24">
        <v>84.516438316844798</v>
      </c>
      <c r="AZ84" s="168">
        <v>0.22702068263005301</v>
      </c>
      <c r="BA84" s="24">
        <v>85.016223273633102</v>
      </c>
      <c r="BB84" s="168">
        <v>0.248497679805841</v>
      </c>
      <c r="BC84" s="24">
        <v>82.275039835295601</v>
      </c>
      <c r="BD84" s="168">
        <v>0.59602003916483504</v>
      </c>
      <c r="BE84" s="24">
        <v>-2.7411834383374498</v>
      </c>
      <c r="BF84" s="168">
        <v>0.62646627555867995</v>
      </c>
      <c r="BG84" s="24">
        <v>66.830515328731593</v>
      </c>
      <c r="BH84" s="168">
        <v>0.28979818410918801</v>
      </c>
      <c r="BI84" s="24">
        <v>67.892551540484106</v>
      </c>
      <c r="BJ84" s="168">
        <v>0.32931727495696</v>
      </c>
      <c r="BK84" s="24">
        <v>62.985474309716999</v>
      </c>
      <c r="BL84" s="168">
        <v>0.67994015043019695</v>
      </c>
      <c r="BM84" s="24">
        <v>-4.90707723076713</v>
      </c>
      <c r="BN84" s="168">
        <v>0.74228184153535304</v>
      </c>
      <c r="BO84" s="24">
        <v>59.772831772308201</v>
      </c>
      <c r="BP84" s="168">
        <v>0.31037643820949801</v>
      </c>
      <c r="BQ84" s="24">
        <v>61.157144405032902</v>
      </c>
      <c r="BR84" s="168">
        <v>0.35225377454292101</v>
      </c>
      <c r="BS84" s="24">
        <v>54.1953943282426</v>
      </c>
      <c r="BT84" s="168">
        <v>0.71505673330511899</v>
      </c>
      <c r="BU84" s="24">
        <v>-6.9617500767902998</v>
      </c>
      <c r="BV84" s="168">
        <v>0.782392603216718</v>
      </c>
      <c r="BW84" s="24">
        <v>1.3643544443179401</v>
      </c>
      <c r="BX84" s="168">
        <v>0.20384519608110199</v>
      </c>
      <c r="BY84" s="24">
        <v>5.0401866170265803</v>
      </c>
      <c r="BZ84" s="168">
        <v>0.29402040987778799</v>
      </c>
      <c r="CA84" s="24">
        <v>5.6546909085314896</v>
      </c>
      <c r="CB84" s="168">
        <v>0.29398780886034798</v>
      </c>
      <c r="CC84" s="24">
        <v>3.4658546828033101</v>
      </c>
      <c r="CD84" s="168">
        <v>0.241643767393484</v>
      </c>
      <c r="CE84" s="24">
        <v>9.8384667834354307</v>
      </c>
      <c r="CF84" s="168">
        <v>0.312347081308189</v>
      </c>
      <c r="CG84" s="24">
        <v>13.2649271704444</v>
      </c>
      <c r="CH84" s="168">
        <v>0.34005397613634902</v>
      </c>
      <c r="CI84" s="24">
        <v>5.3540473101104604</v>
      </c>
      <c r="CJ84" s="168">
        <v>0.31821746581252502</v>
      </c>
      <c r="CK84" s="24">
        <v>11.1036140548656</v>
      </c>
      <c r="CL84" s="168">
        <v>0.387486638729861</v>
      </c>
      <c r="CM84" s="24">
        <v>13.6696783680684</v>
      </c>
      <c r="CN84" s="168">
        <v>0.39418813773114197</v>
      </c>
      <c r="CO84" s="98"/>
      <c r="CP84" s="98"/>
      <c r="CQ84" s="98"/>
      <c r="CR84" s="98"/>
      <c r="CS84" s="98"/>
      <c r="CT84" s="98"/>
      <c r="CU84" s="98"/>
      <c r="CV84" s="98"/>
      <c r="CW84" s="98"/>
      <c r="CX84" s="98"/>
      <c r="CY84" s="98"/>
      <c r="CZ84" s="98"/>
      <c r="DA84" s="98"/>
      <c r="DB84" s="98"/>
      <c r="DC84" s="98"/>
      <c r="DD84" s="98"/>
      <c r="DE84" s="98"/>
      <c r="DF84" s="99"/>
    </row>
    <row r="85" spans="1:110" ht="13" customHeight="1" x14ac:dyDescent="0.35">
      <c r="A85" s="12" t="s">
        <v>87</v>
      </c>
      <c r="B85" s="112">
        <v>1</v>
      </c>
      <c r="C85" s="13">
        <v>98.152690941633594</v>
      </c>
      <c r="D85" s="164">
        <v>0.28695654775324397</v>
      </c>
      <c r="E85" s="13">
        <v>98.426736137949405</v>
      </c>
      <c r="F85" s="164">
        <v>0.33322337915165801</v>
      </c>
      <c r="G85" s="13">
        <v>96.244054515170205</v>
      </c>
      <c r="H85" s="164">
        <v>1.0806385190568399</v>
      </c>
      <c r="I85" s="13">
        <v>-2.1826816227791701</v>
      </c>
      <c r="J85" s="164">
        <v>1.2155842872982501</v>
      </c>
      <c r="K85" s="13">
        <v>91.035227362704504</v>
      </c>
      <c r="L85" s="164">
        <v>0.59077000442373695</v>
      </c>
      <c r="M85" s="13">
        <v>90.944043635609106</v>
      </c>
      <c r="N85" s="164">
        <v>0.70446092162430296</v>
      </c>
      <c r="O85" s="13">
        <v>91.500615725214004</v>
      </c>
      <c r="P85" s="164">
        <v>1.60900071855828</v>
      </c>
      <c r="Q85" s="13">
        <v>0.55657208960488402</v>
      </c>
      <c r="R85" s="164">
        <v>1.9223604581335201</v>
      </c>
      <c r="S85" s="13">
        <v>90.543453725372999</v>
      </c>
      <c r="T85" s="164">
        <v>0.57692564611751795</v>
      </c>
      <c r="U85" s="13">
        <v>90.863978407119703</v>
      </c>
      <c r="V85" s="164">
        <v>0.66643096770347798</v>
      </c>
      <c r="W85" s="13">
        <v>88.218333605877206</v>
      </c>
      <c r="X85" s="164">
        <v>2.19791018966666</v>
      </c>
      <c r="Y85" s="13">
        <v>-2.6456448012424301</v>
      </c>
      <c r="Z85" s="164">
        <v>2.4568152695454302</v>
      </c>
      <c r="AA85" s="13">
        <v>96.330383829822395</v>
      </c>
      <c r="AB85" s="164">
        <v>0.43531594599267198</v>
      </c>
      <c r="AC85" s="13">
        <v>96.682607813091707</v>
      </c>
      <c r="AD85" s="164">
        <v>0.44554961917692398</v>
      </c>
      <c r="AE85" s="13">
        <v>93.882354968339101</v>
      </c>
      <c r="AF85" s="164">
        <v>1.4020101129572899</v>
      </c>
      <c r="AG85" s="13">
        <v>-2.8002528447525599</v>
      </c>
      <c r="AH85" s="164">
        <v>1.46160914272994</v>
      </c>
      <c r="AI85" s="13">
        <v>91.368754846179698</v>
      </c>
      <c r="AJ85" s="164">
        <v>0.63352402230448701</v>
      </c>
      <c r="AK85" s="13">
        <v>92.517376336514303</v>
      </c>
      <c r="AL85" s="164">
        <v>0.59182365205625698</v>
      </c>
      <c r="AM85" s="13">
        <v>83.997917958041896</v>
      </c>
      <c r="AN85" s="164">
        <v>2.5718336358846199</v>
      </c>
      <c r="AO85" s="13">
        <v>-8.5194583784724394</v>
      </c>
      <c r="AP85" s="164">
        <v>2.59813681816417</v>
      </c>
      <c r="AQ85" s="13">
        <v>84.566716003014207</v>
      </c>
      <c r="AR85" s="164">
        <v>0.85655260243197595</v>
      </c>
      <c r="AS85" s="13">
        <v>85.786489531219203</v>
      </c>
      <c r="AT85" s="164">
        <v>0.94038135960496705</v>
      </c>
      <c r="AU85" s="13">
        <v>76.056534610745402</v>
      </c>
      <c r="AV85" s="164">
        <v>2.5887651386661901</v>
      </c>
      <c r="AW85" s="13">
        <v>-9.7299549204737907</v>
      </c>
      <c r="AX85" s="164">
        <v>2.8340762578432601</v>
      </c>
      <c r="AY85" s="13">
        <v>91.189942145980098</v>
      </c>
      <c r="AZ85" s="164">
        <v>0.74066898552291704</v>
      </c>
      <c r="BA85" s="13">
        <v>91.636586749394297</v>
      </c>
      <c r="BB85" s="164">
        <v>0.81188986050387102</v>
      </c>
      <c r="BC85" s="13">
        <v>88.188560766600901</v>
      </c>
      <c r="BD85" s="164">
        <v>2.0269523058564101</v>
      </c>
      <c r="BE85" s="13">
        <v>-3.4480259827934101</v>
      </c>
      <c r="BF85" s="164">
        <v>2.2227574694174601</v>
      </c>
      <c r="BG85" s="13">
        <v>77.705972595944303</v>
      </c>
      <c r="BH85" s="164">
        <v>0.95288539660737803</v>
      </c>
      <c r="BI85" s="13">
        <v>78.430253632820893</v>
      </c>
      <c r="BJ85" s="164">
        <v>1.0535837870854801</v>
      </c>
      <c r="BK85" s="13">
        <v>72.981635157632198</v>
      </c>
      <c r="BL85" s="164">
        <v>3.16052493825703</v>
      </c>
      <c r="BM85" s="13">
        <v>-5.4486184751886801</v>
      </c>
      <c r="BN85" s="164">
        <v>3.4397853252697699</v>
      </c>
      <c r="BO85" s="13">
        <v>68.530047532931903</v>
      </c>
      <c r="BP85" s="164">
        <v>1.1198948412560901</v>
      </c>
      <c r="BQ85" s="13">
        <v>69.982813225940106</v>
      </c>
      <c r="BR85" s="164">
        <v>1.21436567866901</v>
      </c>
      <c r="BS85" s="13">
        <v>58.727341453396001</v>
      </c>
      <c r="BT85" s="164">
        <v>2.69913941515208</v>
      </c>
      <c r="BU85" s="13">
        <v>-11.2554717725441</v>
      </c>
      <c r="BV85" s="164">
        <v>2.8885460883473302</v>
      </c>
      <c r="BW85" s="13">
        <v>0.54542613038194099</v>
      </c>
      <c r="BX85" s="164">
        <v>0.44385871646756803</v>
      </c>
      <c r="BY85" s="13">
        <v>5.9372286190694297</v>
      </c>
      <c r="BZ85" s="164">
        <v>1.0403374663366201</v>
      </c>
      <c r="CA85" s="13">
        <v>8.4308964144777896</v>
      </c>
      <c r="CB85" s="164">
        <v>1.1450873352867399</v>
      </c>
      <c r="CC85" s="13">
        <v>4.8704992653884496</v>
      </c>
      <c r="CD85" s="164">
        <v>0.76631141625088495</v>
      </c>
      <c r="CE85" s="13">
        <v>18.521941324142201</v>
      </c>
      <c r="CF85" s="164">
        <v>1.31064114157485</v>
      </c>
      <c r="CG85" s="13">
        <v>21.426184495865801</v>
      </c>
      <c r="CH85" s="164">
        <v>1.3482556664069401</v>
      </c>
      <c r="CI85" s="13">
        <v>5.1978232330761598</v>
      </c>
      <c r="CJ85" s="164">
        <v>1.15191309527865</v>
      </c>
      <c r="CK85" s="13">
        <v>20.767913412600102</v>
      </c>
      <c r="CL85" s="164">
        <v>1.5502586989860001</v>
      </c>
      <c r="CM85" s="13">
        <v>26.155505613833199</v>
      </c>
      <c r="CN85" s="164">
        <v>1.5785384506981699</v>
      </c>
      <c r="CO85" s="98"/>
      <c r="CP85" s="98"/>
      <c r="CQ85" s="98"/>
      <c r="CR85" s="98"/>
      <c r="CS85" s="98"/>
      <c r="CT85" s="98"/>
      <c r="CU85" s="98"/>
      <c r="CV85" s="98"/>
      <c r="CW85" s="98"/>
      <c r="CX85" s="98"/>
      <c r="CY85" s="98"/>
      <c r="CZ85" s="98"/>
      <c r="DA85" s="98"/>
      <c r="DB85" s="98"/>
      <c r="DC85" s="98"/>
      <c r="DD85" s="98"/>
      <c r="DE85" s="98"/>
      <c r="DF85" s="99"/>
    </row>
    <row r="86" spans="1:110" ht="13" customHeight="1" x14ac:dyDescent="0.35">
      <c r="A86" s="12" t="s">
        <v>303</v>
      </c>
      <c r="B86" s="112">
        <v>1</v>
      </c>
      <c r="C86" s="13">
        <v>96.823331293765904</v>
      </c>
      <c r="D86" s="164">
        <v>0.51719360781372503</v>
      </c>
      <c r="E86" s="13">
        <v>96.914232225919307</v>
      </c>
      <c r="F86" s="164">
        <v>0.58056385203524496</v>
      </c>
      <c r="G86" s="13">
        <v>97.048907200418597</v>
      </c>
      <c r="H86" s="164">
        <v>1.1920516593944801</v>
      </c>
      <c r="I86" s="13">
        <v>0.13467497449934701</v>
      </c>
      <c r="J86" s="164">
        <v>1.3809768595127001</v>
      </c>
      <c r="K86" s="13">
        <v>90.922961088326105</v>
      </c>
      <c r="L86" s="164">
        <v>0.87322075287006196</v>
      </c>
      <c r="M86" s="13">
        <v>92.435429597020601</v>
      </c>
      <c r="N86" s="164">
        <v>0.90853645061180999</v>
      </c>
      <c r="O86" s="13">
        <v>84.830562032722199</v>
      </c>
      <c r="P86" s="164">
        <v>2.7414755934311898</v>
      </c>
      <c r="Q86" s="13">
        <v>-7.6048675642983596</v>
      </c>
      <c r="R86" s="164">
        <v>2.9568720927164298</v>
      </c>
      <c r="S86" s="13">
        <v>92.567820272866896</v>
      </c>
      <c r="T86" s="164">
        <v>0.83318155832783503</v>
      </c>
      <c r="U86" s="13">
        <v>92.810163052187306</v>
      </c>
      <c r="V86" s="164">
        <v>0.87560717983643399</v>
      </c>
      <c r="W86" s="13">
        <v>92.046068911797406</v>
      </c>
      <c r="X86" s="164">
        <v>1.8853085171755199</v>
      </c>
      <c r="Y86" s="13">
        <v>-0.76409414038992896</v>
      </c>
      <c r="Z86" s="164">
        <v>1.9856231974931899</v>
      </c>
      <c r="AA86" s="13">
        <v>96.887328935439101</v>
      </c>
      <c r="AB86" s="164">
        <v>0.53898016413800898</v>
      </c>
      <c r="AC86" s="13">
        <v>97.234923314761005</v>
      </c>
      <c r="AD86" s="164">
        <v>0.57734383251870203</v>
      </c>
      <c r="AE86" s="13">
        <v>95.3059194232859</v>
      </c>
      <c r="AF86" s="164">
        <v>1.4963706197523301</v>
      </c>
      <c r="AG86" s="13">
        <v>-1.9290038914751499</v>
      </c>
      <c r="AH86" s="164">
        <v>1.61866366477097</v>
      </c>
      <c r="AI86" s="13">
        <v>93.240398765621705</v>
      </c>
      <c r="AJ86" s="164">
        <v>0.69881451588583099</v>
      </c>
      <c r="AK86" s="13">
        <v>93.593922552175002</v>
      </c>
      <c r="AL86" s="164">
        <v>0.73962969231549403</v>
      </c>
      <c r="AM86" s="13">
        <v>92.242521618935697</v>
      </c>
      <c r="AN86" s="164">
        <v>1.6209660146054801</v>
      </c>
      <c r="AO86" s="13">
        <v>-1.35140093323932</v>
      </c>
      <c r="AP86" s="164">
        <v>1.77766165033035</v>
      </c>
      <c r="AQ86" s="13">
        <v>92.056269672175404</v>
      </c>
      <c r="AR86" s="164">
        <v>0.895254379532191</v>
      </c>
      <c r="AS86" s="13">
        <v>92.840122043588195</v>
      </c>
      <c r="AT86" s="164">
        <v>0.91698606735701904</v>
      </c>
      <c r="AU86" s="13">
        <v>89.187912586757506</v>
      </c>
      <c r="AV86" s="164">
        <v>2.1871398235473101</v>
      </c>
      <c r="AW86" s="13">
        <v>-3.6522094568306902</v>
      </c>
      <c r="AX86" s="164">
        <v>2.2747191493867098</v>
      </c>
      <c r="AY86" s="13">
        <v>95.076135401078403</v>
      </c>
      <c r="AZ86" s="164">
        <v>0.73000470548164698</v>
      </c>
      <c r="BA86" s="13">
        <v>95.740443374068306</v>
      </c>
      <c r="BB86" s="164">
        <v>0.74234258642977002</v>
      </c>
      <c r="BC86" s="13">
        <v>92.805802448777598</v>
      </c>
      <c r="BD86" s="164">
        <v>1.8725847283313299</v>
      </c>
      <c r="BE86" s="13">
        <v>-2.9346409252907502</v>
      </c>
      <c r="BF86" s="164">
        <v>1.96377761934343</v>
      </c>
      <c r="BG86" s="13">
        <v>81.380585589278994</v>
      </c>
      <c r="BH86" s="164">
        <v>1.25026825877037</v>
      </c>
      <c r="BI86" s="13">
        <v>82.974139404639303</v>
      </c>
      <c r="BJ86" s="164">
        <v>1.4130715131375899</v>
      </c>
      <c r="BK86" s="13">
        <v>74.6347385139062</v>
      </c>
      <c r="BL86" s="164">
        <v>2.81687072092909</v>
      </c>
      <c r="BM86" s="13">
        <v>-8.3394008907331294</v>
      </c>
      <c r="BN86" s="164">
        <v>3.24682595521283</v>
      </c>
      <c r="BO86" s="13">
        <v>77.443634108921998</v>
      </c>
      <c r="BP86" s="164">
        <v>1.3535239585582599</v>
      </c>
      <c r="BQ86" s="13">
        <v>79.168992872800402</v>
      </c>
      <c r="BR86" s="164">
        <v>1.52748915671907</v>
      </c>
      <c r="BS86" s="13">
        <v>70.829143405271196</v>
      </c>
      <c r="BT86" s="164">
        <v>2.8645771634855102</v>
      </c>
      <c r="BU86" s="13">
        <v>-8.33984946752925</v>
      </c>
      <c r="BV86" s="164">
        <v>3.38761892108979</v>
      </c>
      <c r="BW86" s="13">
        <v>4.1796671127290903</v>
      </c>
      <c r="BX86" s="164">
        <v>1.05289360091617</v>
      </c>
      <c r="BY86" s="13">
        <v>8.4665792310226191</v>
      </c>
      <c r="BZ86" s="164">
        <v>1.6996189743035099</v>
      </c>
      <c r="CA86" s="13">
        <v>10.356233421429099</v>
      </c>
      <c r="CB86" s="164">
        <v>1.25257189087762</v>
      </c>
      <c r="CC86" s="13">
        <v>2.2570600462756398</v>
      </c>
      <c r="CD86" s="164">
        <v>0.83845285629312005</v>
      </c>
      <c r="CE86" s="13">
        <v>12.865324390152599</v>
      </c>
      <c r="CF86" s="164">
        <v>1.56009304818748</v>
      </c>
      <c r="CG86" s="13">
        <v>17.1852679593724</v>
      </c>
      <c r="CH86" s="164">
        <v>1.9970425804079199</v>
      </c>
      <c r="CI86" s="13">
        <v>3.5281717194109499</v>
      </c>
      <c r="CJ86" s="164">
        <v>1.31267459937576</v>
      </c>
      <c r="CK86" s="13">
        <v>21.021586288787201</v>
      </c>
      <c r="CL86" s="164">
        <v>2.0705010076239199</v>
      </c>
      <c r="CM86" s="13">
        <v>24.1992189290001</v>
      </c>
      <c r="CN86" s="164">
        <v>2.2174569658761598</v>
      </c>
      <c r="CO86" s="98"/>
      <c r="CP86" s="98"/>
      <c r="CQ86" s="98"/>
      <c r="CR86" s="98"/>
      <c r="CS86" s="98"/>
      <c r="CT86" s="98"/>
      <c r="CU86" s="98"/>
      <c r="CV86" s="98"/>
      <c r="CW86" s="98"/>
      <c r="CX86" s="98"/>
      <c r="CY86" s="98"/>
      <c r="CZ86" s="98"/>
      <c r="DA86" s="98"/>
      <c r="DB86" s="98"/>
      <c r="DC86" s="98"/>
      <c r="DD86" s="98"/>
      <c r="DE86" s="98"/>
      <c r="DF86" s="99"/>
    </row>
    <row r="87" spans="1:110" ht="13" customHeight="1" x14ac:dyDescent="0.35">
      <c r="A87" s="26" t="s">
        <v>304</v>
      </c>
      <c r="B87" s="114">
        <v>1</v>
      </c>
      <c r="C87" s="108">
        <v>91.585652290630705</v>
      </c>
      <c r="D87" s="169">
        <v>1.1032400874017301</v>
      </c>
      <c r="E87" s="108">
        <v>91.419355250844603</v>
      </c>
      <c r="F87" s="169">
        <v>1.19235406374034</v>
      </c>
      <c r="G87" s="108">
        <v>92.972195743576904</v>
      </c>
      <c r="H87" s="169">
        <v>1.83830353537682</v>
      </c>
      <c r="I87" s="108">
        <v>1.55284049273233</v>
      </c>
      <c r="J87" s="169">
        <v>2.1333977711399501</v>
      </c>
      <c r="K87" s="108">
        <v>93.335713613928405</v>
      </c>
      <c r="L87" s="169">
        <v>0.80549937620934198</v>
      </c>
      <c r="M87" s="108">
        <v>93.255443337280099</v>
      </c>
      <c r="N87" s="169">
        <v>0.94495808856662999</v>
      </c>
      <c r="O87" s="108">
        <v>93.996360096110195</v>
      </c>
      <c r="P87" s="169">
        <v>1.95801604223992</v>
      </c>
      <c r="Q87" s="108">
        <v>0.74091675883008201</v>
      </c>
      <c r="R87" s="169">
        <v>2.4293365217407299</v>
      </c>
      <c r="S87" s="108">
        <v>88.430114958262905</v>
      </c>
      <c r="T87" s="169">
        <v>1.0925880956231899</v>
      </c>
      <c r="U87" s="108">
        <v>89.598397464478396</v>
      </c>
      <c r="V87" s="169">
        <v>1.1849654094493201</v>
      </c>
      <c r="W87" s="108">
        <v>78.551765973631603</v>
      </c>
      <c r="X87" s="169">
        <v>3.7207532601128301</v>
      </c>
      <c r="Y87" s="108">
        <v>-11.046631490846799</v>
      </c>
      <c r="Z87" s="169">
        <v>4.0170197127531297</v>
      </c>
      <c r="AA87" s="108">
        <v>93.218287244378601</v>
      </c>
      <c r="AB87" s="169">
        <v>0.83540950277395398</v>
      </c>
      <c r="AC87" s="108">
        <v>93.635981680009607</v>
      </c>
      <c r="AD87" s="169">
        <v>0.89804684794300604</v>
      </c>
      <c r="AE87" s="108">
        <v>89.674313965484501</v>
      </c>
      <c r="AF87" s="169">
        <v>2.62851054784876</v>
      </c>
      <c r="AG87" s="108">
        <v>-3.96166771452509</v>
      </c>
      <c r="AH87" s="169">
        <v>2.7986124119523801</v>
      </c>
      <c r="AI87" s="108">
        <v>91.206374155910595</v>
      </c>
      <c r="AJ87" s="169">
        <v>1.0431277517533899</v>
      </c>
      <c r="AK87" s="108">
        <v>92.259361476635902</v>
      </c>
      <c r="AL87" s="169">
        <v>1.0923891775613299</v>
      </c>
      <c r="AM87" s="108">
        <v>82.515065460499798</v>
      </c>
      <c r="AN87" s="169">
        <v>3.7428841783301499</v>
      </c>
      <c r="AO87" s="108">
        <v>-9.7442960161361292</v>
      </c>
      <c r="AP87" s="169">
        <v>3.9085360220483101</v>
      </c>
      <c r="AQ87" s="108">
        <v>85.119907249323902</v>
      </c>
      <c r="AR87" s="169">
        <v>1.1436407593106801</v>
      </c>
      <c r="AS87" s="108">
        <v>85.702278739682001</v>
      </c>
      <c r="AT87" s="169">
        <v>1.2448911181031701</v>
      </c>
      <c r="AU87" s="108">
        <v>80.115010409747001</v>
      </c>
      <c r="AV87" s="169">
        <v>3.7740045168079801</v>
      </c>
      <c r="AW87" s="108">
        <v>-5.5872683299350303</v>
      </c>
      <c r="AX87" s="169">
        <v>4.1087555461926</v>
      </c>
      <c r="AY87" s="108">
        <v>75.061315815412101</v>
      </c>
      <c r="AZ87" s="169">
        <v>1.4478126636520801</v>
      </c>
      <c r="BA87" s="108">
        <v>75.509478484437295</v>
      </c>
      <c r="BB87" s="169">
        <v>1.3832718019064201</v>
      </c>
      <c r="BC87" s="108">
        <v>71.243103259124993</v>
      </c>
      <c r="BD87" s="169">
        <v>4.6383369896863904</v>
      </c>
      <c r="BE87" s="108">
        <v>-4.2663752253122498</v>
      </c>
      <c r="BF87" s="169">
        <v>4.4669275747539601</v>
      </c>
      <c r="BG87" s="108">
        <v>74.108690078285207</v>
      </c>
      <c r="BH87" s="169">
        <v>1.49059926350669</v>
      </c>
      <c r="BI87" s="108">
        <v>74.967789217193797</v>
      </c>
      <c r="BJ87" s="169">
        <v>1.73359482891895</v>
      </c>
      <c r="BK87" s="108">
        <v>67.069514136807001</v>
      </c>
      <c r="BL87" s="169">
        <v>3.72664282147255</v>
      </c>
      <c r="BM87" s="108">
        <v>-7.89827508038681</v>
      </c>
      <c r="BN87" s="169">
        <v>4.4326830734235596</v>
      </c>
      <c r="BO87" s="108">
        <v>55.441882377934498</v>
      </c>
      <c r="BP87" s="169">
        <v>1.4113134361131401</v>
      </c>
      <c r="BQ87" s="108">
        <v>56.258054026177902</v>
      </c>
      <c r="BR87" s="169">
        <v>1.6006661153513599</v>
      </c>
      <c r="BS87" s="108">
        <v>48.6665147926998</v>
      </c>
      <c r="BT87" s="169">
        <v>4.7374684338519701</v>
      </c>
      <c r="BU87" s="108">
        <v>-7.5915392334780201</v>
      </c>
      <c r="BV87" s="169">
        <v>5.2773226353382503</v>
      </c>
      <c r="BW87" s="108">
        <v>1.56808307933385</v>
      </c>
      <c r="BX87" s="169">
        <v>1.43636776676983</v>
      </c>
      <c r="BY87" s="108">
        <v>4.8008002437088804</v>
      </c>
      <c r="BZ87" s="169">
        <v>1.42915852117276</v>
      </c>
      <c r="CA87" s="108">
        <v>12.943588896821201</v>
      </c>
      <c r="CB87" s="169">
        <v>2.1536186039334102</v>
      </c>
      <c r="CC87" s="108">
        <v>2.5201821815960099</v>
      </c>
      <c r="CD87" s="169">
        <v>1.21041262690851</v>
      </c>
      <c r="CE87" s="108">
        <v>12.420724007763001</v>
      </c>
      <c r="CF87" s="169">
        <v>1.99413747205092</v>
      </c>
      <c r="CG87" s="108">
        <v>16.225502421466</v>
      </c>
      <c r="CH87" s="169">
        <v>2.1356267255022301</v>
      </c>
      <c r="CI87" s="108">
        <v>9.9241075811501798</v>
      </c>
      <c r="CJ87" s="169">
        <v>2.5507600267991699</v>
      </c>
      <c r="CK87" s="108">
        <v>16.6553066962157</v>
      </c>
      <c r="CL87" s="169">
        <v>2.4148533755427</v>
      </c>
      <c r="CM87" s="108">
        <v>19.332952312708102</v>
      </c>
      <c r="CN87" s="169">
        <v>2.2373936841852502</v>
      </c>
      <c r="CO87" s="110"/>
      <c r="CP87" s="110"/>
      <c r="CQ87" s="110"/>
      <c r="CR87" s="110"/>
      <c r="CS87" s="110"/>
      <c r="CT87" s="110"/>
      <c r="CU87" s="110"/>
      <c r="CV87" s="110"/>
      <c r="CW87" s="110"/>
      <c r="CX87" s="110"/>
      <c r="CY87" s="110"/>
      <c r="CZ87" s="110"/>
      <c r="DA87" s="110"/>
      <c r="DB87" s="110"/>
      <c r="DC87" s="110"/>
      <c r="DD87" s="110"/>
      <c r="DE87" s="110"/>
      <c r="DF87" s="111"/>
    </row>
    <row r="88" spans="1:110" ht="13" customHeight="1" x14ac:dyDescent="0.35">
      <c r="A88" s="12"/>
      <c r="B88" s="115"/>
      <c r="C88" s="13" t="s">
        <v>500</v>
      </c>
      <c r="D88" s="164" t="s">
        <v>501</v>
      </c>
      <c r="E88" s="13" t="s">
        <v>765</v>
      </c>
      <c r="F88" s="164" t="s">
        <v>766</v>
      </c>
      <c r="G88" s="13" t="s">
        <v>767</v>
      </c>
      <c r="H88" s="164" t="s">
        <v>768</v>
      </c>
      <c r="I88" s="13" t="s">
        <v>769</v>
      </c>
      <c r="J88" s="164" t="s">
        <v>770</v>
      </c>
      <c r="K88" s="13" t="s">
        <v>502</v>
      </c>
      <c r="L88" s="164" t="s">
        <v>503</v>
      </c>
      <c r="M88" s="13" t="s">
        <v>771</v>
      </c>
      <c r="N88" s="164" t="s">
        <v>772</v>
      </c>
      <c r="O88" s="13" t="s">
        <v>773</v>
      </c>
      <c r="P88" s="164" t="s">
        <v>774</v>
      </c>
      <c r="Q88" s="13" t="s">
        <v>775</v>
      </c>
      <c r="R88" s="164" t="s">
        <v>776</v>
      </c>
      <c r="S88" s="13" t="s">
        <v>504</v>
      </c>
      <c r="T88" s="164" t="s">
        <v>505</v>
      </c>
      <c r="U88" s="13" t="s">
        <v>777</v>
      </c>
      <c r="V88" s="164" t="s">
        <v>778</v>
      </c>
      <c r="W88" s="13" t="s">
        <v>779</v>
      </c>
      <c r="X88" s="164" t="s">
        <v>780</v>
      </c>
      <c r="Y88" s="13" t="s">
        <v>781</v>
      </c>
      <c r="Z88" s="164" t="s">
        <v>782</v>
      </c>
      <c r="AA88" s="13" t="s">
        <v>506</v>
      </c>
      <c r="AB88" s="164" t="s">
        <v>507</v>
      </c>
      <c r="AC88" s="13" t="s">
        <v>783</v>
      </c>
      <c r="AD88" s="164" t="s">
        <v>784</v>
      </c>
      <c r="AE88" s="13" t="s">
        <v>785</v>
      </c>
      <c r="AF88" s="164" t="s">
        <v>786</v>
      </c>
      <c r="AG88" s="13" t="s">
        <v>787</v>
      </c>
      <c r="AH88" s="164" t="s">
        <v>788</v>
      </c>
      <c r="AI88" s="13" t="s">
        <v>508</v>
      </c>
      <c r="AJ88" s="164" t="s">
        <v>509</v>
      </c>
      <c r="AK88" s="13" t="s">
        <v>789</v>
      </c>
      <c r="AL88" s="164" t="s">
        <v>790</v>
      </c>
      <c r="AM88" s="13" t="s">
        <v>791</v>
      </c>
      <c r="AN88" s="164" t="s">
        <v>792</v>
      </c>
      <c r="AO88" s="13" t="s">
        <v>793</v>
      </c>
      <c r="AP88" s="164" t="s">
        <v>794</v>
      </c>
      <c r="AQ88" s="13" t="s">
        <v>510</v>
      </c>
      <c r="AR88" s="164" t="s">
        <v>511</v>
      </c>
      <c r="AS88" s="13" t="s">
        <v>795</v>
      </c>
      <c r="AT88" s="164" t="s">
        <v>796</v>
      </c>
      <c r="AU88" s="13" t="s">
        <v>797</v>
      </c>
      <c r="AV88" s="164" t="s">
        <v>798</v>
      </c>
      <c r="AW88" s="13" t="s">
        <v>799</v>
      </c>
      <c r="AX88" s="164" t="s">
        <v>800</v>
      </c>
      <c r="AY88" s="13" t="s">
        <v>512</v>
      </c>
      <c r="AZ88" s="164" t="s">
        <v>513</v>
      </c>
      <c r="BA88" s="13" t="s">
        <v>801</v>
      </c>
      <c r="BB88" s="164" t="s">
        <v>802</v>
      </c>
      <c r="BC88" s="13" t="s">
        <v>803</v>
      </c>
      <c r="BD88" s="164" t="s">
        <v>804</v>
      </c>
      <c r="BE88" s="13" t="s">
        <v>805</v>
      </c>
      <c r="BF88" s="164" t="s">
        <v>806</v>
      </c>
      <c r="BG88" s="13" t="s">
        <v>514</v>
      </c>
      <c r="BH88" s="164" t="s">
        <v>515</v>
      </c>
      <c r="BI88" s="13" t="s">
        <v>807</v>
      </c>
      <c r="BJ88" s="164" t="s">
        <v>808</v>
      </c>
      <c r="BK88" s="13" t="s">
        <v>809</v>
      </c>
      <c r="BL88" s="164" t="s">
        <v>810</v>
      </c>
      <c r="BM88" s="13" t="s">
        <v>811</v>
      </c>
      <c r="BN88" s="164" t="s">
        <v>812</v>
      </c>
      <c r="BO88" s="13" t="s">
        <v>516</v>
      </c>
      <c r="BP88" s="164" t="s">
        <v>517</v>
      </c>
      <c r="BQ88" s="13" t="s">
        <v>813</v>
      </c>
      <c r="BR88" s="164" t="s">
        <v>814</v>
      </c>
      <c r="BS88" s="13" t="s">
        <v>815</v>
      </c>
      <c r="BT88" s="164" t="s">
        <v>816</v>
      </c>
      <c r="BU88" s="13" t="s">
        <v>817</v>
      </c>
      <c r="BV88" s="164" t="s">
        <v>818</v>
      </c>
      <c r="BW88" s="98" t="s">
        <v>518</v>
      </c>
      <c r="BX88" s="98" t="s">
        <v>519</v>
      </c>
      <c r="BY88" s="98" t="s">
        <v>520</v>
      </c>
      <c r="BZ88" s="98" t="s">
        <v>521</v>
      </c>
      <c r="CA88" s="98" t="s">
        <v>522</v>
      </c>
      <c r="CB88" s="98" t="s">
        <v>523</v>
      </c>
      <c r="CC88" s="98" t="s">
        <v>524</v>
      </c>
      <c r="CD88" s="98" t="s">
        <v>525</v>
      </c>
      <c r="CE88" s="98" t="s">
        <v>526</v>
      </c>
      <c r="CF88" s="98" t="s">
        <v>527</v>
      </c>
      <c r="CG88" s="98" t="s">
        <v>528</v>
      </c>
      <c r="CH88" s="98" t="s">
        <v>529</v>
      </c>
      <c r="CI88" s="98" t="s">
        <v>530</v>
      </c>
      <c r="CJ88" s="98" t="s">
        <v>531</v>
      </c>
      <c r="CK88" s="98" t="s">
        <v>532</v>
      </c>
      <c r="CL88" s="98" t="s">
        <v>533</v>
      </c>
      <c r="CM88" s="98" t="s">
        <v>534</v>
      </c>
      <c r="CN88" s="98" t="s">
        <v>535</v>
      </c>
      <c r="CO88" s="13" t="s">
        <v>536</v>
      </c>
      <c r="CP88" s="164" t="s">
        <v>537</v>
      </c>
      <c r="CQ88" s="13" t="s">
        <v>538</v>
      </c>
      <c r="CR88" s="164" t="s">
        <v>539</v>
      </c>
      <c r="CS88" s="13" t="s">
        <v>540</v>
      </c>
      <c r="CT88" s="164" t="s">
        <v>541</v>
      </c>
      <c r="CU88" s="13" t="s">
        <v>542</v>
      </c>
      <c r="CV88" s="164" t="s">
        <v>543</v>
      </c>
      <c r="CW88" s="13" t="s">
        <v>544</v>
      </c>
      <c r="CX88" s="164" t="s">
        <v>545</v>
      </c>
      <c r="CY88" s="13" t="s">
        <v>546</v>
      </c>
      <c r="CZ88" s="164" t="s">
        <v>547</v>
      </c>
      <c r="DA88" s="13" t="s">
        <v>548</v>
      </c>
      <c r="DB88" s="164" t="s">
        <v>549</v>
      </c>
      <c r="DC88" s="13" t="s">
        <v>550</v>
      </c>
      <c r="DD88" s="164" t="s">
        <v>551</v>
      </c>
      <c r="DE88" s="13" t="s">
        <v>552</v>
      </c>
      <c r="DF88" s="173" t="s">
        <v>553</v>
      </c>
    </row>
    <row r="89" spans="1:110" ht="13" customHeight="1" x14ac:dyDescent="0.35">
      <c r="A89" s="12" t="s">
        <v>261</v>
      </c>
      <c r="B89" s="115">
        <v>3</v>
      </c>
      <c r="C89" s="13">
        <v>94.572376717289899</v>
      </c>
      <c r="D89" s="164">
        <v>0.51365153722825696</v>
      </c>
      <c r="E89" s="13">
        <v>95.672883922347793</v>
      </c>
      <c r="F89" s="164">
        <v>0.55023587076838798</v>
      </c>
      <c r="G89" s="13">
        <v>92.163964751391404</v>
      </c>
      <c r="H89" s="164">
        <v>1.0350079855582099</v>
      </c>
      <c r="I89" s="13">
        <v>-3.5089191709564198</v>
      </c>
      <c r="J89" s="164">
        <v>1.14655699401616</v>
      </c>
      <c r="K89" s="13">
        <v>78.172022063244398</v>
      </c>
      <c r="L89" s="164">
        <v>0.74353003868005896</v>
      </c>
      <c r="M89" s="13">
        <v>78.866314338015499</v>
      </c>
      <c r="N89" s="164">
        <v>0.90783803432574905</v>
      </c>
      <c r="O89" s="13">
        <v>76.458460809197604</v>
      </c>
      <c r="P89" s="164">
        <v>1.32328867798275</v>
      </c>
      <c r="Q89" s="13">
        <v>-2.4078535288179101</v>
      </c>
      <c r="R89" s="164">
        <v>1.6337101738120099</v>
      </c>
      <c r="S89" s="13">
        <v>88.880041777866396</v>
      </c>
      <c r="T89" s="164">
        <v>0.56218569794052298</v>
      </c>
      <c r="U89" s="13">
        <v>90.203558243052299</v>
      </c>
      <c r="V89" s="164">
        <v>0.69296775130045196</v>
      </c>
      <c r="W89" s="13">
        <v>85.877139561337401</v>
      </c>
      <c r="X89" s="164">
        <v>1.2272910359364599</v>
      </c>
      <c r="Y89" s="13">
        <v>-4.3264186817149</v>
      </c>
      <c r="Z89" s="164">
        <v>1.5102576603911699</v>
      </c>
      <c r="AA89" s="13">
        <v>89.694937914578205</v>
      </c>
      <c r="AB89" s="164">
        <v>0.56945788758205595</v>
      </c>
      <c r="AC89" s="13">
        <v>91.4607751835389</v>
      </c>
      <c r="AD89" s="164">
        <v>0.64855698475161405</v>
      </c>
      <c r="AE89" s="13">
        <v>85.796648411130803</v>
      </c>
      <c r="AF89" s="164">
        <v>1.10878913390947</v>
      </c>
      <c r="AG89" s="13">
        <v>-5.6641267724081397</v>
      </c>
      <c r="AH89" s="164">
        <v>1.2973915964393501</v>
      </c>
      <c r="AI89" s="13">
        <v>79.914840354006898</v>
      </c>
      <c r="AJ89" s="164">
        <v>0.811382881674243</v>
      </c>
      <c r="AK89" s="13">
        <v>80.797303281873198</v>
      </c>
      <c r="AL89" s="164">
        <v>0.952509924520476</v>
      </c>
      <c r="AM89" s="13">
        <v>77.709994335779001</v>
      </c>
      <c r="AN89" s="164">
        <v>1.4050296134870399</v>
      </c>
      <c r="AO89" s="13">
        <v>-3.0873089460941698</v>
      </c>
      <c r="AP89" s="164">
        <v>1.6548706339597501</v>
      </c>
      <c r="AQ89" s="13">
        <v>73.161447993274905</v>
      </c>
      <c r="AR89" s="164">
        <v>0.78958506326532196</v>
      </c>
      <c r="AS89" s="13">
        <v>74.706081932993399</v>
      </c>
      <c r="AT89" s="164">
        <v>0.95297997430681902</v>
      </c>
      <c r="AU89" s="13">
        <v>69.515112574668393</v>
      </c>
      <c r="AV89" s="164">
        <v>1.5502925085442401</v>
      </c>
      <c r="AW89" s="13">
        <v>-5.1909693583249101</v>
      </c>
      <c r="AX89" s="164">
        <v>1.8835203248371599</v>
      </c>
      <c r="AY89" s="13">
        <v>76.813814203380304</v>
      </c>
      <c r="AZ89" s="164">
        <v>0.69977295156756503</v>
      </c>
      <c r="BA89" s="13">
        <v>77.944982613780596</v>
      </c>
      <c r="BB89" s="164">
        <v>0.86614289792591204</v>
      </c>
      <c r="BC89" s="13">
        <v>74.154004831240599</v>
      </c>
      <c r="BD89" s="164">
        <v>1.36865703715193</v>
      </c>
      <c r="BE89" s="13">
        <v>-3.7909777825400401</v>
      </c>
      <c r="BF89" s="164">
        <v>1.6943954004856501</v>
      </c>
      <c r="BG89" s="13">
        <v>62.1861709270717</v>
      </c>
      <c r="BH89" s="164">
        <v>0.95257765618419499</v>
      </c>
      <c r="BI89" s="13">
        <v>63.3415768588155</v>
      </c>
      <c r="BJ89" s="164">
        <v>1.2537087867060399</v>
      </c>
      <c r="BK89" s="13">
        <v>59.321307751814103</v>
      </c>
      <c r="BL89" s="164">
        <v>1.6076730233938901</v>
      </c>
      <c r="BM89" s="13">
        <v>-4.0202691070013801</v>
      </c>
      <c r="BN89" s="164">
        <v>2.1701009137443199</v>
      </c>
      <c r="BO89" s="13">
        <v>49.3340402747342</v>
      </c>
      <c r="BP89" s="164">
        <v>0.89909428390454305</v>
      </c>
      <c r="BQ89" s="13">
        <v>50.8617478534483</v>
      </c>
      <c r="BR89" s="164">
        <v>1.2812167269350201</v>
      </c>
      <c r="BS89" s="13">
        <v>45.453781611811003</v>
      </c>
      <c r="BT89" s="164">
        <v>1.4495863014863399</v>
      </c>
      <c r="BU89" s="13">
        <v>-5.40796624163732</v>
      </c>
      <c r="BV89" s="164">
        <v>2.18089824325796</v>
      </c>
      <c r="BW89" s="98"/>
      <c r="BX89" s="98"/>
      <c r="BY89" s="98"/>
      <c r="BZ89" s="98"/>
      <c r="CA89" s="98"/>
      <c r="CB89" s="98"/>
      <c r="CC89" s="98"/>
      <c r="CD89" s="98"/>
      <c r="CE89" s="98"/>
      <c r="CF89" s="98"/>
      <c r="CG89" s="98"/>
      <c r="CH89" s="98"/>
      <c r="CI89" s="98"/>
      <c r="CJ89" s="98"/>
      <c r="CK89" s="98"/>
      <c r="CL89" s="98"/>
      <c r="CM89" s="98"/>
      <c r="CN89" s="98"/>
      <c r="CO89" s="13">
        <v>-0.48281371800572997</v>
      </c>
      <c r="CP89" s="164">
        <v>0.72783013869628999</v>
      </c>
      <c r="CQ89" s="13">
        <v>-0.45111652952436998</v>
      </c>
      <c r="CR89" s="164">
        <v>1.1512531413892999</v>
      </c>
      <c r="CS89" s="13">
        <v>-1.46039653383082</v>
      </c>
      <c r="CT89" s="164">
        <v>0.81870065012802196</v>
      </c>
      <c r="CU89" s="13">
        <v>-1.9611066700791799</v>
      </c>
      <c r="CV89" s="164">
        <v>0.785551133439232</v>
      </c>
      <c r="CW89" s="13">
        <v>-3.4758932392336601</v>
      </c>
      <c r="CX89" s="164">
        <v>1.2409992230587401</v>
      </c>
      <c r="CY89" s="13">
        <v>-3.14634439136616</v>
      </c>
      <c r="CZ89" s="164">
        <v>1.3114523682452</v>
      </c>
      <c r="DA89" s="13">
        <v>-2.96430786142807</v>
      </c>
      <c r="DB89" s="164">
        <v>1.1537107160287099</v>
      </c>
      <c r="DC89" s="13">
        <v>-2.7299553145135298</v>
      </c>
      <c r="DD89" s="164">
        <v>1.41921408279989</v>
      </c>
      <c r="DE89" s="13">
        <v>-2.9761828683195302</v>
      </c>
      <c r="DF89" s="173">
        <v>1.48472913435269</v>
      </c>
    </row>
    <row r="90" spans="1:110" ht="13" customHeight="1" x14ac:dyDescent="0.35">
      <c r="A90" s="12" t="s">
        <v>264</v>
      </c>
      <c r="B90" s="115">
        <v>3</v>
      </c>
      <c r="C90" s="13">
        <v>95.465164530698601</v>
      </c>
      <c r="D90" s="164">
        <v>0.58075874566188701</v>
      </c>
      <c r="E90" s="13">
        <v>96.180659144366899</v>
      </c>
      <c r="F90" s="164">
        <v>0.73304687214046604</v>
      </c>
      <c r="G90" s="13">
        <v>94.562061538907898</v>
      </c>
      <c r="H90" s="164">
        <v>0.78036372486222505</v>
      </c>
      <c r="I90" s="13">
        <v>-1.6185976054589899</v>
      </c>
      <c r="J90" s="164">
        <v>0.96334279578668403</v>
      </c>
      <c r="K90" s="13">
        <v>94.231307719150095</v>
      </c>
      <c r="L90" s="164">
        <v>0.56938857527653597</v>
      </c>
      <c r="M90" s="13">
        <v>95.305720185944907</v>
      </c>
      <c r="N90" s="164">
        <v>0.76077471966521804</v>
      </c>
      <c r="O90" s="13">
        <v>93.108405412858303</v>
      </c>
      <c r="P90" s="164">
        <v>0.94020648120578898</v>
      </c>
      <c r="Q90" s="13">
        <v>-2.1973147730865499</v>
      </c>
      <c r="R90" s="164">
        <v>1.2468816386382899</v>
      </c>
      <c r="S90" s="13">
        <v>78.732273807547301</v>
      </c>
      <c r="T90" s="164">
        <v>1.3726212366255399</v>
      </c>
      <c r="U90" s="13">
        <v>79.686345499432704</v>
      </c>
      <c r="V90" s="164">
        <v>1.6027214601184001</v>
      </c>
      <c r="W90" s="13">
        <v>77.669516586457405</v>
      </c>
      <c r="X90" s="164">
        <v>1.8412285568614599</v>
      </c>
      <c r="Y90" s="13">
        <v>-2.0168289129753401</v>
      </c>
      <c r="Z90" s="164">
        <v>1.9905012710652901</v>
      </c>
      <c r="AA90" s="13">
        <v>86.932427652539801</v>
      </c>
      <c r="AB90" s="164">
        <v>0.82084604581942999</v>
      </c>
      <c r="AC90" s="13">
        <v>88.301714175564499</v>
      </c>
      <c r="AD90" s="164">
        <v>1.09421755265667</v>
      </c>
      <c r="AE90" s="13">
        <v>85.241343278640599</v>
      </c>
      <c r="AF90" s="164">
        <v>1.3385815048399701</v>
      </c>
      <c r="AG90" s="13">
        <v>-3.0603708969238399</v>
      </c>
      <c r="AH90" s="164">
        <v>1.7625242001863299</v>
      </c>
      <c r="AI90" s="13">
        <v>64.371284606201399</v>
      </c>
      <c r="AJ90" s="164">
        <v>1.48129984060549</v>
      </c>
      <c r="AK90" s="13">
        <v>65.903946375658094</v>
      </c>
      <c r="AL90" s="164">
        <v>1.9145944252968601</v>
      </c>
      <c r="AM90" s="13">
        <v>62.593186895129698</v>
      </c>
      <c r="AN90" s="164">
        <v>1.6810675768263299</v>
      </c>
      <c r="AO90" s="13">
        <v>-3.3107594805283602</v>
      </c>
      <c r="AP90" s="164">
        <v>2.1188865859497299</v>
      </c>
      <c r="AQ90" s="13">
        <v>39.4326550596723</v>
      </c>
      <c r="AR90" s="164">
        <v>1.3503470081198901</v>
      </c>
      <c r="AS90" s="13">
        <v>43.049855486918503</v>
      </c>
      <c r="AT90" s="164">
        <v>1.60533632514381</v>
      </c>
      <c r="AU90" s="13">
        <v>35.087352800154697</v>
      </c>
      <c r="AV90" s="164">
        <v>1.9251507198889899</v>
      </c>
      <c r="AW90" s="13">
        <v>-7.9625026867638002</v>
      </c>
      <c r="AX90" s="164">
        <v>2.27086059901383</v>
      </c>
      <c r="AY90" s="13">
        <v>61.910253413930299</v>
      </c>
      <c r="AZ90" s="164">
        <v>1.23199316021891</v>
      </c>
      <c r="BA90" s="13">
        <v>65.4966358741775</v>
      </c>
      <c r="BB90" s="164">
        <v>1.4849789376740601</v>
      </c>
      <c r="BC90" s="13">
        <v>57.757011960244498</v>
      </c>
      <c r="BD90" s="164">
        <v>1.8495962537527899</v>
      </c>
      <c r="BE90" s="13">
        <v>-7.7396239139330101</v>
      </c>
      <c r="BF90" s="164">
        <v>2.2969072477305099</v>
      </c>
      <c r="BG90" s="13">
        <v>49.103878748481897</v>
      </c>
      <c r="BH90" s="164">
        <v>1.3145089747621399</v>
      </c>
      <c r="BI90" s="13">
        <v>51.670468272021701</v>
      </c>
      <c r="BJ90" s="164">
        <v>1.71725035184741</v>
      </c>
      <c r="BK90" s="13">
        <v>46.133829526042398</v>
      </c>
      <c r="BL90" s="164">
        <v>1.86512300251726</v>
      </c>
      <c r="BM90" s="13">
        <v>-5.5366387459792801</v>
      </c>
      <c r="BN90" s="164">
        <v>2.4196540009107999</v>
      </c>
      <c r="BO90" s="13">
        <v>25.0249511580727</v>
      </c>
      <c r="BP90" s="164">
        <v>1.0603824213669499</v>
      </c>
      <c r="BQ90" s="13">
        <v>27.385828413973201</v>
      </c>
      <c r="BR90" s="164">
        <v>1.4317429660797301</v>
      </c>
      <c r="BS90" s="13">
        <v>22.303789800434998</v>
      </c>
      <c r="BT90" s="164">
        <v>1.4876025937091799</v>
      </c>
      <c r="BU90" s="13">
        <v>-5.0820386135382201</v>
      </c>
      <c r="BV90" s="164">
        <v>1.9825381408960401</v>
      </c>
      <c r="BW90" s="98"/>
      <c r="BX90" s="98"/>
      <c r="BY90" s="98"/>
      <c r="BZ90" s="98"/>
      <c r="CA90" s="98"/>
      <c r="CB90" s="98"/>
      <c r="CC90" s="98"/>
      <c r="CD90" s="98"/>
      <c r="CE90" s="98"/>
      <c r="CF90" s="98"/>
      <c r="CG90" s="98"/>
      <c r="CH90" s="98"/>
      <c r="CI90" s="98"/>
      <c r="CJ90" s="98"/>
      <c r="CK90" s="98"/>
      <c r="CL90" s="98"/>
      <c r="CM90" s="98"/>
      <c r="CN90" s="98"/>
      <c r="CO90" s="13">
        <v>-0.69631700774480998</v>
      </c>
      <c r="CP90" s="164">
        <v>0.69757877399979196</v>
      </c>
      <c r="CQ90" s="13">
        <v>1.58298762440087</v>
      </c>
      <c r="CR90" s="164">
        <v>0.84309677760551505</v>
      </c>
      <c r="CS90" s="13">
        <v>4.2619686430520698</v>
      </c>
      <c r="CT90" s="164">
        <v>1.74048371123423</v>
      </c>
      <c r="CU90" s="13">
        <v>4.0409816935720801</v>
      </c>
      <c r="CV90" s="164">
        <v>1.2506002787446</v>
      </c>
      <c r="CW90" s="13">
        <v>-15.004796968629099</v>
      </c>
      <c r="CX90" s="164">
        <v>1.83967195935327</v>
      </c>
      <c r="CY90" s="13">
        <v>-29.696408606924901</v>
      </c>
      <c r="CZ90" s="164">
        <v>1.6567796391243701</v>
      </c>
      <c r="DA90" s="13">
        <v>-19.0028130252722</v>
      </c>
      <c r="DB90" s="164">
        <v>1.4993185396788</v>
      </c>
      <c r="DC90" s="13">
        <v>-5.2172603993465101</v>
      </c>
      <c r="DD90" s="164">
        <v>1.798606914998</v>
      </c>
      <c r="DE90" s="13">
        <v>-17.363210551136799</v>
      </c>
      <c r="DF90" s="173">
        <v>1.61519683731284</v>
      </c>
    </row>
    <row r="91" spans="1:110" ht="13" customHeight="1" x14ac:dyDescent="0.35">
      <c r="A91" s="12" t="s">
        <v>78</v>
      </c>
      <c r="B91" s="115">
        <v>3</v>
      </c>
      <c r="C91" s="13">
        <v>97.355476124825799</v>
      </c>
      <c r="D91" s="164">
        <v>0.43683768296923098</v>
      </c>
      <c r="E91" s="13">
        <v>98.108054115948306</v>
      </c>
      <c r="F91" s="164">
        <v>0.44527004154482502</v>
      </c>
      <c r="G91" s="13">
        <v>96.195102794219395</v>
      </c>
      <c r="H91" s="164">
        <v>0.72173366583164</v>
      </c>
      <c r="I91" s="13">
        <v>-1.91295132172895</v>
      </c>
      <c r="J91" s="164">
        <v>0.78891897919947096</v>
      </c>
      <c r="K91" s="13">
        <v>84.2658408608672</v>
      </c>
      <c r="L91" s="164">
        <v>0.84530263368067005</v>
      </c>
      <c r="M91" s="13">
        <v>84.051059609210895</v>
      </c>
      <c r="N91" s="164">
        <v>1.0485609910693801</v>
      </c>
      <c r="O91" s="13">
        <v>84.7146363393869</v>
      </c>
      <c r="P91" s="164">
        <v>1.3154860247750999</v>
      </c>
      <c r="Q91" s="13">
        <v>0.66357673017604701</v>
      </c>
      <c r="R91" s="164">
        <v>1.6202237265678601</v>
      </c>
      <c r="S91" s="13">
        <v>79.307257583980402</v>
      </c>
      <c r="T91" s="164">
        <v>0.85610226662540101</v>
      </c>
      <c r="U91" s="13">
        <v>80.593196892515294</v>
      </c>
      <c r="V91" s="164">
        <v>1.1204040796032499</v>
      </c>
      <c r="W91" s="13">
        <v>77.156152742061394</v>
      </c>
      <c r="X91" s="164">
        <v>1.3082408427043299</v>
      </c>
      <c r="Y91" s="13">
        <v>-3.43704415045389</v>
      </c>
      <c r="Z91" s="164">
        <v>1.7078881780051201</v>
      </c>
      <c r="AA91" s="13">
        <v>89.776821329783303</v>
      </c>
      <c r="AB91" s="164">
        <v>0.62165985838029303</v>
      </c>
      <c r="AC91" s="13">
        <v>90.839152377739097</v>
      </c>
      <c r="AD91" s="164">
        <v>0.79252227100568895</v>
      </c>
      <c r="AE91" s="13">
        <v>87.813814649373995</v>
      </c>
      <c r="AF91" s="164">
        <v>1.06806763302682</v>
      </c>
      <c r="AG91" s="13">
        <v>-3.0253377283651202</v>
      </c>
      <c r="AH91" s="164">
        <v>1.3603926575904</v>
      </c>
      <c r="AI91" s="13">
        <v>68.208023349208602</v>
      </c>
      <c r="AJ91" s="164">
        <v>0.93763974542341</v>
      </c>
      <c r="AK91" s="13">
        <v>68.888106973654104</v>
      </c>
      <c r="AL91" s="164">
        <v>1.1977124892897899</v>
      </c>
      <c r="AM91" s="13">
        <v>66.987839606227993</v>
      </c>
      <c r="AN91" s="164">
        <v>1.79436568778781</v>
      </c>
      <c r="AO91" s="13">
        <v>-1.9002673674261501</v>
      </c>
      <c r="AP91" s="164">
        <v>2.2753963375996298</v>
      </c>
      <c r="AQ91" s="13">
        <v>57.795652101626203</v>
      </c>
      <c r="AR91" s="164">
        <v>1.2268088394985099</v>
      </c>
      <c r="AS91" s="13">
        <v>60.453531848168502</v>
      </c>
      <c r="AT91" s="164">
        <v>1.5406716942315899</v>
      </c>
      <c r="AU91" s="13">
        <v>53.017334197979302</v>
      </c>
      <c r="AV91" s="164">
        <v>2.1275544063843901</v>
      </c>
      <c r="AW91" s="13">
        <v>-7.4361976501892197</v>
      </c>
      <c r="AX91" s="164">
        <v>2.5982208764392398</v>
      </c>
      <c r="AY91" s="13">
        <v>80.522427941310994</v>
      </c>
      <c r="AZ91" s="164">
        <v>0.95371794842155899</v>
      </c>
      <c r="BA91" s="13">
        <v>82.760850199329894</v>
      </c>
      <c r="BB91" s="164">
        <v>1.03200546015018</v>
      </c>
      <c r="BC91" s="13">
        <v>76.424772429278306</v>
      </c>
      <c r="BD91" s="164">
        <v>1.6669515107301101</v>
      </c>
      <c r="BE91" s="13">
        <v>-6.3360777700515296</v>
      </c>
      <c r="BF91" s="164">
        <v>1.8598813444073701</v>
      </c>
      <c r="BG91" s="13">
        <v>51.568886263732701</v>
      </c>
      <c r="BH91" s="164">
        <v>1.0618374334941301</v>
      </c>
      <c r="BI91" s="13">
        <v>52.241424977426398</v>
      </c>
      <c r="BJ91" s="164">
        <v>1.3175773092432701</v>
      </c>
      <c r="BK91" s="13">
        <v>50.668564181373803</v>
      </c>
      <c r="BL91" s="164">
        <v>1.8723488393524099</v>
      </c>
      <c r="BM91" s="13">
        <v>-1.57286079605258</v>
      </c>
      <c r="BN91" s="164">
        <v>2.3287255914981899</v>
      </c>
      <c r="BO91" s="13">
        <v>36.486863040718198</v>
      </c>
      <c r="BP91" s="164">
        <v>1.17419002923143</v>
      </c>
      <c r="BQ91" s="13">
        <v>38.526649885527199</v>
      </c>
      <c r="BR91" s="164">
        <v>1.23125808686254</v>
      </c>
      <c r="BS91" s="13">
        <v>33.153155018561201</v>
      </c>
      <c r="BT91" s="164">
        <v>2.0866485903291001</v>
      </c>
      <c r="BU91" s="13">
        <v>-5.3734948669660003</v>
      </c>
      <c r="BV91" s="164">
        <v>2.2490036650324599</v>
      </c>
      <c r="BW91" s="98"/>
      <c r="BX91" s="98"/>
      <c r="BY91" s="98"/>
      <c r="BZ91" s="98"/>
      <c r="CA91" s="98"/>
      <c r="CB91" s="98"/>
      <c r="CC91" s="98"/>
      <c r="CD91" s="98"/>
      <c r="CE91" s="98"/>
      <c r="CF91" s="98"/>
      <c r="CG91" s="98"/>
      <c r="CH91" s="98"/>
      <c r="CI91" s="98"/>
      <c r="CJ91" s="98"/>
      <c r="CK91" s="98"/>
      <c r="CL91" s="98"/>
      <c r="CM91" s="98"/>
      <c r="CN91" s="98"/>
      <c r="CO91" s="13">
        <v>-0.25178868642586799</v>
      </c>
      <c r="CP91" s="164">
        <v>0.55271480995871902</v>
      </c>
      <c r="CQ91" s="13">
        <v>-0.83215788276787395</v>
      </c>
      <c r="CR91" s="164">
        <v>1.2032578228477699</v>
      </c>
      <c r="CS91" s="13">
        <v>-2.8052997269147801</v>
      </c>
      <c r="CT91" s="164">
        <v>1.30816394049336</v>
      </c>
      <c r="CU91" s="13">
        <v>-1.6830632346507199</v>
      </c>
      <c r="CV91" s="164">
        <v>0.88554739758092504</v>
      </c>
      <c r="CW91" s="13">
        <v>-4.63879017282893</v>
      </c>
      <c r="CX91" s="164">
        <v>1.4817543006009699</v>
      </c>
      <c r="CY91" s="13">
        <v>-5.3448794055222502</v>
      </c>
      <c r="CZ91" s="164">
        <v>1.6090900875765499</v>
      </c>
      <c r="DA91" s="13">
        <v>-5.4696909715930104</v>
      </c>
      <c r="DB91" s="164">
        <v>1.29918865377601</v>
      </c>
      <c r="DC91" s="13">
        <v>-5.3691729196114997</v>
      </c>
      <c r="DD91" s="164">
        <v>1.61950924353138</v>
      </c>
      <c r="DE91" s="13">
        <v>-5.8876788783804397</v>
      </c>
      <c r="DF91" s="173">
        <v>1.6175108684664501</v>
      </c>
    </row>
    <row r="92" spans="1:110" ht="13" customHeight="1" x14ac:dyDescent="0.35">
      <c r="A92" s="12" t="s">
        <v>283</v>
      </c>
      <c r="B92" s="115">
        <v>3</v>
      </c>
      <c r="C92" s="13">
        <v>96.676373122986007</v>
      </c>
      <c r="D92" s="164">
        <v>0.33431906188638599</v>
      </c>
      <c r="E92" s="13">
        <v>97.0685554878592</v>
      </c>
      <c r="F92" s="164">
        <v>0.33981496664953897</v>
      </c>
      <c r="G92" s="13">
        <v>95.811827868086297</v>
      </c>
      <c r="H92" s="164">
        <v>0.69379315246205997</v>
      </c>
      <c r="I92" s="13">
        <v>-1.25672761977295</v>
      </c>
      <c r="J92" s="164">
        <v>0.743898606795932</v>
      </c>
      <c r="K92" s="13">
        <v>76.002991556384004</v>
      </c>
      <c r="L92" s="164">
        <v>0.86252142855120295</v>
      </c>
      <c r="M92" s="13">
        <v>75.042237512685105</v>
      </c>
      <c r="N92" s="164">
        <v>0.96971500333721194</v>
      </c>
      <c r="O92" s="13">
        <v>78.007388488991793</v>
      </c>
      <c r="P92" s="164">
        <v>1.39142521165403</v>
      </c>
      <c r="Q92" s="13">
        <v>2.9651509763066701</v>
      </c>
      <c r="R92" s="164">
        <v>1.5476550484529401</v>
      </c>
      <c r="S92" s="13">
        <v>87.348726338781901</v>
      </c>
      <c r="T92" s="164">
        <v>0.582143099783477</v>
      </c>
      <c r="U92" s="13">
        <v>87.897028770409406</v>
      </c>
      <c r="V92" s="164">
        <v>0.60938830322076698</v>
      </c>
      <c r="W92" s="13">
        <v>86.088492493546994</v>
      </c>
      <c r="X92" s="164">
        <v>1.2092909144992701</v>
      </c>
      <c r="Y92" s="13">
        <v>-1.8085362768623301</v>
      </c>
      <c r="Z92" s="164">
        <v>1.3209860688329</v>
      </c>
      <c r="AA92" s="13">
        <v>90.145926625488002</v>
      </c>
      <c r="AB92" s="164">
        <v>0.53064392704199204</v>
      </c>
      <c r="AC92" s="13">
        <v>91.027740345386206</v>
      </c>
      <c r="AD92" s="164">
        <v>0.67716362442631395</v>
      </c>
      <c r="AE92" s="13">
        <v>88.185362794278703</v>
      </c>
      <c r="AF92" s="164">
        <v>0.92399293119880199</v>
      </c>
      <c r="AG92" s="13">
        <v>-2.8423775511075702</v>
      </c>
      <c r="AH92" s="164">
        <v>1.18530280884774</v>
      </c>
      <c r="AI92" s="13">
        <v>82.242223531380901</v>
      </c>
      <c r="AJ92" s="164">
        <v>0.67486093342914799</v>
      </c>
      <c r="AK92" s="13">
        <v>82.398177464927301</v>
      </c>
      <c r="AL92" s="164">
        <v>0.75165856383068497</v>
      </c>
      <c r="AM92" s="13">
        <v>81.9324907744098</v>
      </c>
      <c r="AN92" s="164">
        <v>1.26707106123034</v>
      </c>
      <c r="AO92" s="13">
        <v>-0.46568669051747202</v>
      </c>
      <c r="AP92" s="164">
        <v>1.4300820190443599</v>
      </c>
      <c r="AQ92" s="13">
        <v>73.958484900239696</v>
      </c>
      <c r="AR92" s="164">
        <v>0.78269956260742501</v>
      </c>
      <c r="AS92" s="13">
        <v>74.364753589172693</v>
      </c>
      <c r="AT92" s="164">
        <v>0.93396990503145005</v>
      </c>
      <c r="AU92" s="13">
        <v>73.055879823210304</v>
      </c>
      <c r="AV92" s="164">
        <v>1.36581861236754</v>
      </c>
      <c r="AW92" s="13">
        <v>-1.3088737659623999</v>
      </c>
      <c r="AX92" s="164">
        <v>1.6241025196435599</v>
      </c>
      <c r="AY92" s="13">
        <v>77.0783060153923</v>
      </c>
      <c r="AZ92" s="164">
        <v>0.743562546710959</v>
      </c>
      <c r="BA92" s="13">
        <v>77.953754573285593</v>
      </c>
      <c r="BB92" s="164">
        <v>0.818302398592192</v>
      </c>
      <c r="BC92" s="13">
        <v>75.117974386927898</v>
      </c>
      <c r="BD92" s="164">
        <v>1.2575544920883699</v>
      </c>
      <c r="BE92" s="13">
        <v>-2.8357801863577499</v>
      </c>
      <c r="BF92" s="164">
        <v>1.36601353792943</v>
      </c>
      <c r="BG92" s="13">
        <v>62.017635797833499</v>
      </c>
      <c r="BH92" s="164">
        <v>0.84086827661496</v>
      </c>
      <c r="BI92" s="13">
        <v>62.145850294491296</v>
      </c>
      <c r="BJ92" s="164">
        <v>0.96998431709639199</v>
      </c>
      <c r="BK92" s="13">
        <v>61.6443185804428</v>
      </c>
      <c r="BL92" s="164">
        <v>1.6231949781660899</v>
      </c>
      <c r="BM92" s="13">
        <v>-0.50153171404845398</v>
      </c>
      <c r="BN92" s="164">
        <v>1.8928716109314201</v>
      </c>
      <c r="BO92" s="13">
        <v>49.918710971321097</v>
      </c>
      <c r="BP92" s="164">
        <v>0.88020700552339004</v>
      </c>
      <c r="BQ92" s="13">
        <v>50.421873693591799</v>
      </c>
      <c r="BR92" s="164">
        <v>1.07821592738256</v>
      </c>
      <c r="BS92" s="13">
        <v>48.6533231815637</v>
      </c>
      <c r="BT92" s="164">
        <v>1.35702428566517</v>
      </c>
      <c r="BU92" s="13">
        <v>-1.7685505120280101</v>
      </c>
      <c r="BV92" s="164">
        <v>1.6785768980203399</v>
      </c>
      <c r="BW92" s="98"/>
      <c r="BX92" s="98"/>
      <c r="BY92" s="98"/>
      <c r="BZ92" s="98"/>
      <c r="CA92" s="98"/>
      <c r="CB92" s="98"/>
      <c r="CC92" s="98"/>
      <c r="CD92" s="98"/>
      <c r="CE92" s="98"/>
      <c r="CF92" s="98"/>
      <c r="CG92" s="98"/>
      <c r="CH92" s="98"/>
      <c r="CI92" s="98"/>
      <c r="CJ92" s="98"/>
      <c r="CK92" s="98"/>
      <c r="CL92" s="98"/>
      <c r="CM92" s="98"/>
      <c r="CN92" s="98"/>
      <c r="CO92" s="13">
        <v>0.223745726188042</v>
      </c>
      <c r="CP92" s="164">
        <v>0.49346641232683303</v>
      </c>
      <c r="CQ92" s="13">
        <v>1.37280875603938</v>
      </c>
      <c r="CR92" s="164">
        <v>1.1973803871887001</v>
      </c>
      <c r="CS92" s="13">
        <v>0.83236135757881902</v>
      </c>
      <c r="CT92" s="164">
        <v>0.84079293006143596</v>
      </c>
      <c r="CU92" s="13">
        <v>-1.1519637335017601</v>
      </c>
      <c r="CV92" s="164">
        <v>0.78632959307665595</v>
      </c>
      <c r="CW92" s="13">
        <v>-0.94739085341940699</v>
      </c>
      <c r="CX92" s="164">
        <v>0.96006696623786103</v>
      </c>
      <c r="CY92" s="13">
        <v>-0.88529563279870205</v>
      </c>
      <c r="CZ92" s="164">
        <v>1.2081588320293799</v>
      </c>
      <c r="DA92" s="13">
        <v>-4.5391368156376997</v>
      </c>
      <c r="DB92" s="164">
        <v>1.14603995828169</v>
      </c>
      <c r="DC92" s="13">
        <v>1.19855728121067</v>
      </c>
      <c r="DD92" s="164">
        <v>1.27008457325261</v>
      </c>
      <c r="DE92" s="13">
        <v>-0.54139041677802902</v>
      </c>
      <c r="DF92" s="173">
        <v>1.38271707200158</v>
      </c>
    </row>
    <row r="93" spans="1:110" ht="13" customHeight="1" x14ac:dyDescent="0.35">
      <c r="A93" s="12" t="s">
        <v>285</v>
      </c>
      <c r="B93" s="115">
        <v>3</v>
      </c>
      <c r="C93" s="13">
        <v>95.4923446742105</v>
      </c>
      <c r="D93" s="164">
        <v>0.38011205498635597</v>
      </c>
      <c r="E93" s="13">
        <v>96.868978364400206</v>
      </c>
      <c r="F93" s="164">
        <v>0.415426278244588</v>
      </c>
      <c r="G93" s="13">
        <v>93.7072664415997</v>
      </c>
      <c r="H93" s="164">
        <v>0.65820371260362698</v>
      </c>
      <c r="I93" s="13">
        <v>-3.16171192280048</v>
      </c>
      <c r="J93" s="164">
        <v>0.76577615557461898</v>
      </c>
      <c r="K93" s="13">
        <v>89.387400373373197</v>
      </c>
      <c r="L93" s="164">
        <v>0.50570339911198603</v>
      </c>
      <c r="M93" s="13">
        <v>91.514063393857995</v>
      </c>
      <c r="N93" s="164">
        <v>0.75027725784358601</v>
      </c>
      <c r="O93" s="13">
        <v>86.536181637976497</v>
      </c>
      <c r="P93" s="164">
        <v>0.64486718106116703</v>
      </c>
      <c r="Q93" s="13">
        <v>-4.9778817558815396</v>
      </c>
      <c r="R93" s="164">
        <v>0.98387333454848602</v>
      </c>
      <c r="S93" s="13">
        <v>93.690685220340399</v>
      </c>
      <c r="T93" s="164">
        <v>0.49390385122090802</v>
      </c>
      <c r="U93" s="13">
        <v>96.231844509442396</v>
      </c>
      <c r="V93" s="164">
        <v>0.56646601379761397</v>
      </c>
      <c r="W93" s="13">
        <v>90.447304786908703</v>
      </c>
      <c r="X93" s="164">
        <v>0.83504856325554599</v>
      </c>
      <c r="Y93" s="13">
        <v>-5.7845397225337196</v>
      </c>
      <c r="Z93" s="164">
        <v>0.99616577918222504</v>
      </c>
      <c r="AA93" s="13">
        <v>92.110097400282498</v>
      </c>
      <c r="AB93" s="164">
        <v>0.49516848295159999</v>
      </c>
      <c r="AC93" s="13">
        <v>94.473630244022004</v>
      </c>
      <c r="AD93" s="164">
        <v>0.66920972819362701</v>
      </c>
      <c r="AE93" s="13">
        <v>88.981038773665802</v>
      </c>
      <c r="AF93" s="164">
        <v>0.76573842216037302</v>
      </c>
      <c r="AG93" s="13">
        <v>-5.4925914703562198</v>
      </c>
      <c r="AH93" s="164">
        <v>1.02011416323965</v>
      </c>
      <c r="AI93" s="13">
        <v>90.596403674655505</v>
      </c>
      <c r="AJ93" s="164">
        <v>0.56721756122494804</v>
      </c>
      <c r="AK93" s="13">
        <v>92.934485213231895</v>
      </c>
      <c r="AL93" s="164">
        <v>0.72785739196162702</v>
      </c>
      <c r="AM93" s="13">
        <v>87.433758861288993</v>
      </c>
      <c r="AN93" s="164">
        <v>0.90802079789069801</v>
      </c>
      <c r="AO93" s="13">
        <v>-5.5007263519429399</v>
      </c>
      <c r="AP93" s="164">
        <v>1.1620740312673301</v>
      </c>
      <c r="AQ93" s="13">
        <v>91.125059354216802</v>
      </c>
      <c r="AR93" s="164">
        <v>0.54222261054047405</v>
      </c>
      <c r="AS93" s="13">
        <v>93.453261923264094</v>
      </c>
      <c r="AT93" s="164">
        <v>0.69032688146308496</v>
      </c>
      <c r="AU93" s="13">
        <v>88.1027948880037</v>
      </c>
      <c r="AV93" s="164">
        <v>0.86531646827903597</v>
      </c>
      <c r="AW93" s="13">
        <v>-5.3504670352603902</v>
      </c>
      <c r="AX93" s="164">
        <v>1.0856649887634799</v>
      </c>
      <c r="AY93" s="13">
        <v>94.303384537865398</v>
      </c>
      <c r="AZ93" s="164">
        <v>0.432443944216506</v>
      </c>
      <c r="BA93" s="13">
        <v>95.907647261162495</v>
      </c>
      <c r="BB93" s="164">
        <v>0.62496356721410296</v>
      </c>
      <c r="BC93" s="13">
        <v>92.181069867728397</v>
      </c>
      <c r="BD93" s="164">
        <v>0.59238492097657303</v>
      </c>
      <c r="BE93" s="13">
        <v>-3.7265773934341699</v>
      </c>
      <c r="BF93" s="164">
        <v>0.85555693126281096</v>
      </c>
      <c r="BG93" s="13">
        <v>82.026208795517704</v>
      </c>
      <c r="BH93" s="164">
        <v>0.72284322744227902</v>
      </c>
      <c r="BI93" s="13">
        <v>86.2868513328647</v>
      </c>
      <c r="BJ93" s="164">
        <v>0.93521961782982399</v>
      </c>
      <c r="BK93" s="13">
        <v>76.411157519141994</v>
      </c>
      <c r="BL93" s="164">
        <v>1.1099068345176</v>
      </c>
      <c r="BM93" s="13">
        <v>-9.8756938137226893</v>
      </c>
      <c r="BN93" s="164">
        <v>1.45103708390464</v>
      </c>
      <c r="BO93" s="13">
        <v>79.467386837575404</v>
      </c>
      <c r="BP93" s="164">
        <v>0.81105702999183005</v>
      </c>
      <c r="BQ93" s="13">
        <v>84.167980320055094</v>
      </c>
      <c r="BR93" s="164">
        <v>1.05982737328178</v>
      </c>
      <c r="BS93" s="13">
        <v>73.313196930797602</v>
      </c>
      <c r="BT93" s="164">
        <v>1.24242208263905</v>
      </c>
      <c r="BU93" s="13">
        <v>-10.8547833892575</v>
      </c>
      <c r="BV93" s="164">
        <v>1.6434809792360201</v>
      </c>
      <c r="BW93" s="98"/>
      <c r="BX93" s="98"/>
      <c r="BY93" s="98"/>
      <c r="BZ93" s="98"/>
      <c r="CA93" s="98"/>
      <c r="CB93" s="98"/>
      <c r="CC93" s="98"/>
      <c r="CD93" s="98"/>
      <c r="CE93" s="98"/>
      <c r="CF93" s="98"/>
      <c r="CG93" s="98"/>
      <c r="CH93" s="98"/>
      <c r="CI93" s="98"/>
      <c r="CJ93" s="98"/>
      <c r="CK93" s="98"/>
      <c r="CL93" s="98"/>
      <c r="CM93" s="98"/>
      <c r="CN93" s="98"/>
      <c r="CO93" s="13">
        <v>0.91326893791976704</v>
      </c>
      <c r="CP93" s="164">
        <v>0.56733650656059398</v>
      </c>
      <c r="CQ93" s="13">
        <v>0.49363721976166602</v>
      </c>
      <c r="CR93" s="164">
        <v>0.82036353074775004</v>
      </c>
      <c r="CS93" s="13">
        <v>0.92506951408042004</v>
      </c>
      <c r="CT93" s="164">
        <v>0.746360451530372</v>
      </c>
      <c r="CU93" s="13">
        <v>0.525693548725783</v>
      </c>
      <c r="CV93" s="164">
        <v>0.72919912165031198</v>
      </c>
      <c r="CW93" s="13">
        <v>0.40860018114496199</v>
      </c>
      <c r="CX93" s="164">
        <v>0.76455397412936299</v>
      </c>
      <c r="CY93" s="13">
        <v>0.76823674286991706</v>
      </c>
      <c r="CZ93" s="164">
        <v>0.82126312729936402</v>
      </c>
      <c r="DA93" s="13">
        <v>0.90198189553763097</v>
      </c>
      <c r="DB93" s="164">
        <v>0.670208122097666</v>
      </c>
      <c r="DC93" s="13">
        <v>1.5703046979617701</v>
      </c>
      <c r="DD93" s="164">
        <v>1.1252882007879601</v>
      </c>
      <c r="DE93" s="13">
        <v>1.6754362066542301</v>
      </c>
      <c r="DF93" s="173">
        <v>1.21868680232124</v>
      </c>
    </row>
    <row r="94" spans="1:110" ht="13" customHeight="1" x14ac:dyDescent="0.35">
      <c r="A94" s="12" t="s">
        <v>290</v>
      </c>
      <c r="B94" s="115">
        <v>3</v>
      </c>
      <c r="C94" s="13">
        <v>93.912994457809802</v>
      </c>
      <c r="D94" s="164">
        <v>0.51418543384232196</v>
      </c>
      <c r="E94" s="13">
        <v>94.845143257834195</v>
      </c>
      <c r="F94" s="164">
        <v>0.57742458241151395</v>
      </c>
      <c r="G94" s="13">
        <v>91.859559240842501</v>
      </c>
      <c r="H94" s="164">
        <v>1.1205544533201699</v>
      </c>
      <c r="I94" s="13">
        <v>-2.9855840169916799</v>
      </c>
      <c r="J94" s="164">
        <v>1.2842914118208699</v>
      </c>
      <c r="K94" s="13">
        <v>72.820475526844803</v>
      </c>
      <c r="L94" s="164">
        <v>0.95140806171715897</v>
      </c>
      <c r="M94" s="13">
        <v>73.971370102054905</v>
      </c>
      <c r="N94" s="164">
        <v>1.1074675204384099</v>
      </c>
      <c r="O94" s="13">
        <v>70.244695443074093</v>
      </c>
      <c r="P94" s="164">
        <v>1.9355351047588001</v>
      </c>
      <c r="Q94" s="13">
        <v>-3.7266746589807398</v>
      </c>
      <c r="R94" s="164">
        <v>2.2479521332679302</v>
      </c>
      <c r="S94" s="13">
        <v>80.185409694265203</v>
      </c>
      <c r="T94" s="164">
        <v>0.879480230614759</v>
      </c>
      <c r="U94" s="13">
        <v>82.073817499849397</v>
      </c>
      <c r="V94" s="164">
        <v>0.98996409215338799</v>
      </c>
      <c r="W94" s="13">
        <v>75.830090872654594</v>
      </c>
      <c r="X94" s="164">
        <v>1.5993480010914101</v>
      </c>
      <c r="Y94" s="13">
        <v>-6.2437266271947598</v>
      </c>
      <c r="Z94" s="164">
        <v>1.77419289264598</v>
      </c>
      <c r="AA94" s="13">
        <v>77.699246770624399</v>
      </c>
      <c r="AB94" s="164">
        <v>0.92319198637975697</v>
      </c>
      <c r="AC94" s="13">
        <v>78.561372714206001</v>
      </c>
      <c r="AD94" s="164">
        <v>1.11723073124755</v>
      </c>
      <c r="AE94" s="13">
        <v>75.672412667522906</v>
      </c>
      <c r="AF94" s="164">
        <v>1.5874720063643699</v>
      </c>
      <c r="AG94" s="13">
        <v>-2.8889600466830698</v>
      </c>
      <c r="AH94" s="164">
        <v>1.9233355609173799</v>
      </c>
      <c r="AI94" s="13">
        <v>62.958863966734597</v>
      </c>
      <c r="AJ94" s="164">
        <v>1.06145338512372</v>
      </c>
      <c r="AK94" s="13">
        <v>65.069874284413999</v>
      </c>
      <c r="AL94" s="164">
        <v>1.2428288401976999</v>
      </c>
      <c r="AM94" s="13">
        <v>57.602543060048603</v>
      </c>
      <c r="AN94" s="164">
        <v>2.07363113973804</v>
      </c>
      <c r="AO94" s="13">
        <v>-7.46733122436539</v>
      </c>
      <c r="AP94" s="164">
        <v>2.4162263773862498</v>
      </c>
      <c r="AQ94" s="13">
        <v>54.6729902207218</v>
      </c>
      <c r="AR94" s="164">
        <v>1.0146829453844399</v>
      </c>
      <c r="AS94" s="13">
        <v>56.9634276942664</v>
      </c>
      <c r="AT94" s="164">
        <v>1.19752781204986</v>
      </c>
      <c r="AU94" s="13">
        <v>49.1486661739849</v>
      </c>
      <c r="AV94" s="164">
        <v>1.9429667491906399</v>
      </c>
      <c r="AW94" s="13">
        <v>-7.8147615202815102</v>
      </c>
      <c r="AX94" s="164">
        <v>2.24097391758733</v>
      </c>
      <c r="AY94" s="13">
        <v>72.338882932150497</v>
      </c>
      <c r="AZ94" s="164">
        <v>0.87700964641502999</v>
      </c>
      <c r="BA94" s="13">
        <v>75.139413155307693</v>
      </c>
      <c r="BB94" s="164">
        <v>1.07518670766041</v>
      </c>
      <c r="BC94" s="13">
        <v>65.386635096025799</v>
      </c>
      <c r="BD94" s="164">
        <v>1.8776748927289499</v>
      </c>
      <c r="BE94" s="13">
        <v>-9.7527780592818498</v>
      </c>
      <c r="BF94" s="164">
        <v>2.2538548604105699</v>
      </c>
      <c r="BG94" s="13">
        <v>45.455092129696098</v>
      </c>
      <c r="BH94" s="164">
        <v>1.1106189641331501</v>
      </c>
      <c r="BI94" s="13">
        <v>47.066875262873701</v>
      </c>
      <c r="BJ94" s="164">
        <v>1.31786127537012</v>
      </c>
      <c r="BK94" s="13">
        <v>41.516385528455302</v>
      </c>
      <c r="BL94" s="164">
        <v>2.0652471293788999</v>
      </c>
      <c r="BM94" s="13">
        <v>-5.5504897344184396</v>
      </c>
      <c r="BN94" s="164">
        <v>2.4187313600152698</v>
      </c>
      <c r="BO94" s="13">
        <v>33.7983967320923</v>
      </c>
      <c r="BP94" s="164">
        <v>0.92921118818493298</v>
      </c>
      <c r="BQ94" s="13">
        <v>35.091520157567203</v>
      </c>
      <c r="BR94" s="164">
        <v>1.1729306242197901</v>
      </c>
      <c r="BS94" s="13">
        <v>30.7764360661441</v>
      </c>
      <c r="BT94" s="164">
        <v>1.7909140953729801</v>
      </c>
      <c r="BU94" s="13">
        <v>-4.3150840914230901</v>
      </c>
      <c r="BV94" s="164">
        <v>2.2014714619155602</v>
      </c>
      <c r="BW94" s="98"/>
      <c r="BX94" s="98"/>
      <c r="BY94" s="98"/>
      <c r="BZ94" s="98"/>
      <c r="CA94" s="98"/>
      <c r="CB94" s="98"/>
      <c r="CC94" s="98"/>
      <c r="CD94" s="98"/>
      <c r="CE94" s="98"/>
      <c r="CF94" s="98"/>
      <c r="CG94" s="98"/>
      <c r="CH94" s="98"/>
      <c r="CI94" s="98"/>
      <c r="CJ94" s="98"/>
      <c r="CK94" s="98"/>
      <c r="CL94" s="98"/>
      <c r="CM94" s="98"/>
      <c r="CN94" s="98"/>
      <c r="CO94" s="13">
        <v>-1.15798541562805</v>
      </c>
      <c r="CP94" s="164">
        <v>0.70965098855606501</v>
      </c>
      <c r="CQ94" s="13">
        <v>-1.8718561609158499</v>
      </c>
      <c r="CR94" s="164">
        <v>1.3598327975811999</v>
      </c>
      <c r="CS94" s="13">
        <v>-2.24080176906664</v>
      </c>
      <c r="CT94" s="164">
        <v>1.1628661626249199</v>
      </c>
      <c r="CU94" s="13">
        <v>-1.8630836131344499</v>
      </c>
      <c r="CV94" s="164">
        <v>1.3350352012208699</v>
      </c>
      <c r="CW94" s="13">
        <v>-6.3380796162932</v>
      </c>
      <c r="CX94" s="164">
        <v>1.4536107810232599</v>
      </c>
      <c r="CY94" s="13">
        <v>-6.4717747297083399</v>
      </c>
      <c r="CZ94" s="164">
        <v>1.4382535468137001</v>
      </c>
      <c r="DA94" s="13">
        <v>-2.9825829464606999</v>
      </c>
      <c r="DB94" s="164">
        <v>1.3108075849976999</v>
      </c>
      <c r="DC94" s="13">
        <v>-3.71242910573867</v>
      </c>
      <c r="DD94" s="164">
        <v>1.5529715061012499</v>
      </c>
      <c r="DE94" s="13">
        <v>-3.7040218019094899</v>
      </c>
      <c r="DF94" s="173">
        <v>1.4146834488822499</v>
      </c>
    </row>
    <row r="95" spans="1:110" ht="13" customHeight="1" x14ac:dyDescent="0.35">
      <c r="A95" s="12" t="s">
        <v>294</v>
      </c>
      <c r="B95" s="115">
        <v>3</v>
      </c>
      <c r="C95" s="13">
        <v>93.795615604974003</v>
      </c>
      <c r="D95" s="164">
        <v>0.40415397867673503</v>
      </c>
      <c r="E95" s="13">
        <v>95.295817206807101</v>
      </c>
      <c r="F95" s="164">
        <v>0.43622170664738402</v>
      </c>
      <c r="G95" s="13">
        <v>91.891216737168804</v>
      </c>
      <c r="H95" s="164">
        <v>0.69712401210775499</v>
      </c>
      <c r="I95" s="13">
        <v>-3.4046004696383201</v>
      </c>
      <c r="J95" s="164">
        <v>0.80969943579344394</v>
      </c>
      <c r="K95" s="13">
        <v>56.774645411348303</v>
      </c>
      <c r="L95" s="164">
        <v>0.82455592542878997</v>
      </c>
      <c r="M95" s="13">
        <v>55.059555377425802</v>
      </c>
      <c r="N95" s="164">
        <v>1.1649419360615101</v>
      </c>
      <c r="O95" s="13">
        <v>58.931519131917703</v>
      </c>
      <c r="P95" s="164">
        <v>1.0959048210556399</v>
      </c>
      <c r="Q95" s="13">
        <v>3.8719637544918402</v>
      </c>
      <c r="R95" s="164">
        <v>1.5766399122908199</v>
      </c>
      <c r="S95" s="13">
        <v>87.319738548000203</v>
      </c>
      <c r="T95" s="164">
        <v>0.56584371526767296</v>
      </c>
      <c r="U95" s="13">
        <v>89.813659229683495</v>
      </c>
      <c r="V95" s="164">
        <v>0.68737943791408596</v>
      </c>
      <c r="W95" s="13">
        <v>84.260567718231897</v>
      </c>
      <c r="X95" s="164">
        <v>0.79433059965878205</v>
      </c>
      <c r="Y95" s="13">
        <v>-5.5530915114516297</v>
      </c>
      <c r="Z95" s="164">
        <v>0.97647066991182097</v>
      </c>
      <c r="AA95" s="13">
        <v>79.638645926320095</v>
      </c>
      <c r="AB95" s="164">
        <v>0.617575446465364</v>
      </c>
      <c r="AC95" s="13">
        <v>80.423810863508194</v>
      </c>
      <c r="AD95" s="164">
        <v>0.82310612205759204</v>
      </c>
      <c r="AE95" s="13">
        <v>78.573508781218806</v>
      </c>
      <c r="AF95" s="164">
        <v>0.91265090529800696</v>
      </c>
      <c r="AG95" s="13">
        <v>-1.8503020822894001</v>
      </c>
      <c r="AH95" s="164">
        <v>1.2105029699350001</v>
      </c>
      <c r="AI95" s="13">
        <v>74.528947431385802</v>
      </c>
      <c r="AJ95" s="164">
        <v>0.76854109711233198</v>
      </c>
      <c r="AK95" s="13">
        <v>74.956086051298598</v>
      </c>
      <c r="AL95" s="164">
        <v>1.0469118815107901</v>
      </c>
      <c r="AM95" s="13">
        <v>74.127933389882799</v>
      </c>
      <c r="AN95" s="164">
        <v>1.00246874896186</v>
      </c>
      <c r="AO95" s="13">
        <v>-0.82815266141577104</v>
      </c>
      <c r="AP95" s="164">
        <v>1.3501854265912601</v>
      </c>
      <c r="AQ95" s="13">
        <v>81.565148047796498</v>
      </c>
      <c r="AR95" s="164">
        <v>0.63094877656523496</v>
      </c>
      <c r="AS95" s="13">
        <v>83.975111792723695</v>
      </c>
      <c r="AT95" s="164">
        <v>0.78344666008233299</v>
      </c>
      <c r="AU95" s="13">
        <v>78.521496410859598</v>
      </c>
      <c r="AV95" s="164">
        <v>1.01727875142766</v>
      </c>
      <c r="AW95" s="13">
        <v>-5.4536153818640702</v>
      </c>
      <c r="AX95" s="164">
        <v>1.2877534043675201</v>
      </c>
      <c r="AY95" s="13">
        <v>79.111347851204499</v>
      </c>
      <c r="AZ95" s="164">
        <v>0.67678934570690497</v>
      </c>
      <c r="BA95" s="13">
        <v>80.991243874493193</v>
      </c>
      <c r="BB95" s="164">
        <v>0.90258391119340697</v>
      </c>
      <c r="BC95" s="13">
        <v>76.670769808029206</v>
      </c>
      <c r="BD95" s="164">
        <v>1.0395519577515699</v>
      </c>
      <c r="BE95" s="13">
        <v>-4.3204740664639303</v>
      </c>
      <c r="BF95" s="164">
        <v>1.35865319007672</v>
      </c>
      <c r="BG95" s="13">
        <v>43.791583517239502</v>
      </c>
      <c r="BH95" s="164">
        <v>0.95734472998445896</v>
      </c>
      <c r="BI95" s="13">
        <v>42.680538765014397</v>
      </c>
      <c r="BJ95" s="164">
        <v>1.24787020150336</v>
      </c>
      <c r="BK95" s="13">
        <v>45.059183581869803</v>
      </c>
      <c r="BL95" s="164">
        <v>1.1821484745504101</v>
      </c>
      <c r="BM95" s="13">
        <v>2.3786448168554299</v>
      </c>
      <c r="BN95" s="164">
        <v>1.5266728739309201</v>
      </c>
      <c r="BO95" s="13">
        <v>38.895530366101902</v>
      </c>
      <c r="BP95" s="164">
        <v>0.89656805770380499</v>
      </c>
      <c r="BQ95" s="13">
        <v>37.987129225211298</v>
      </c>
      <c r="BR95" s="164">
        <v>1.24540359481853</v>
      </c>
      <c r="BS95" s="13">
        <v>39.910175807003803</v>
      </c>
      <c r="BT95" s="164">
        <v>1.1626216122175099</v>
      </c>
      <c r="BU95" s="13">
        <v>1.92304658179245</v>
      </c>
      <c r="BV95" s="164">
        <v>1.65681434843998</v>
      </c>
      <c r="BW95" s="98"/>
      <c r="BX95" s="98"/>
      <c r="BY95" s="98"/>
      <c r="BZ95" s="98"/>
      <c r="CA95" s="98"/>
      <c r="CB95" s="98"/>
      <c r="CC95" s="98"/>
      <c r="CD95" s="98"/>
      <c r="CE95" s="98"/>
      <c r="CF95" s="98"/>
      <c r="CG95" s="98"/>
      <c r="CH95" s="98"/>
      <c r="CI95" s="98"/>
      <c r="CJ95" s="98"/>
      <c r="CK95" s="98"/>
      <c r="CL95" s="98"/>
      <c r="CM95" s="98"/>
      <c r="CN95" s="98"/>
      <c r="CO95" s="13">
        <v>-0.52421179259849304</v>
      </c>
      <c r="CP95" s="164">
        <v>0.59628991782604102</v>
      </c>
      <c r="CQ95" s="13">
        <v>-0.65658535508236304</v>
      </c>
      <c r="CR95" s="164">
        <v>1.2910688013898199</v>
      </c>
      <c r="CS95" s="13">
        <v>-3.0331029084008798</v>
      </c>
      <c r="CT95" s="164">
        <v>0.76819827201371604</v>
      </c>
      <c r="CU95" s="13">
        <v>-2.8628416462842199</v>
      </c>
      <c r="CV95" s="164">
        <v>0.89348282037329996</v>
      </c>
      <c r="CW95" s="13">
        <v>-2.5522023332774801</v>
      </c>
      <c r="CX95" s="164">
        <v>1.02433337954975</v>
      </c>
      <c r="CY95" s="13">
        <v>-1.69997043560117</v>
      </c>
      <c r="CZ95" s="164">
        <v>0.88653448369760002</v>
      </c>
      <c r="DA95" s="13">
        <v>-4.0631977079763404</v>
      </c>
      <c r="DB95" s="164">
        <v>0.91728004025784304</v>
      </c>
      <c r="DC95" s="13">
        <v>-2.8434861716873798</v>
      </c>
      <c r="DD95" s="164">
        <v>1.3318897434532699</v>
      </c>
      <c r="DE95" s="13">
        <v>-4.38888514607837</v>
      </c>
      <c r="DF95" s="173">
        <v>1.3285521720555</v>
      </c>
    </row>
    <row r="96" spans="1:110" ht="13" customHeight="1" x14ac:dyDescent="0.35">
      <c r="A96" s="12" t="s">
        <v>295</v>
      </c>
      <c r="B96" s="115">
        <v>3</v>
      </c>
      <c r="C96" s="13">
        <v>95.111360833799097</v>
      </c>
      <c r="D96" s="164">
        <v>0.42599474865932002</v>
      </c>
      <c r="E96" s="13">
        <v>95.157446588610199</v>
      </c>
      <c r="F96" s="164">
        <v>0.55922515742994205</v>
      </c>
      <c r="G96" s="13">
        <v>95.009460235806699</v>
      </c>
      <c r="H96" s="164">
        <v>0.77994077686892205</v>
      </c>
      <c r="I96" s="13">
        <v>-0.147986352803471</v>
      </c>
      <c r="J96" s="164">
        <v>1.0119718694980999</v>
      </c>
      <c r="K96" s="13">
        <v>94.918086307741007</v>
      </c>
      <c r="L96" s="164">
        <v>0.556930693608084</v>
      </c>
      <c r="M96" s="13">
        <v>94.927413663664794</v>
      </c>
      <c r="N96" s="164">
        <v>0.814330798855607</v>
      </c>
      <c r="O96" s="13">
        <v>94.874935674481804</v>
      </c>
      <c r="P96" s="164">
        <v>0.60107632659106702</v>
      </c>
      <c r="Q96" s="13">
        <v>-5.2477989182989397E-2</v>
      </c>
      <c r="R96" s="164">
        <v>1.0010223080847001</v>
      </c>
      <c r="S96" s="13">
        <v>95.894750230013202</v>
      </c>
      <c r="T96" s="164">
        <v>0.50401564996846604</v>
      </c>
      <c r="U96" s="13">
        <v>96.427810285943806</v>
      </c>
      <c r="V96" s="164">
        <v>0.54033697240858403</v>
      </c>
      <c r="W96" s="13">
        <v>95.012480969253701</v>
      </c>
      <c r="X96" s="164">
        <v>1.16245044027137</v>
      </c>
      <c r="Y96" s="13">
        <v>-1.41532931669006</v>
      </c>
      <c r="Z96" s="164">
        <v>1.3518219671151399</v>
      </c>
      <c r="AA96" s="13">
        <v>96.1775462514086</v>
      </c>
      <c r="AB96" s="164">
        <v>0.52980117609246202</v>
      </c>
      <c r="AC96" s="13">
        <v>97.122868608864195</v>
      </c>
      <c r="AD96" s="164">
        <v>0.40405953492102298</v>
      </c>
      <c r="AE96" s="13">
        <v>94.625893082941005</v>
      </c>
      <c r="AF96" s="164">
        <v>1.2986882208949799</v>
      </c>
      <c r="AG96" s="13">
        <v>-2.4969755259231801</v>
      </c>
      <c r="AH96" s="164">
        <v>1.3998755050759</v>
      </c>
      <c r="AI96" s="13">
        <v>94.699664218262399</v>
      </c>
      <c r="AJ96" s="164">
        <v>0.51320403492184097</v>
      </c>
      <c r="AK96" s="13">
        <v>95.1386526514774</v>
      </c>
      <c r="AL96" s="164">
        <v>0.564457479848124</v>
      </c>
      <c r="AM96" s="13">
        <v>93.958399708185993</v>
      </c>
      <c r="AN96" s="164">
        <v>0.99297781130066898</v>
      </c>
      <c r="AO96" s="13">
        <v>-1.1802529432914199</v>
      </c>
      <c r="AP96" s="164">
        <v>1.13481462463796</v>
      </c>
      <c r="AQ96" s="13">
        <v>88.621599189312306</v>
      </c>
      <c r="AR96" s="164">
        <v>1.0224929163332901</v>
      </c>
      <c r="AS96" s="13">
        <v>90.479885527576897</v>
      </c>
      <c r="AT96" s="164">
        <v>0.81311183198020798</v>
      </c>
      <c r="AU96" s="13">
        <v>85.555951550862105</v>
      </c>
      <c r="AV96" s="164">
        <v>2.0242960184291499</v>
      </c>
      <c r="AW96" s="13">
        <v>-4.92393397671486</v>
      </c>
      <c r="AX96" s="164">
        <v>1.9905127975922801</v>
      </c>
      <c r="AY96" s="13">
        <v>90.248876385362394</v>
      </c>
      <c r="AZ96" s="164">
        <v>1.04641640482329</v>
      </c>
      <c r="BA96" s="13">
        <v>90.988470925047693</v>
      </c>
      <c r="BB96" s="164">
        <v>1.07048949457514</v>
      </c>
      <c r="BC96" s="13">
        <v>89.013212763609602</v>
      </c>
      <c r="BD96" s="164">
        <v>1.7731065922057001</v>
      </c>
      <c r="BE96" s="13">
        <v>-1.9752581614381099</v>
      </c>
      <c r="BF96" s="164">
        <v>1.82835245550684</v>
      </c>
      <c r="BG96" s="13">
        <v>86.427080366151799</v>
      </c>
      <c r="BH96" s="164">
        <v>1.06415014685067</v>
      </c>
      <c r="BI96" s="13">
        <v>87.085757131582199</v>
      </c>
      <c r="BJ96" s="164">
        <v>0.95258812906900803</v>
      </c>
      <c r="BK96" s="13">
        <v>85.299092067967095</v>
      </c>
      <c r="BL96" s="164">
        <v>2.0316623628900401</v>
      </c>
      <c r="BM96" s="13">
        <v>-1.7866650636151</v>
      </c>
      <c r="BN96" s="164">
        <v>2.0508656443598499</v>
      </c>
      <c r="BO96" s="13">
        <v>77.864428407856707</v>
      </c>
      <c r="BP96" s="164">
        <v>1.34854555577626</v>
      </c>
      <c r="BQ96" s="13">
        <v>79.888765868300695</v>
      </c>
      <c r="BR96" s="164">
        <v>1.28876701468241</v>
      </c>
      <c r="BS96" s="13">
        <v>74.504372475890804</v>
      </c>
      <c r="BT96" s="164">
        <v>2.4195078486363002</v>
      </c>
      <c r="BU96" s="13">
        <v>-5.3843933924098799</v>
      </c>
      <c r="BV96" s="164">
        <v>2.47369759581305</v>
      </c>
      <c r="BW96" s="98"/>
      <c r="BX96" s="98"/>
      <c r="BY96" s="98"/>
      <c r="BZ96" s="98"/>
      <c r="CA96" s="98"/>
      <c r="CB96" s="98"/>
      <c r="CC96" s="98"/>
      <c r="CD96" s="98"/>
      <c r="CE96" s="98"/>
      <c r="CF96" s="98"/>
      <c r="CG96" s="98"/>
      <c r="CH96" s="98"/>
      <c r="CI96" s="98"/>
      <c r="CJ96" s="98"/>
      <c r="CK96" s="98"/>
      <c r="CL96" s="98"/>
      <c r="CM96" s="98"/>
      <c r="CN96" s="98"/>
      <c r="CO96" s="13">
        <v>-1.56372700550629</v>
      </c>
      <c r="CP96" s="164">
        <v>0.60270009849984096</v>
      </c>
      <c r="CQ96" s="13">
        <v>-0.24354800186567599</v>
      </c>
      <c r="CR96" s="164">
        <v>0.69352125417456101</v>
      </c>
      <c r="CS96" s="13">
        <v>-1.13473699306583</v>
      </c>
      <c r="CT96" s="164">
        <v>0.62224386811002197</v>
      </c>
      <c r="CU96" s="13">
        <v>-0.59129646926940904</v>
      </c>
      <c r="CV96" s="164">
        <v>0.67532095617972598</v>
      </c>
      <c r="CW96" s="13">
        <v>-0.65212985393212397</v>
      </c>
      <c r="CX96" s="164">
        <v>0.72029593836014705</v>
      </c>
      <c r="CY96" s="13">
        <v>-2.1899204357730802</v>
      </c>
      <c r="CZ96" s="164">
        <v>1.30115126603112</v>
      </c>
      <c r="DA96" s="13">
        <v>-1.0418369745479199</v>
      </c>
      <c r="DB96" s="164">
        <v>1.33702305421513</v>
      </c>
      <c r="DC96" s="13">
        <v>-2.5585895906960201</v>
      </c>
      <c r="DD96" s="164">
        <v>1.24299012043305</v>
      </c>
      <c r="DE96" s="13">
        <v>-3.3132566020812702</v>
      </c>
      <c r="DF96" s="173">
        <v>1.6853687283310801</v>
      </c>
    </row>
    <row r="97" spans="1:110" ht="13" customHeight="1" x14ac:dyDescent="0.35">
      <c r="A97" s="29" t="s">
        <v>307</v>
      </c>
      <c r="B97" s="117">
        <v>3</v>
      </c>
      <c r="C97" s="118">
        <v>95.297713258324194</v>
      </c>
      <c r="D97" s="172">
        <v>0.16092500280843899</v>
      </c>
      <c r="E97" s="118">
        <v>96.149692261021698</v>
      </c>
      <c r="F97" s="172">
        <v>0.18383404314309901</v>
      </c>
      <c r="G97" s="118">
        <v>93.900057451002795</v>
      </c>
      <c r="H97" s="172">
        <v>0.29223335629117497</v>
      </c>
      <c r="I97" s="118">
        <v>-2.2496348100189101</v>
      </c>
      <c r="J97" s="172">
        <v>0.33851510231170701</v>
      </c>
      <c r="K97" s="118">
        <v>80.821596227369099</v>
      </c>
      <c r="L97" s="172">
        <v>0.26476692358294202</v>
      </c>
      <c r="M97" s="118">
        <v>81.092216772857498</v>
      </c>
      <c r="N97" s="172">
        <v>0.33662850553231</v>
      </c>
      <c r="O97" s="118">
        <v>80.359527867235599</v>
      </c>
      <c r="P97" s="172">
        <v>0.433483324069184</v>
      </c>
      <c r="Q97" s="118">
        <v>-0.73268890562189604</v>
      </c>
      <c r="R97" s="172">
        <v>0.54131232943849805</v>
      </c>
      <c r="S97" s="118">
        <v>86.419860400099395</v>
      </c>
      <c r="T97" s="172">
        <v>0.27566909719708199</v>
      </c>
      <c r="U97" s="118">
        <v>87.865907616291096</v>
      </c>
      <c r="V97" s="172">
        <v>0.32454167135939399</v>
      </c>
      <c r="W97" s="118">
        <v>84.042718216306497</v>
      </c>
      <c r="X97" s="172">
        <v>0.45599679212026101</v>
      </c>
      <c r="Y97" s="118">
        <v>-3.8231893999845799</v>
      </c>
      <c r="Z97" s="172">
        <v>0.52775888217012301</v>
      </c>
      <c r="AA97" s="118">
        <v>87.7719562338781</v>
      </c>
      <c r="AB97" s="172">
        <v>0.23135735555308301</v>
      </c>
      <c r="AC97" s="118">
        <v>89.026383064103598</v>
      </c>
      <c r="AD97" s="172">
        <v>0.28617614501333699</v>
      </c>
      <c r="AE97" s="118">
        <v>85.6112528048466</v>
      </c>
      <c r="AF97" s="172">
        <v>0.40777005366068497</v>
      </c>
      <c r="AG97" s="118">
        <v>-3.41513025925707</v>
      </c>
      <c r="AH97" s="172">
        <v>0.503272864888338</v>
      </c>
      <c r="AI97" s="118">
        <v>77.190031391479494</v>
      </c>
      <c r="AJ97" s="172">
        <v>0.31843488885292698</v>
      </c>
      <c r="AK97" s="118">
        <v>78.260829037066799</v>
      </c>
      <c r="AL97" s="172">
        <v>0.39649813635544601</v>
      </c>
      <c r="AM97" s="118">
        <v>75.293268328869104</v>
      </c>
      <c r="AN97" s="172">
        <v>0.51144266094524005</v>
      </c>
      <c r="AO97" s="118">
        <v>-2.96756070819771</v>
      </c>
      <c r="AP97" s="172">
        <v>0.62186980064422503</v>
      </c>
      <c r="AQ97" s="118">
        <v>70.041629608357596</v>
      </c>
      <c r="AR97" s="172">
        <v>0.338464711742688</v>
      </c>
      <c r="AS97" s="118">
        <v>72.180738724385506</v>
      </c>
      <c r="AT97" s="172">
        <v>0.393637050974046</v>
      </c>
      <c r="AU97" s="118">
        <v>66.500573552465397</v>
      </c>
      <c r="AV97" s="172">
        <v>0.58840466514102796</v>
      </c>
      <c r="AW97" s="118">
        <v>-5.6801651719201498</v>
      </c>
      <c r="AX97" s="172">
        <v>0.683671156174947</v>
      </c>
      <c r="AY97" s="118">
        <v>79.040911660074599</v>
      </c>
      <c r="AZ97" s="172">
        <v>0.30565343201401901</v>
      </c>
      <c r="BA97" s="118">
        <v>80.897874809573096</v>
      </c>
      <c r="BB97" s="172">
        <v>0.35788509507461203</v>
      </c>
      <c r="BC97" s="118">
        <v>75.838181392885502</v>
      </c>
      <c r="BD97" s="172">
        <v>0.52671679393010395</v>
      </c>
      <c r="BE97" s="118">
        <v>-5.0596934166875496</v>
      </c>
      <c r="BF97" s="172">
        <v>0.61837186508499697</v>
      </c>
      <c r="BG97" s="118">
        <v>60.322067068215603</v>
      </c>
      <c r="BH97" s="172">
        <v>0.35957434713667702</v>
      </c>
      <c r="BI97" s="118">
        <v>61.5649178618863</v>
      </c>
      <c r="BJ97" s="172">
        <v>0.43792144508474001</v>
      </c>
      <c r="BK97" s="118">
        <v>58.256729842138398</v>
      </c>
      <c r="BL97" s="172">
        <v>0.60241719266813298</v>
      </c>
      <c r="BM97" s="118">
        <v>-3.30818801974781</v>
      </c>
      <c r="BN97" s="172">
        <v>0.72953901585528402</v>
      </c>
      <c r="BO97" s="118">
        <v>48.848788473559097</v>
      </c>
      <c r="BP97" s="172">
        <v>0.35859805894924701</v>
      </c>
      <c r="BQ97" s="118">
        <v>50.541436927209404</v>
      </c>
      <c r="BR97" s="172">
        <v>0.43446988401335501</v>
      </c>
      <c r="BS97" s="118">
        <v>46.008528861525903</v>
      </c>
      <c r="BT97" s="172">
        <v>0.59248644954068996</v>
      </c>
      <c r="BU97" s="118">
        <v>-4.5329080656834497</v>
      </c>
      <c r="BV97" s="172">
        <v>0.717788840194722</v>
      </c>
      <c r="BW97" s="110"/>
      <c r="BX97" s="110"/>
      <c r="BY97" s="110"/>
      <c r="BZ97" s="110"/>
      <c r="CA97" s="110"/>
      <c r="CB97" s="110"/>
      <c r="CC97" s="110"/>
      <c r="CD97" s="110"/>
      <c r="CE97" s="110"/>
      <c r="CF97" s="110"/>
      <c r="CG97" s="110"/>
      <c r="CH97" s="110"/>
      <c r="CI97" s="110"/>
      <c r="CJ97" s="110"/>
      <c r="CK97" s="110"/>
      <c r="CL97" s="110"/>
      <c r="CM97" s="110"/>
      <c r="CN97" s="110"/>
      <c r="CO97" s="118">
        <v>-0.44247862022517898</v>
      </c>
      <c r="CP97" s="172">
        <v>0.22042713967856201</v>
      </c>
      <c r="CQ97" s="118">
        <v>-7.5728791244277893E-2</v>
      </c>
      <c r="CR97" s="172">
        <v>0.38705048709172901</v>
      </c>
      <c r="CS97" s="118">
        <v>-0.58186730207095405</v>
      </c>
      <c r="CT97" s="172">
        <v>0.37509181380930201</v>
      </c>
      <c r="CU97" s="118">
        <v>-0.69333501557773403</v>
      </c>
      <c r="CV97" s="172">
        <v>0.334290768699813</v>
      </c>
      <c r="CW97" s="118">
        <v>-4.1500853570586198</v>
      </c>
      <c r="CX97" s="172">
        <v>0.43852395476928702</v>
      </c>
      <c r="CY97" s="118">
        <v>-6.0832946118530797</v>
      </c>
      <c r="CZ97" s="172">
        <v>0.46327012161514303</v>
      </c>
      <c r="DA97" s="118">
        <v>-4.8951980509222901</v>
      </c>
      <c r="DB97" s="172">
        <v>0.42161764400924501</v>
      </c>
      <c r="DC97" s="118">
        <v>-2.4577539403026498</v>
      </c>
      <c r="DD97" s="172">
        <v>0.50747581873423997</v>
      </c>
      <c r="DE97" s="118">
        <v>-4.5623987572537201</v>
      </c>
      <c r="DF97" s="177">
        <v>0.52191915596844096</v>
      </c>
    </row>
    <row r="99" spans="1:110" x14ac:dyDescent="0.35">
      <c r="A99" s="178" t="s">
        <v>309</v>
      </c>
    </row>
    <row r="100" spans="1:110" x14ac:dyDescent="0.35">
      <c r="A100" s="178" t="s">
        <v>310</v>
      </c>
    </row>
    <row r="101" spans="1:110" x14ac:dyDescent="0.35">
      <c r="A101" s="178" t="s">
        <v>311</v>
      </c>
    </row>
    <row r="102" spans="1:110" x14ac:dyDescent="0.35">
      <c r="A102" s="178" t="s">
        <v>312</v>
      </c>
    </row>
    <row r="103" spans="1:110" x14ac:dyDescent="0.35">
      <c r="A103" s="178" t="s">
        <v>313</v>
      </c>
    </row>
    <row r="104" spans="1:110" x14ac:dyDescent="0.35">
      <c r="A104" s="163" t="str">
        <f>HYPERLINK("https://oecdcode.org/disclaimers/cyprus.html", "Information on data for Cyprus: https://oecdcode.org/disclaimers/cyprus.html")</f>
        <v>Information on data for Cyprus: https://oecdcode.org/disclaimers/cyprus.html</v>
      </c>
    </row>
    <row r="105" spans="1:110" x14ac:dyDescent="0.35">
      <c r="A105" s="178" t="s">
        <v>314</v>
      </c>
    </row>
  </sheetData>
  <mergeCells count="78">
    <mergeCell ref="CO7:DF7"/>
    <mergeCell ref="CO8:DF8"/>
    <mergeCell ref="CO9:CP9"/>
    <mergeCell ref="CQ9:CR9"/>
    <mergeCell ref="CS9:CT9"/>
    <mergeCell ref="CU9:CV9"/>
    <mergeCell ref="CW9:CX9"/>
    <mergeCell ref="CY9:CZ9"/>
    <mergeCell ref="DA9:DB9"/>
    <mergeCell ref="DC9:DD9"/>
    <mergeCell ref="DE9:DF9"/>
    <mergeCell ref="BW7:CN7"/>
    <mergeCell ref="BW8:CN8"/>
    <mergeCell ref="BW9:BX9"/>
    <mergeCell ref="BY9:BZ9"/>
    <mergeCell ref="CA9:CB9"/>
    <mergeCell ref="CC9:CD9"/>
    <mergeCell ref="CE9:CF9"/>
    <mergeCell ref="CG9:CH9"/>
    <mergeCell ref="CI9:CJ9"/>
    <mergeCell ref="CK9:CL9"/>
    <mergeCell ref="CM9:CN9"/>
    <mergeCell ref="BO7:BV7"/>
    <mergeCell ref="BO8:BP9"/>
    <mergeCell ref="BQ8:BV8"/>
    <mergeCell ref="BQ9:BR9"/>
    <mergeCell ref="BS9:BT9"/>
    <mergeCell ref="BU9:BV9"/>
    <mergeCell ref="BG7:BN7"/>
    <mergeCell ref="BG8:BH9"/>
    <mergeCell ref="BI8:BN8"/>
    <mergeCell ref="BI9:BJ9"/>
    <mergeCell ref="BK9:BL9"/>
    <mergeCell ref="BM9:BN9"/>
    <mergeCell ref="AY7:BF7"/>
    <mergeCell ref="AY8:AZ9"/>
    <mergeCell ref="BA8:BF8"/>
    <mergeCell ref="BA9:BB9"/>
    <mergeCell ref="BC9:BD9"/>
    <mergeCell ref="BE9:BF9"/>
    <mergeCell ref="AQ7:AX7"/>
    <mergeCell ref="AQ8:AR9"/>
    <mergeCell ref="AS8:AX8"/>
    <mergeCell ref="AS9:AT9"/>
    <mergeCell ref="AU9:AV9"/>
    <mergeCell ref="AW9:AX9"/>
    <mergeCell ref="AI7:AP7"/>
    <mergeCell ref="AI8:AJ9"/>
    <mergeCell ref="AK8:AP8"/>
    <mergeCell ref="AK9:AL9"/>
    <mergeCell ref="AM9:AN9"/>
    <mergeCell ref="AO9:AP9"/>
    <mergeCell ref="U8:Z8"/>
    <mergeCell ref="U9:V9"/>
    <mergeCell ref="W9:X9"/>
    <mergeCell ref="Y9:Z9"/>
    <mergeCell ref="AA7:AH7"/>
    <mergeCell ref="AA8:AB9"/>
    <mergeCell ref="AC8:AH8"/>
    <mergeCell ref="AC9:AD9"/>
    <mergeCell ref="AE9:AF9"/>
    <mergeCell ref="AG9:AH9"/>
    <mergeCell ref="B6:B10"/>
    <mergeCell ref="C6:DF6"/>
    <mergeCell ref="C7:J7"/>
    <mergeCell ref="C8:D9"/>
    <mergeCell ref="E8:J8"/>
    <mergeCell ref="E9:F9"/>
    <mergeCell ref="G9:H9"/>
    <mergeCell ref="I9:J9"/>
    <mergeCell ref="K7:R7"/>
    <mergeCell ref="K8:L9"/>
    <mergeCell ref="M8:R8"/>
    <mergeCell ref="M9:N9"/>
    <mergeCell ref="O9:P9"/>
    <mergeCell ref="Q9:R9"/>
    <mergeCell ref="S7:Z7"/>
    <mergeCell ref="S8:T9"/>
  </mergeCells>
  <conditionalFormatting sqref="I1:I200">
    <cfRule type="expression" dxfId="311" priority="27">
      <formula>ABS(I1/J1)&gt;1.95996398454005</formula>
    </cfRule>
  </conditionalFormatting>
  <conditionalFormatting sqref="Q1:Q200">
    <cfRule type="expression" dxfId="310" priority="26">
      <formula>ABS(Q1/R1)&gt;1.95996398454005</formula>
    </cfRule>
  </conditionalFormatting>
  <conditionalFormatting sqref="Y1:Y200">
    <cfRule type="expression" dxfId="309" priority="25">
      <formula>ABS(Y1/Z1)&gt;1.95996398454005</formula>
    </cfRule>
  </conditionalFormatting>
  <conditionalFormatting sqref="AG1:AG200">
    <cfRule type="expression" dxfId="308" priority="24">
      <formula>ABS(AG1/AH1)&gt;1.95996398454005</formula>
    </cfRule>
  </conditionalFormatting>
  <conditionalFormatting sqref="AO1:AO200">
    <cfRule type="expression" dxfId="307" priority="23">
      <formula>ABS(AO1/AP1)&gt;1.95996398454005</formula>
    </cfRule>
  </conditionalFormatting>
  <conditionalFormatting sqref="AW1:AW200">
    <cfRule type="expression" dxfId="306" priority="22">
      <formula>ABS(AW1/AX1)&gt;1.95996398454005</formula>
    </cfRule>
  </conditionalFormatting>
  <conditionalFormatting sqref="BE1:BE200">
    <cfRule type="expression" dxfId="305" priority="21">
      <formula>ABS(BE1/BF1)&gt;1.95996398454005</formula>
    </cfRule>
  </conditionalFormatting>
  <conditionalFormatting sqref="BM1:BM200">
    <cfRule type="expression" dxfId="304" priority="20">
      <formula>ABS(BM1/BN1)&gt;1.95996398454005</formula>
    </cfRule>
  </conditionalFormatting>
  <conditionalFormatting sqref="BU1:BU200">
    <cfRule type="expression" dxfId="303" priority="19">
      <formula>ABS(BU1/BV1)&gt;1.95996398454005</formula>
    </cfRule>
  </conditionalFormatting>
  <conditionalFormatting sqref="BW1:BW200">
    <cfRule type="expression" dxfId="302" priority="18">
      <formula>ABS(BW1/BX1)&gt;1.95996398454005</formula>
    </cfRule>
  </conditionalFormatting>
  <conditionalFormatting sqref="BY1:BY200">
    <cfRule type="expression" dxfId="301" priority="17">
      <formula>ABS(BY1/BZ1)&gt;1.95996398454005</formula>
    </cfRule>
  </conditionalFormatting>
  <conditionalFormatting sqref="CA1:CA200">
    <cfRule type="expression" dxfId="300" priority="16">
      <formula>ABS(CA1/CB1)&gt;1.95996398454005</formula>
    </cfRule>
  </conditionalFormatting>
  <conditionalFormatting sqref="CC1:CC200">
    <cfRule type="expression" dxfId="299" priority="15">
      <formula>ABS(CC1/CD1)&gt;1.95996398454005</formula>
    </cfRule>
  </conditionalFormatting>
  <conditionalFormatting sqref="CE1:CE200">
    <cfRule type="expression" dxfId="298" priority="14">
      <formula>ABS(CE1/CF1)&gt;1.95996398454005</formula>
    </cfRule>
  </conditionalFormatting>
  <conditionalFormatting sqref="CG1:CG200">
    <cfRule type="expression" dxfId="297" priority="13">
      <formula>ABS(CG1/CH1)&gt;1.95996398454005</formula>
    </cfRule>
  </conditionalFormatting>
  <conditionalFormatting sqref="CI1:CI200">
    <cfRule type="expression" dxfId="296" priority="12">
      <formula>ABS(CI1/CJ1)&gt;1.95996398454005</formula>
    </cfRule>
  </conditionalFormatting>
  <conditionalFormatting sqref="CK1:CK200">
    <cfRule type="expression" dxfId="295" priority="11">
      <formula>ABS(CK1/CL1)&gt;1.95996398454005</formula>
    </cfRule>
  </conditionalFormatting>
  <conditionalFormatting sqref="CM1:CM200">
    <cfRule type="expression" dxfId="294" priority="10">
      <formula>ABS(CM1/CN1)&gt;1.95996398454005</formula>
    </cfRule>
  </conditionalFormatting>
  <conditionalFormatting sqref="CO1:CO200">
    <cfRule type="expression" dxfId="293" priority="9">
      <formula>ABS(CO1/CP1)&gt;1.95996398454005</formula>
    </cfRule>
  </conditionalFormatting>
  <conditionalFormatting sqref="CQ1:CQ200">
    <cfRule type="expression" dxfId="292" priority="8">
      <formula>ABS(CQ1/CR1)&gt;1.95996398454005</formula>
    </cfRule>
  </conditionalFormatting>
  <conditionalFormatting sqref="CS1:CS200">
    <cfRule type="expression" dxfId="291" priority="7">
      <formula>ABS(CS1/CT1)&gt;1.95996398454005</formula>
    </cfRule>
  </conditionalFormatting>
  <conditionalFormatting sqref="CU1:CU200">
    <cfRule type="expression" dxfId="290" priority="6">
      <formula>ABS(CU1/CV1)&gt;1.95996398454005</formula>
    </cfRule>
  </conditionalFormatting>
  <conditionalFormatting sqref="CW1:CW200">
    <cfRule type="expression" dxfId="289" priority="5">
      <formula>ABS(CW1/CX1)&gt;1.95996398454005</formula>
    </cfRule>
  </conditionalFormatting>
  <conditionalFormatting sqref="CY1:CY200">
    <cfRule type="expression" dxfId="288" priority="4">
      <formula>ABS(CY1/CZ1)&gt;1.95996398454005</formula>
    </cfRule>
  </conditionalFormatting>
  <conditionalFormatting sqref="DA1:DA200">
    <cfRule type="expression" dxfId="287" priority="3">
      <formula>ABS(DA1/DB1)&gt;1.95996398454005</formula>
    </cfRule>
  </conditionalFormatting>
  <conditionalFormatting sqref="DC1:DC200">
    <cfRule type="expression" dxfId="286" priority="2">
      <formula>ABS(DC1/DD1)&gt;1.95996398454005</formula>
    </cfRule>
  </conditionalFormatting>
  <conditionalFormatting sqref="DE1:DE200">
    <cfRule type="expression" dxfId="285" priority="1">
      <formula>ABS(DE1/DF1)&gt;1.95996398454005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04"/>
  <sheetViews>
    <sheetView showGridLines="0" zoomScale="80" workbookViewId="0"/>
  </sheetViews>
  <sheetFormatPr defaultColWidth="10.81640625" defaultRowHeight="14.5" x14ac:dyDescent="0.35"/>
  <cols>
    <col min="1" max="1" width="30.7265625" customWidth="1"/>
    <col min="2" max="2" width="8.7265625" customWidth="1"/>
  </cols>
  <sheetData>
    <row r="1" spans="1:30" x14ac:dyDescent="0.35">
      <c r="A1" s="32" t="s">
        <v>163</v>
      </c>
    </row>
    <row r="2" spans="1:30" x14ac:dyDescent="0.35">
      <c r="A2" s="38" t="s">
        <v>164</v>
      </c>
    </row>
    <row r="3" spans="1:30" x14ac:dyDescent="0.35">
      <c r="A3" s="42" t="s">
        <v>232</v>
      </c>
    </row>
    <row r="4" spans="1:30" x14ac:dyDescent="0.35">
      <c r="A4" s="150" t="str">
        <f>HYPERLINK("#'TOC'!A1", "Back to TOC")</f>
        <v>Back to TOC</v>
      </c>
    </row>
    <row r="7" spans="1:30" ht="16" customHeight="1" x14ac:dyDescent="0.35">
      <c r="B7" s="503" t="s">
        <v>233</v>
      </c>
      <c r="C7" s="506" t="s">
        <v>367</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7"/>
    </row>
    <row r="8" spans="1:30" ht="32.15" customHeight="1" x14ac:dyDescent="0.35">
      <c r="B8" s="504"/>
      <c r="C8" s="508" t="s">
        <v>362</v>
      </c>
      <c r="D8" s="508"/>
      <c r="E8" s="508" t="s">
        <v>363</v>
      </c>
      <c r="F8" s="508"/>
      <c r="G8" s="508"/>
      <c r="H8" s="508"/>
      <c r="I8" s="508"/>
      <c r="J8" s="508"/>
      <c r="K8" s="508" t="s">
        <v>368</v>
      </c>
      <c r="L8" s="508"/>
      <c r="M8" s="508"/>
      <c r="N8" s="508"/>
      <c r="O8" s="508"/>
      <c r="P8" s="508"/>
      <c r="Q8" s="508"/>
      <c r="R8" s="508"/>
      <c r="S8" s="508" t="s">
        <v>373</v>
      </c>
      <c r="T8" s="508"/>
      <c r="U8" s="508"/>
      <c r="V8" s="508"/>
      <c r="W8" s="508"/>
      <c r="X8" s="508"/>
      <c r="Y8" s="508"/>
      <c r="Z8" s="508"/>
      <c r="AA8" s="510" t="s">
        <v>245</v>
      </c>
      <c r="AB8" s="510"/>
      <c r="AC8" s="510" t="s">
        <v>247</v>
      </c>
      <c r="AD8" s="512"/>
    </row>
    <row r="9" spans="1:30" ht="32.15" customHeight="1" x14ac:dyDescent="0.35">
      <c r="B9" s="504"/>
      <c r="C9" s="508"/>
      <c r="D9" s="508"/>
      <c r="E9" s="509" t="s">
        <v>364</v>
      </c>
      <c r="F9" s="509"/>
      <c r="G9" s="509" t="s">
        <v>365</v>
      </c>
      <c r="H9" s="509"/>
      <c r="I9" s="509" t="s">
        <v>366</v>
      </c>
      <c r="J9" s="509"/>
      <c r="K9" s="509" t="s">
        <v>369</v>
      </c>
      <c r="L9" s="509"/>
      <c r="M9" s="509" t="s">
        <v>370</v>
      </c>
      <c r="N9" s="509"/>
      <c r="O9" s="509" t="s">
        <v>371</v>
      </c>
      <c r="P9" s="509"/>
      <c r="Q9" s="509" t="s">
        <v>372</v>
      </c>
      <c r="R9" s="509"/>
      <c r="S9" s="509" t="s">
        <v>374</v>
      </c>
      <c r="T9" s="509"/>
      <c r="U9" s="509" t="s">
        <v>375</v>
      </c>
      <c r="V9" s="509"/>
      <c r="W9" s="509" t="s">
        <v>376</v>
      </c>
      <c r="X9" s="509"/>
      <c r="Y9" s="509" t="s">
        <v>103</v>
      </c>
      <c r="Z9" s="509"/>
      <c r="AA9" s="511" t="s">
        <v>362</v>
      </c>
      <c r="AB9" s="511"/>
      <c r="AC9" s="511" t="s">
        <v>362</v>
      </c>
      <c r="AD9" s="513"/>
    </row>
    <row r="10" spans="1:30"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246</v>
      </c>
      <c r="AB10" s="88" t="s">
        <v>235</v>
      </c>
      <c r="AC10" s="88" t="s">
        <v>246</v>
      </c>
      <c r="AD10" s="89" t="s">
        <v>235</v>
      </c>
    </row>
    <row r="11" spans="1:30" ht="13" customHeight="1" x14ac:dyDescent="0.35">
      <c r="A11" s="90"/>
      <c r="B11" s="91"/>
      <c r="C11" s="92" t="s">
        <v>576</v>
      </c>
      <c r="D11" s="170" t="s">
        <v>577</v>
      </c>
      <c r="E11" s="92" t="s">
        <v>819</v>
      </c>
      <c r="F11" s="170" t="s">
        <v>820</v>
      </c>
      <c r="G11" s="92" t="s">
        <v>821</v>
      </c>
      <c r="H11" s="170" t="s">
        <v>822</v>
      </c>
      <c r="I11" s="92" t="s">
        <v>823</v>
      </c>
      <c r="J11" s="170" t="s">
        <v>824</v>
      </c>
      <c r="K11" s="92" t="s">
        <v>825</v>
      </c>
      <c r="L11" s="170" t="s">
        <v>826</v>
      </c>
      <c r="M11" s="92" t="s">
        <v>827</v>
      </c>
      <c r="N11" s="170" t="s">
        <v>828</v>
      </c>
      <c r="O11" s="92" t="s">
        <v>829</v>
      </c>
      <c r="P11" s="170" t="s">
        <v>830</v>
      </c>
      <c r="Q11" s="92" t="s">
        <v>831</v>
      </c>
      <c r="R11" s="170" t="s">
        <v>832</v>
      </c>
      <c r="S11" s="92" t="s">
        <v>833</v>
      </c>
      <c r="T11" s="170" t="s">
        <v>834</v>
      </c>
      <c r="U11" s="92" t="s">
        <v>835</v>
      </c>
      <c r="V11" s="170" t="s">
        <v>836</v>
      </c>
      <c r="W11" s="92" t="s">
        <v>837</v>
      </c>
      <c r="X11" s="170" t="s">
        <v>838</v>
      </c>
      <c r="Y11" s="92" t="s">
        <v>839</v>
      </c>
      <c r="Z11" s="170" t="s">
        <v>840</v>
      </c>
      <c r="AA11" s="94" t="s">
        <v>602</v>
      </c>
      <c r="AB11" s="94" t="s">
        <v>603</v>
      </c>
      <c r="AC11" s="94" t="s">
        <v>610</v>
      </c>
      <c r="AD11" s="96" t="s">
        <v>611</v>
      </c>
    </row>
    <row r="12" spans="1:30" ht="13" customHeight="1" x14ac:dyDescent="0.35">
      <c r="A12" s="12" t="s">
        <v>248</v>
      </c>
      <c r="B12" s="97">
        <v>2</v>
      </c>
      <c r="C12" s="13">
        <v>3.0917470579363</v>
      </c>
      <c r="D12" s="164">
        <v>0.36178140342756299</v>
      </c>
      <c r="E12" s="13">
        <v>2.96216797299072</v>
      </c>
      <c r="F12" s="164">
        <v>0.39061905268545499</v>
      </c>
      <c r="G12" s="13">
        <v>3.4870230186731299</v>
      </c>
      <c r="H12" s="164">
        <v>0.77755661702224799</v>
      </c>
      <c r="I12" s="13">
        <v>0.52485504568241004</v>
      </c>
      <c r="J12" s="164">
        <v>0.84620819422053595</v>
      </c>
      <c r="K12" s="13">
        <v>1.6778700544070999</v>
      </c>
      <c r="L12" s="164">
        <v>0.663775170412371</v>
      </c>
      <c r="M12" s="13">
        <v>3.5159845510288301</v>
      </c>
      <c r="N12" s="164">
        <v>0.50056655455877996</v>
      </c>
      <c r="O12" s="13">
        <v>2.6911344241873199</v>
      </c>
      <c r="P12" s="164">
        <v>0.51025794585266304</v>
      </c>
      <c r="Q12" s="13">
        <v>1.0132643697802199</v>
      </c>
      <c r="R12" s="164">
        <v>0.76095412597885403</v>
      </c>
      <c r="S12" s="13">
        <v>1.3489293230125501</v>
      </c>
      <c r="T12" s="164">
        <v>0.37464592704660998</v>
      </c>
      <c r="U12" s="13">
        <v>4.3257619575857902</v>
      </c>
      <c r="V12" s="164">
        <v>0.89163894096889895</v>
      </c>
      <c r="W12" s="13">
        <v>3.2447149689649502</v>
      </c>
      <c r="X12" s="164">
        <v>0.43358087402088102</v>
      </c>
      <c r="Y12" s="13">
        <v>1.8957856459524001</v>
      </c>
      <c r="Z12" s="164">
        <v>0.54306002286367006</v>
      </c>
      <c r="AA12" s="98"/>
      <c r="AB12" s="98"/>
      <c r="AC12" s="98"/>
      <c r="AD12" s="99"/>
    </row>
    <row r="13" spans="1:30" ht="13" customHeight="1" x14ac:dyDescent="0.35">
      <c r="A13" s="12" t="s">
        <v>249</v>
      </c>
      <c r="B13" s="97">
        <v>2</v>
      </c>
      <c r="C13" s="13">
        <v>34.022248725063399</v>
      </c>
      <c r="D13" s="164">
        <v>1.2947820901615801</v>
      </c>
      <c r="E13" s="13">
        <v>36.4572796602979</v>
      </c>
      <c r="F13" s="164">
        <v>1.7629497575869699</v>
      </c>
      <c r="G13" s="13">
        <v>29.248016022009701</v>
      </c>
      <c r="H13" s="164">
        <v>1.66302517957249</v>
      </c>
      <c r="I13" s="13">
        <v>-7.2092636382882498</v>
      </c>
      <c r="J13" s="164">
        <v>2.3731363640917502</v>
      </c>
      <c r="K13" s="13">
        <v>36.428997948237203</v>
      </c>
      <c r="L13" s="164">
        <v>2.52628694006546</v>
      </c>
      <c r="M13" s="13">
        <v>35.748944095263802</v>
      </c>
      <c r="N13" s="164">
        <v>1.6200965231030999</v>
      </c>
      <c r="O13" s="13">
        <v>29.630786071322099</v>
      </c>
      <c r="P13" s="164">
        <v>2.0406891007988701</v>
      </c>
      <c r="Q13" s="13">
        <v>-6.7982118769151603</v>
      </c>
      <c r="R13" s="164">
        <v>3.0517269243851999</v>
      </c>
      <c r="S13" s="13">
        <v>33.5634486127651</v>
      </c>
      <c r="T13" s="164">
        <v>2.3848079170318899</v>
      </c>
      <c r="U13" s="13">
        <v>37.446901796007097</v>
      </c>
      <c r="V13" s="164">
        <v>2.7226701099656299</v>
      </c>
      <c r="W13" s="13">
        <v>32.988940035930298</v>
      </c>
      <c r="X13" s="164">
        <v>1.5521563045953199</v>
      </c>
      <c r="Y13" s="13">
        <v>-0.57450857683480205</v>
      </c>
      <c r="Z13" s="164">
        <v>2.6224690326478002</v>
      </c>
      <c r="AA13" s="98"/>
      <c r="AB13" s="98"/>
      <c r="AC13" s="98"/>
      <c r="AD13" s="99"/>
    </row>
    <row r="14" spans="1:30" ht="13" customHeight="1" x14ac:dyDescent="0.35">
      <c r="A14" s="12" t="s">
        <v>250</v>
      </c>
      <c r="B14" s="97">
        <v>2</v>
      </c>
      <c r="C14" s="13">
        <v>20.285820234134398</v>
      </c>
      <c r="D14" s="164">
        <v>0.74823293205894303</v>
      </c>
      <c r="E14" s="13">
        <v>21.759849556796699</v>
      </c>
      <c r="F14" s="164">
        <v>0.92421817125730599</v>
      </c>
      <c r="G14" s="13">
        <v>16.426226403389101</v>
      </c>
      <c r="H14" s="164">
        <v>1.1477215133351499</v>
      </c>
      <c r="I14" s="13">
        <v>-5.3336231534075296</v>
      </c>
      <c r="J14" s="164">
        <v>1.43485785294776</v>
      </c>
      <c r="K14" s="13">
        <v>21.8490581098958</v>
      </c>
      <c r="L14" s="164">
        <v>1.80651823308779</v>
      </c>
      <c r="M14" s="13">
        <v>23.234093538402899</v>
      </c>
      <c r="N14" s="164">
        <v>1.0189885648481201</v>
      </c>
      <c r="O14" s="13">
        <v>14.801160138121899</v>
      </c>
      <c r="P14" s="164">
        <v>1.275990519014</v>
      </c>
      <c r="Q14" s="13">
        <v>-7.0478979717739101</v>
      </c>
      <c r="R14" s="164">
        <v>2.1682854591503</v>
      </c>
      <c r="S14" s="13">
        <v>21.776535742294399</v>
      </c>
      <c r="T14" s="164">
        <v>1.3009186864912801</v>
      </c>
      <c r="U14" s="13">
        <v>24.334495687452101</v>
      </c>
      <c r="V14" s="164">
        <v>1.7747423293040001</v>
      </c>
      <c r="W14" s="13">
        <v>17.726469905255801</v>
      </c>
      <c r="X14" s="164">
        <v>1.1197514485765201</v>
      </c>
      <c r="Y14" s="13">
        <v>-4.05006583703865</v>
      </c>
      <c r="Z14" s="164">
        <v>1.6477843384111599</v>
      </c>
      <c r="AA14" s="98"/>
      <c r="AB14" s="98"/>
      <c r="AC14" s="98"/>
      <c r="AD14" s="99"/>
    </row>
    <row r="15" spans="1:30" ht="13" customHeight="1" x14ac:dyDescent="0.35">
      <c r="A15" s="12" t="s">
        <v>251</v>
      </c>
      <c r="B15" s="97">
        <v>2</v>
      </c>
      <c r="C15" s="13">
        <v>4.4387795625592599</v>
      </c>
      <c r="D15" s="164">
        <v>0.40809059692997801</v>
      </c>
      <c r="E15" s="13">
        <v>4.3739104459996803</v>
      </c>
      <c r="F15" s="164">
        <v>0.37229899486817702</v>
      </c>
      <c r="G15" s="13">
        <v>4.5443270191238296</v>
      </c>
      <c r="H15" s="164">
        <v>1.05986634138637</v>
      </c>
      <c r="I15" s="13">
        <v>0.17041657312415401</v>
      </c>
      <c r="J15" s="164">
        <v>1.05976903587204</v>
      </c>
      <c r="K15" s="13">
        <v>6.4246956752784996</v>
      </c>
      <c r="L15" s="164">
        <v>1.45656213041168</v>
      </c>
      <c r="M15" s="13">
        <v>4.8558041781215504</v>
      </c>
      <c r="N15" s="164">
        <v>0.58021518753161005</v>
      </c>
      <c r="O15" s="13">
        <v>3.0007971762792098</v>
      </c>
      <c r="P15" s="164">
        <v>0.44327221128785999</v>
      </c>
      <c r="Q15" s="13">
        <v>-3.4238984989993</v>
      </c>
      <c r="R15" s="164">
        <v>1.4464766748991</v>
      </c>
      <c r="S15" s="13">
        <v>5.9250783327015997</v>
      </c>
      <c r="T15" s="164">
        <v>1.0770996206613199</v>
      </c>
      <c r="U15" s="13">
        <v>5.19455820940279</v>
      </c>
      <c r="V15" s="164">
        <v>1.19120699119924</v>
      </c>
      <c r="W15" s="13">
        <v>3.85008581127639</v>
      </c>
      <c r="X15" s="164">
        <v>0.35680705627616899</v>
      </c>
      <c r="Y15" s="13">
        <v>-2.0749925214252101</v>
      </c>
      <c r="Z15" s="164">
        <v>1.1062358249841899</v>
      </c>
      <c r="AA15" s="98"/>
      <c r="AB15" s="98"/>
      <c r="AC15" s="98"/>
      <c r="AD15" s="99"/>
    </row>
    <row r="16" spans="1:30" ht="13" customHeight="1" x14ac:dyDescent="0.35">
      <c r="A16" s="12" t="s">
        <v>252</v>
      </c>
      <c r="B16" s="97">
        <v>2</v>
      </c>
      <c r="C16" s="13">
        <v>30.2148383936158</v>
      </c>
      <c r="D16" s="164">
        <v>0.87431077079777897</v>
      </c>
      <c r="E16" s="13">
        <v>32.903526151278903</v>
      </c>
      <c r="F16" s="164">
        <v>1.23085972957788</v>
      </c>
      <c r="G16" s="13">
        <v>26.960975546212101</v>
      </c>
      <c r="H16" s="164">
        <v>1.39523699288049</v>
      </c>
      <c r="I16" s="13">
        <v>-5.9425506050668098</v>
      </c>
      <c r="J16" s="164">
        <v>1.94946631301539</v>
      </c>
      <c r="K16" s="13">
        <v>42.7601116459184</v>
      </c>
      <c r="L16" s="164">
        <v>2.32120464890468</v>
      </c>
      <c r="M16" s="13">
        <v>30.0835495350793</v>
      </c>
      <c r="N16" s="164">
        <v>1.10506698842525</v>
      </c>
      <c r="O16" s="13">
        <v>18.348686689067002</v>
      </c>
      <c r="P16" s="164">
        <v>1.9028160799988101</v>
      </c>
      <c r="Q16" s="13">
        <v>-24.411424956851299</v>
      </c>
      <c r="R16" s="164">
        <v>2.9199016131319402</v>
      </c>
      <c r="S16" s="13">
        <v>39.228975051345401</v>
      </c>
      <c r="T16" s="164">
        <v>2.0461603671844899</v>
      </c>
      <c r="U16" s="13">
        <v>33.732247010177701</v>
      </c>
      <c r="V16" s="164">
        <v>1.96513456131362</v>
      </c>
      <c r="W16" s="13">
        <v>25.8538806180736</v>
      </c>
      <c r="X16" s="164">
        <v>1.08181973802174</v>
      </c>
      <c r="Y16" s="13">
        <v>-13.3750944332718</v>
      </c>
      <c r="Z16" s="164">
        <v>2.2462871051900999</v>
      </c>
      <c r="AA16" s="98"/>
      <c r="AB16" s="98"/>
      <c r="AC16" s="98"/>
      <c r="AD16" s="99"/>
    </row>
    <row r="17" spans="1:30" ht="13" customHeight="1" x14ac:dyDescent="0.35">
      <c r="A17" s="12" t="s">
        <v>253</v>
      </c>
      <c r="B17" s="97">
        <v>2</v>
      </c>
      <c r="C17" s="13">
        <v>19.945663225589101</v>
      </c>
      <c r="D17" s="164">
        <v>0.60022614537574603</v>
      </c>
      <c r="E17" s="13">
        <v>22.245832282182</v>
      </c>
      <c r="F17" s="164">
        <v>0.81163060302507395</v>
      </c>
      <c r="G17" s="13">
        <v>14.9354347742171</v>
      </c>
      <c r="H17" s="164">
        <v>0.98255030664845899</v>
      </c>
      <c r="I17" s="13">
        <v>-7.3103975079649004</v>
      </c>
      <c r="J17" s="164">
        <v>1.3367456653535099</v>
      </c>
      <c r="K17" s="13">
        <v>20.7072782869975</v>
      </c>
      <c r="L17" s="164">
        <v>1.4208186395237901</v>
      </c>
      <c r="M17" s="13">
        <v>19.416289609456399</v>
      </c>
      <c r="N17" s="164">
        <v>0.76347138153292304</v>
      </c>
      <c r="O17" s="13">
        <v>20.679936091517</v>
      </c>
      <c r="P17" s="164">
        <v>1.62031379767525</v>
      </c>
      <c r="Q17" s="13">
        <v>-2.7342195480528599E-2</v>
      </c>
      <c r="R17" s="164">
        <v>2.04295975296812</v>
      </c>
      <c r="S17" s="13">
        <v>19.662389110681399</v>
      </c>
      <c r="T17" s="164">
        <v>1.3476654894954401</v>
      </c>
      <c r="U17" s="13">
        <v>18.847274417930699</v>
      </c>
      <c r="V17" s="164">
        <v>1.6018371258863799</v>
      </c>
      <c r="W17" s="13">
        <v>20.297973588138301</v>
      </c>
      <c r="X17" s="164">
        <v>0.71519021069236199</v>
      </c>
      <c r="Y17" s="13">
        <v>0.63558447745692004</v>
      </c>
      <c r="Z17" s="164">
        <v>1.4779680620540301</v>
      </c>
      <c r="AA17" s="98"/>
      <c r="AB17" s="98"/>
      <c r="AC17" s="98"/>
      <c r="AD17" s="99"/>
    </row>
    <row r="18" spans="1:30" ht="13" customHeight="1" x14ac:dyDescent="0.35">
      <c r="A18" s="100" t="s">
        <v>254</v>
      </c>
      <c r="B18" s="97">
        <v>2</v>
      </c>
      <c r="C18" s="13">
        <v>23.227979657228399</v>
      </c>
      <c r="D18" s="164">
        <v>0.87146628924884795</v>
      </c>
      <c r="E18" s="13">
        <v>26.614278710618901</v>
      </c>
      <c r="F18" s="164">
        <v>1.1874596227424801</v>
      </c>
      <c r="G18" s="13">
        <v>16.172728506151099</v>
      </c>
      <c r="H18" s="164">
        <v>1.4100264014342001</v>
      </c>
      <c r="I18" s="13">
        <v>-10.441550204467701</v>
      </c>
      <c r="J18" s="164">
        <v>1.94273340481979</v>
      </c>
      <c r="K18" s="13">
        <v>23.701188596224601</v>
      </c>
      <c r="L18" s="164">
        <v>1.8292899406082701</v>
      </c>
      <c r="M18" s="13">
        <v>22.733017898578598</v>
      </c>
      <c r="N18" s="164">
        <v>1.1723288778624299</v>
      </c>
      <c r="O18" s="13">
        <v>24.151241431661401</v>
      </c>
      <c r="P18" s="164">
        <v>2.1456408167321399</v>
      </c>
      <c r="Q18" s="13">
        <v>0.45005283543683899</v>
      </c>
      <c r="R18" s="164">
        <v>2.7416409116079499</v>
      </c>
      <c r="S18" s="13">
        <v>22.703632735967599</v>
      </c>
      <c r="T18" s="164">
        <v>1.81409259741746</v>
      </c>
      <c r="U18" s="13">
        <v>21.452415424163298</v>
      </c>
      <c r="V18" s="164">
        <v>2.42111961350879</v>
      </c>
      <c r="W18" s="13">
        <v>23.873528813863601</v>
      </c>
      <c r="X18" s="164">
        <v>1.0439214457032699</v>
      </c>
      <c r="Y18" s="13">
        <v>1.16989607789593</v>
      </c>
      <c r="Z18" s="164">
        <v>2.0431137683639</v>
      </c>
      <c r="AA18" s="98"/>
      <c r="AB18" s="98"/>
      <c r="AC18" s="98"/>
      <c r="AD18" s="99"/>
    </row>
    <row r="19" spans="1:30" ht="13" customHeight="1" x14ac:dyDescent="0.35">
      <c r="A19" s="100" t="s">
        <v>255</v>
      </c>
      <c r="B19" s="97">
        <v>2</v>
      </c>
      <c r="C19" s="13">
        <v>14.711579867069799</v>
      </c>
      <c r="D19" s="164">
        <v>0.77264916520243998</v>
      </c>
      <c r="E19" s="13">
        <v>15.5585713550515</v>
      </c>
      <c r="F19" s="164">
        <v>0.92917183541784198</v>
      </c>
      <c r="G19" s="13">
        <v>12.748690916729201</v>
      </c>
      <c r="H19" s="164">
        <v>1.2879782700920599</v>
      </c>
      <c r="I19" s="13">
        <v>-2.8098804383223301</v>
      </c>
      <c r="J19" s="164">
        <v>1.49234201330924</v>
      </c>
      <c r="K19" s="13">
        <v>15.227791543859301</v>
      </c>
      <c r="L19" s="164">
        <v>2.1488007102596498</v>
      </c>
      <c r="M19" s="13">
        <v>14.1078466490351</v>
      </c>
      <c r="N19" s="164">
        <v>0.85445925211506302</v>
      </c>
      <c r="O19" s="13">
        <v>15.741579314666501</v>
      </c>
      <c r="P19" s="164">
        <v>1.8935643589501101</v>
      </c>
      <c r="Q19" s="13">
        <v>0.51378777080716098</v>
      </c>
      <c r="R19" s="164">
        <v>2.5499660541729199</v>
      </c>
      <c r="S19" s="13">
        <v>13.602005176846401</v>
      </c>
      <c r="T19" s="164">
        <v>1.53953349046697</v>
      </c>
      <c r="U19" s="13">
        <v>15.3688911849615</v>
      </c>
      <c r="V19" s="164">
        <v>2.0308421286289202</v>
      </c>
      <c r="W19" s="13">
        <v>14.746922396419199</v>
      </c>
      <c r="X19" s="164">
        <v>0.84200324336572496</v>
      </c>
      <c r="Y19" s="13">
        <v>1.1449172195728201</v>
      </c>
      <c r="Z19" s="164">
        <v>1.67346072635962</v>
      </c>
      <c r="AA19" s="98"/>
      <c r="AB19" s="98"/>
      <c r="AC19" s="98"/>
      <c r="AD19" s="99"/>
    </row>
    <row r="20" spans="1:30" ht="13" customHeight="1" x14ac:dyDescent="0.35">
      <c r="A20" s="12" t="s">
        <v>256</v>
      </c>
      <c r="B20" s="97">
        <v>2</v>
      </c>
      <c r="C20" s="13">
        <v>20.892798815794102</v>
      </c>
      <c r="D20" s="164">
        <v>1.0645309924683599</v>
      </c>
      <c r="E20" s="13">
        <v>21.8174709608119</v>
      </c>
      <c r="F20" s="164">
        <v>1.3132765961661399</v>
      </c>
      <c r="G20" s="13">
        <v>19.323218236781901</v>
      </c>
      <c r="H20" s="164">
        <v>1.5470394587465</v>
      </c>
      <c r="I20" s="13">
        <v>-2.4942527240299999</v>
      </c>
      <c r="J20" s="164">
        <v>1.9118495089521499</v>
      </c>
      <c r="K20" s="13">
        <v>21.918072627310501</v>
      </c>
      <c r="L20" s="164">
        <v>2.6171252991729301</v>
      </c>
      <c r="M20" s="13">
        <v>22.476311650761399</v>
      </c>
      <c r="N20" s="164">
        <v>1.2306387862757</v>
      </c>
      <c r="O20" s="13">
        <v>16.392801040118599</v>
      </c>
      <c r="P20" s="164">
        <v>2.0512292362044402</v>
      </c>
      <c r="Q20" s="13">
        <v>-5.5252715871919396</v>
      </c>
      <c r="R20" s="164">
        <v>3.4751055052146</v>
      </c>
      <c r="S20" s="13">
        <v>20.376245657283398</v>
      </c>
      <c r="T20" s="164">
        <v>2.2727825203410301</v>
      </c>
      <c r="U20" s="13">
        <v>24.850335114362899</v>
      </c>
      <c r="V20" s="164">
        <v>2.2206582451034298</v>
      </c>
      <c r="W20" s="13">
        <v>19.840686875234301</v>
      </c>
      <c r="X20" s="164">
        <v>1.28151505570851</v>
      </c>
      <c r="Y20" s="13">
        <v>-0.53555878204909402</v>
      </c>
      <c r="Z20" s="164">
        <v>2.6271289855715798</v>
      </c>
      <c r="AA20" s="98"/>
      <c r="AB20" s="98"/>
      <c r="AC20" s="98"/>
      <c r="AD20" s="99"/>
    </row>
    <row r="21" spans="1:30" ht="13" customHeight="1" x14ac:dyDescent="0.35">
      <c r="A21" s="12" t="s">
        <v>257</v>
      </c>
      <c r="B21" s="97">
        <v>2</v>
      </c>
      <c r="C21" s="13">
        <v>16.8869321024752</v>
      </c>
      <c r="D21" s="164">
        <v>0.92905960515836505</v>
      </c>
      <c r="E21" s="13">
        <v>17.746815092725399</v>
      </c>
      <c r="F21" s="164">
        <v>0.99266838420140802</v>
      </c>
      <c r="G21" s="13">
        <v>13.4996349029777</v>
      </c>
      <c r="H21" s="164">
        <v>1.6825576602418</v>
      </c>
      <c r="I21" s="13">
        <v>-4.2471801897476604</v>
      </c>
      <c r="J21" s="164">
        <v>1.7412004649910899</v>
      </c>
      <c r="K21" s="13">
        <v>12.175946528015301</v>
      </c>
      <c r="L21" s="164">
        <v>2.7803004924879602</v>
      </c>
      <c r="M21" s="13">
        <v>13.5011803630721</v>
      </c>
      <c r="N21" s="164">
        <v>1.16637168572438</v>
      </c>
      <c r="O21" s="13">
        <v>20.662461751738299</v>
      </c>
      <c r="P21" s="164">
        <v>1.2536758034084301</v>
      </c>
      <c r="Q21" s="13">
        <v>8.4865152237229804</v>
      </c>
      <c r="R21" s="164">
        <v>2.8950279309893499</v>
      </c>
      <c r="S21" s="13">
        <v>12.347994296112001</v>
      </c>
      <c r="T21" s="164">
        <v>1.4406771095683399</v>
      </c>
      <c r="U21" s="13">
        <v>13.450090631103601</v>
      </c>
      <c r="V21" s="164">
        <v>1.71777469238014</v>
      </c>
      <c r="W21" s="13">
        <v>19.5330820415682</v>
      </c>
      <c r="X21" s="164">
        <v>1.19906267618898</v>
      </c>
      <c r="Y21" s="13">
        <v>7.1850877454561299</v>
      </c>
      <c r="Z21" s="164">
        <v>1.82112412439335</v>
      </c>
      <c r="AA21" s="98"/>
      <c r="AB21" s="98"/>
      <c r="AC21" s="98"/>
      <c r="AD21" s="99"/>
    </row>
    <row r="22" spans="1:30" ht="13" customHeight="1" x14ac:dyDescent="0.35">
      <c r="A22" s="12" t="s">
        <v>258</v>
      </c>
      <c r="B22" s="97">
        <v>2</v>
      </c>
      <c r="C22" s="13">
        <v>27.2873173189463</v>
      </c>
      <c r="D22" s="164">
        <v>1.48101716842913</v>
      </c>
      <c r="E22" s="13">
        <v>30.590139500030102</v>
      </c>
      <c r="F22" s="164">
        <v>2.0190245788274401</v>
      </c>
      <c r="G22" s="13">
        <v>21.371012713016601</v>
      </c>
      <c r="H22" s="164">
        <v>1.8195686334885699</v>
      </c>
      <c r="I22" s="13">
        <v>-9.2191267870134794</v>
      </c>
      <c r="J22" s="164">
        <v>2.6245354469277702</v>
      </c>
      <c r="K22" s="13">
        <v>28.992970226776698</v>
      </c>
      <c r="L22" s="164">
        <v>3.5513703012187898</v>
      </c>
      <c r="M22" s="13">
        <v>29.1713932512729</v>
      </c>
      <c r="N22" s="164">
        <v>1.94709665765495</v>
      </c>
      <c r="O22" s="13">
        <v>20.950698855465799</v>
      </c>
      <c r="P22" s="164">
        <v>3.3478008510883499</v>
      </c>
      <c r="Q22" s="13">
        <v>-8.0422713713109601</v>
      </c>
      <c r="R22" s="164">
        <v>4.7928189543447397</v>
      </c>
      <c r="S22" s="13">
        <v>26.4857335953911</v>
      </c>
      <c r="T22" s="164">
        <v>2.8905546013955599</v>
      </c>
      <c r="U22" s="13">
        <v>31.1688640135635</v>
      </c>
      <c r="V22" s="164">
        <v>2.8523509006401602</v>
      </c>
      <c r="W22" s="13">
        <v>26.2417044914739</v>
      </c>
      <c r="X22" s="164">
        <v>2.2678103689162099</v>
      </c>
      <c r="Y22" s="13">
        <v>-0.244029103917249</v>
      </c>
      <c r="Z22" s="164">
        <v>3.6083996797306299</v>
      </c>
      <c r="AA22" s="98"/>
      <c r="AB22" s="98"/>
      <c r="AC22" s="98"/>
      <c r="AD22" s="99"/>
    </row>
    <row r="23" spans="1:30" ht="13" customHeight="1" x14ac:dyDescent="0.35">
      <c r="A23" s="12" t="s">
        <v>259</v>
      </c>
      <c r="B23" s="97">
        <v>2</v>
      </c>
      <c r="C23" s="13">
        <v>7.6956003079862398</v>
      </c>
      <c r="D23" s="164">
        <v>0.84534161716419698</v>
      </c>
      <c r="E23" s="13">
        <v>8.5584627550643795</v>
      </c>
      <c r="F23" s="164">
        <v>1.07396901614389</v>
      </c>
      <c r="G23" s="13">
        <v>6.7094563231850302</v>
      </c>
      <c r="H23" s="164">
        <v>0.97666473246153995</v>
      </c>
      <c r="I23" s="13">
        <v>-1.84900643187935</v>
      </c>
      <c r="J23" s="164">
        <v>1.17154136583897</v>
      </c>
      <c r="K23" s="13">
        <v>10.2947072272077</v>
      </c>
      <c r="L23" s="164">
        <v>2.6500850995177299</v>
      </c>
      <c r="M23" s="13">
        <v>8.7289655423040298</v>
      </c>
      <c r="N23" s="164">
        <v>1.21589592448756</v>
      </c>
      <c r="O23" s="13">
        <v>5.1944975659022798</v>
      </c>
      <c r="P23" s="164">
        <v>1.0457214017729199</v>
      </c>
      <c r="Q23" s="13">
        <v>-5.10020966130541</v>
      </c>
      <c r="R23" s="164">
        <v>2.9277032924685402</v>
      </c>
      <c r="S23" s="13">
        <v>9.8160695024294196</v>
      </c>
      <c r="T23" s="164">
        <v>2.0379820103373198</v>
      </c>
      <c r="U23" s="13">
        <v>7.1143232463914696</v>
      </c>
      <c r="V23" s="164">
        <v>1.7287354079192001</v>
      </c>
      <c r="W23" s="13">
        <v>7.2508986722778701</v>
      </c>
      <c r="X23" s="164">
        <v>0.96866276391271</v>
      </c>
      <c r="Y23" s="13">
        <v>-2.5651708301515499</v>
      </c>
      <c r="Z23" s="164">
        <v>2.2313437142235499</v>
      </c>
      <c r="AA23" s="98"/>
      <c r="AB23" s="98"/>
      <c r="AC23" s="98"/>
      <c r="AD23" s="99"/>
    </row>
    <row r="24" spans="1:30" ht="13" customHeight="1" x14ac:dyDescent="0.35">
      <c r="A24" s="12" t="s">
        <v>260</v>
      </c>
      <c r="B24" s="97">
        <v>2</v>
      </c>
      <c r="C24" s="13">
        <v>35.625928443810203</v>
      </c>
      <c r="D24" s="164">
        <v>1.3679680726941601</v>
      </c>
      <c r="E24" s="13">
        <v>40.781686600076</v>
      </c>
      <c r="F24" s="164">
        <v>1.6456033840066999</v>
      </c>
      <c r="G24" s="13">
        <v>28.5075315847319</v>
      </c>
      <c r="H24" s="164">
        <v>1.71837920246437</v>
      </c>
      <c r="I24" s="13">
        <v>-12.274155015344199</v>
      </c>
      <c r="J24" s="164">
        <v>2.0873059625027599</v>
      </c>
      <c r="K24" s="13">
        <v>26.860934709988101</v>
      </c>
      <c r="L24" s="164">
        <v>4.2845597469001904</v>
      </c>
      <c r="M24" s="13">
        <v>37.508028430336701</v>
      </c>
      <c r="N24" s="164">
        <v>1.5426591128110501</v>
      </c>
      <c r="O24" s="13">
        <v>33.232441422272501</v>
      </c>
      <c r="P24" s="164">
        <v>2.3935646308739602</v>
      </c>
      <c r="Q24" s="13">
        <v>6.3715067122843898</v>
      </c>
      <c r="R24" s="164">
        <v>4.8827899853135204</v>
      </c>
      <c r="S24" s="13">
        <v>24.078728210303201</v>
      </c>
      <c r="T24" s="164">
        <v>3.1113749146964498</v>
      </c>
      <c r="U24" s="13">
        <v>35.051077856286398</v>
      </c>
      <c r="V24" s="164">
        <v>2.5196923860539799</v>
      </c>
      <c r="W24" s="13">
        <v>38.703262399844803</v>
      </c>
      <c r="X24" s="164">
        <v>1.5278386941128399</v>
      </c>
      <c r="Y24" s="13">
        <v>14.624534189541601</v>
      </c>
      <c r="Z24" s="164">
        <v>3.4557317799043399</v>
      </c>
      <c r="AA24" s="98"/>
      <c r="AB24" s="98"/>
      <c r="AC24" s="98"/>
      <c r="AD24" s="99"/>
    </row>
    <row r="25" spans="1:30" ht="13" customHeight="1" x14ac:dyDescent="0.35">
      <c r="A25" s="12" t="s">
        <v>261</v>
      </c>
      <c r="B25" s="97">
        <v>2</v>
      </c>
      <c r="C25" s="13">
        <v>13.725885466609601</v>
      </c>
      <c r="D25" s="164">
        <v>0.76890393056230399</v>
      </c>
      <c r="E25" s="13">
        <v>15.5792459029618</v>
      </c>
      <c r="F25" s="164">
        <v>0.93097032375460398</v>
      </c>
      <c r="G25" s="13">
        <v>6.5756351457484401</v>
      </c>
      <c r="H25" s="164">
        <v>1.07302995441404</v>
      </c>
      <c r="I25" s="13">
        <v>-9.0036107572133108</v>
      </c>
      <c r="J25" s="164">
        <v>1.4243987509201399</v>
      </c>
      <c r="K25" s="13">
        <v>16.137924582398298</v>
      </c>
      <c r="L25" s="164">
        <v>3.14554731365206</v>
      </c>
      <c r="M25" s="13">
        <v>14.3515309997237</v>
      </c>
      <c r="N25" s="164">
        <v>0.92422243509560298</v>
      </c>
      <c r="O25" s="13">
        <v>11.4251489069668</v>
      </c>
      <c r="P25" s="164">
        <v>1.1175694867400401</v>
      </c>
      <c r="Q25" s="13">
        <v>-4.71277567543145</v>
      </c>
      <c r="R25" s="164">
        <v>3.3614139967672498</v>
      </c>
      <c r="S25" s="13">
        <v>14.243332523997401</v>
      </c>
      <c r="T25" s="164">
        <v>2.07338452786035</v>
      </c>
      <c r="U25" s="13">
        <v>16.954336852943101</v>
      </c>
      <c r="V25" s="164">
        <v>1.64282190531522</v>
      </c>
      <c r="W25" s="13">
        <v>12.9274927437495</v>
      </c>
      <c r="X25" s="164">
        <v>0.86109768492736605</v>
      </c>
      <c r="Y25" s="13">
        <v>-1.3158397802478401</v>
      </c>
      <c r="Z25" s="164">
        <v>2.16844295756359</v>
      </c>
      <c r="AA25" s="98"/>
      <c r="AB25" s="98"/>
      <c r="AC25" s="98"/>
      <c r="AD25" s="99"/>
    </row>
    <row r="26" spans="1:30" ht="13" customHeight="1" x14ac:dyDescent="0.35">
      <c r="A26" s="12" t="s">
        <v>262</v>
      </c>
      <c r="B26" s="97">
        <v>2</v>
      </c>
      <c r="C26" s="13">
        <v>15.1481986107953</v>
      </c>
      <c r="D26" s="164">
        <v>0.87159649077770995</v>
      </c>
      <c r="E26" s="13">
        <v>17.811622490713901</v>
      </c>
      <c r="F26" s="164">
        <v>1.1774780467932999</v>
      </c>
      <c r="G26" s="13">
        <v>7.7629438791669996</v>
      </c>
      <c r="H26" s="164">
        <v>1.4188163968217899</v>
      </c>
      <c r="I26" s="13">
        <v>-10.048678611546899</v>
      </c>
      <c r="J26" s="164">
        <v>2.0352588166946002</v>
      </c>
      <c r="K26" s="13">
        <v>21.1898774046164</v>
      </c>
      <c r="L26" s="164">
        <v>5.9615432762404401</v>
      </c>
      <c r="M26" s="13">
        <v>16.963131447359299</v>
      </c>
      <c r="N26" s="164">
        <v>1.0609752090117801</v>
      </c>
      <c r="O26" s="13">
        <v>11.0202791229176</v>
      </c>
      <c r="P26" s="164">
        <v>1.51420375308929</v>
      </c>
      <c r="Q26" s="13">
        <v>-10.169598281698899</v>
      </c>
      <c r="R26" s="164">
        <v>6.2386060091485902</v>
      </c>
      <c r="S26" s="13">
        <v>15.570687689926901</v>
      </c>
      <c r="T26" s="164">
        <v>2.3520515914886801</v>
      </c>
      <c r="U26" s="13">
        <v>17.9510967729891</v>
      </c>
      <c r="V26" s="164">
        <v>2.9608669472090701</v>
      </c>
      <c r="W26" s="13">
        <v>14.6105331677172</v>
      </c>
      <c r="X26" s="164">
        <v>1.2234500767868599</v>
      </c>
      <c r="Y26" s="13">
        <v>-0.96015452220969499</v>
      </c>
      <c r="Z26" s="164">
        <v>2.8959299634773101</v>
      </c>
      <c r="AA26" s="98"/>
      <c r="AB26" s="98"/>
      <c r="AC26" s="98"/>
      <c r="AD26" s="99"/>
    </row>
    <row r="27" spans="1:30" ht="13" customHeight="1" x14ac:dyDescent="0.35">
      <c r="A27" s="12" t="s">
        <v>263</v>
      </c>
      <c r="B27" s="97">
        <v>2</v>
      </c>
      <c r="C27" s="13">
        <v>11.2432141441273</v>
      </c>
      <c r="D27" s="164">
        <v>0.48579988091363702</v>
      </c>
      <c r="E27" s="13">
        <v>12.153798120831</v>
      </c>
      <c r="F27" s="164">
        <v>0.56670312821651303</v>
      </c>
      <c r="G27" s="13">
        <v>8.3686129620709195</v>
      </c>
      <c r="H27" s="164">
        <v>0.805559168749722</v>
      </c>
      <c r="I27" s="13">
        <v>-3.7851851587601</v>
      </c>
      <c r="J27" s="164">
        <v>0.92702480651607899</v>
      </c>
      <c r="K27" s="13">
        <v>15.4630833206201</v>
      </c>
      <c r="L27" s="164">
        <v>1.5201406875582</v>
      </c>
      <c r="M27" s="13">
        <v>11.5785282484616</v>
      </c>
      <c r="N27" s="164">
        <v>0.67344255992606505</v>
      </c>
      <c r="O27" s="13">
        <v>9.4967816334533701</v>
      </c>
      <c r="P27" s="164">
        <v>0.69835416315979704</v>
      </c>
      <c r="Q27" s="13">
        <v>-5.9663016871667001</v>
      </c>
      <c r="R27" s="164">
        <v>1.69195905398615</v>
      </c>
      <c r="S27" s="13">
        <v>12.2021632528096</v>
      </c>
      <c r="T27" s="164">
        <v>0.89841040914872505</v>
      </c>
      <c r="U27" s="13">
        <v>11.840661257807</v>
      </c>
      <c r="V27" s="164">
        <v>1.2299506969824801</v>
      </c>
      <c r="W27" s="13">
        <v>10.765660792141199</v>
      </c>
      <c r="X27" s="164">
        <v>0.62280414889935798</v>
      </c>
      <c r="Y27" s="13">
        <v>-1.43650246066845</v>
      </c>
      <c r="Z27" s="164">
        <v>1.0560256305121201</v>
      </c>
      <c r="AA27" s="98"/>
      <c r="AB27" s="98"/>
      <c r="AC27" s="98"/>
      <c r="AD27" s="99"/>
    </row>
    <row r="28" spans="1:30" ht="13" customHeight="1" x14ac:dyDescent="0.35">
      <c r="A28" s="12" t="s">
        <v>264</v>
      </c>
      <c r="B28" s="97">
        <v>2</v>
      </c>
      <c r="C28" s="13">
        <v>11.416097464770001</v>
      </c>
      <c r="D28" s="164">
        <v>0.843881153918285</v>
      </c>
      <c r="E28" s="13">
        <v>12.9695308849887</v>
      </c>
      <c r="F28" s="164">
        <v>1.0637763000003599</v>
      </c>
      <c r="G28" s="13">
        <v>9.2650253968296905</v>
      </c>
      <c r="H28" s="164">
        <v>1.0226480068019499</v>
      </c>
      <c r="I28" s="13">
        <v>-3.70450548815906</v>
      </c>
      <c r="J28" s="164">
        <v>1.27682578025286</v>
      </c>
      <c r="K28" s="13">
        <v>8.5106638656056894</v>
      </c>
      <c r="L28" s="164">
        <v>1.8327748463687601</v>
      </c>
      <c r="M28" s="13">
        <v>12.384368499239301</v>
      </c>
      <c r="N28" s="164">
        <v>1.16450215798235</v>
      </c>
      <c r="O28" s="13">
        <v>10.3435487697258</v>
      </c>
      <c r="P28" s="164">
        <v>1.14419707500044</v>
      </c>
      <c r="Q28" s="13">
        <v>1.8328849041201201</v>
      </c>
      <c r="R28" s="164">
        <v>2.2103046593342102</v>
      </c>
      <c r="S28" s="13">
        <v>10.577763996869299</v>
      </c>
      <c r="T28" s="164">
        <v>2.0320189322161402</v>
      </c>
      <c r="U28" s="13">
        <v>14.9113239109424</v>
      </c>
      <c r="V28" s="164">
        <v>2.0261171163188001</v>
      </c>
      <c r="W28" s="13">
        <v>10.7592736811823</v>
      </c>
      <c r="X28" s="164">
        <v>0.99817631704556697</v>
      </c>
      <c r="Y28" s="13">
        <v>0.18150968431303799</v>
      </c>
      <c r="Z28" s="164">
        <v>2.26373696118673</v>
      </c>
      <c r="AA28" s="98"/>
      <c r="AB28" s="98"/>
      <c r="AC28" s="98"/>
      <c r="AD28" s="99"/>
    </row>
    <row r="29" spans="1:30" ht="13" customHeight="1" x14ac:dyDescent="0.35">
      <c r="A29" s="12" t="s">
        <v>265</v>
      </c>
      <c r="B29" s="97">
        <v>2</v>
      </c>
      <c r="C29" s="13">
        <v>28.534764602285598</v>
      </c>
      <c r="D29" s="164">
        <v>0.97531296775974596</v>
      </c>
      <c r="E29" s="13">
        <v>30.326885783343599</v>
      </c>
      <c r="F29" s="164">
        <v>1.0888563089585499</v>
      </c>
      <c r="G29" s="13">
        <v>19.0167571787754</v>
      </c>
      <c r="H29" s="164">
        <v>1.9260012111804501</v>
      </c>
      <c r="I29" s="13">
        <v>-11.310128604568201</v>
      </c>
      <c r="J29" s="164">
        <v>2.1874062116919699</v>
      </c>
      <c r="K29" s="13">
        <v>38.200819071446197</v>
      </c>
      <c r="L29" s="164">
        <v>3.92263646384747</v>
      </c>
      <c r="M29" s="13">
        <v>35.752665031823497</v>
      </c>
      <c r="N29" s="164">
        <v>1.4110895045508001</v>
      </c>
      <c r="O29" s="13">
        <v>21.594899319932601</v>
      </c>
      <c r="P29" s="164">
        <v>1.2018357558268</v>
      </c>
      <c r="Q29" s="13">
        <v>-16.6059197515135</v>
      </c>
      <c r="R29" s="164">
        <v>4.0205000051583504</v>
      </c>
      <c r="S29" s="13">
        <v>30.6788936668374</v>
      </c>
      <c r="T29" s="164">
        <v>2.4661911977892701</v>
      </c>
      <c r="U29" s="13">
        <v>38.642145285900902</v>
      </c>
      <c r="V29" s="164">
        <v>3.3123236455944798</v>
      </c>
      <c r="W29" s="13">
        <v>25.981585697691699</v>
      </c>
      <c r="X29" s="164">
        <v>1.0291974695886399</v>
      </c>
      <c r="Y29" s="13">
        <v>-4.6973079691457098</v>
      </c>
      <c r="Z29" s="164">
        <v>2.6310241570121602</v>
      </c>
      <c r="AA29" s="98"/>
      <c r="AB29" s="98"/>
      <c r="AC29" s="98"/>
      <c r="AD29" s="99"/>
    </row>
    <row r="30" spans="1:30" ht="13" customHeight="1" x14ac:dyDescent="0.35">
      <c r="A30" s="12" t="s">
        <v>266</v>
      </c>
      <c r="B30" s="97">
        <v>2</v>
      </c>
      <c r="C30" s="13">
        <v>17.5628302697205</v>
      </c>
      <c r="D30" s="164">
        <v>0.70795467091374897</v>
      </c>
      <c r="E30" s="13">
        <v>19.9534280990365</v>
      </c>
      <c r="F30" s="164">
        <v>0.850930024988101</v>
      </c>
      <c r="G30" s="13">
        <v>11.4660790236226</v>
      </c>
      <c r="H30" s="164">
        <v>0.80092531585333204</v>
      </c>
      <c r="I30" s="13">
        <v>-8.4873490754139507</v>
      </c>
      <c r="J30" s="164">
        <v>1.0026007216977399</v>
      </c>
      <c r="K30" s="13">
        <v>23.026635135627298</v>
      </c>
      <c r="L30" s="164">
        <v>2.62581378838548</v>
      </c>
      <c r="M30" s="13">
        <v>18.806696805690699</v>
      </c>
      <c r="N30" s="164">
        <v>0.91009265037755205</v>
      </c>
      <c r="O30" s="13">
        <v>14.7623238992167</v>
      </c>
      <c r="P30" s="164">
        <v>1.0126528371691299</v>
      </c>
      <c r="Q30" s="13">
        <v>-8.2643112364105598</v>
      </c>
      <c r="R30" s="164">
        <v>2.83446484405781</v>
      </c>
      <c r="S30" s="13">
        <v>20.660288153378001</v>
      </c>
      <c r="T30" s="164">
        <v>1.9260370793811199</v>
      </c>
      <c r="U30" s="13">
        <v>19.976776708181902</v>
      </c>
      <c r="V30" s="164">
        <v>1.9491616607551201</v>
      </c>
      <c r="W30" s="13">
        <v>16.109240146391201</v>
      </c>
      <c r="X30" s="164">
        <v>0.78934050079307305</v>
      </c>
      <c r="Y30" s="13">
        <v>-4.5510480069868402</v>
      </c>
      <c r="Z30" s="164">
        <v>2.0024229600599801</v>
      </c>
      <c r="AA30" s="98"/>
      <c r="AB30" s="98"/>
      <c r="AC30" s="98"/>
      <c r="AD30" s="99"/>
    </row>
    <row r="31" spans="1:30" ht="13" customHeight="1" x14ac:dyDescent="0.35">
      <c r="A31" s="12" t="s">
        <v>267</v>
      </c>
      <c r="B31" s="97">
        <v>2</v>
      </c>
      <c r="C31" s="13">
        <v>17.7023234526715</v>
      </c>
      <c r="D31" s="164">
        <v>0.86056466541616405</v>
      </c>
      <c r="E31" s="13">
        <v>20.285007775322399</v>
      </c>
      <c r="F31" s="164">
        <v>1.13016888230756</v>
      </c>
      <c r="G31" s="13">
        <v>12.413061050564799</v>
      </c>
      <c r="H31" s="164">
        <v>1.0195168306950899</v>
      </c>
      <c r="I31" s="13">
        <v>-7.8719467247575796</v>
      </c>
      <c r="J31" s="164">
        <v>1.42329102163564</v>
      </c>
      <c r="K31" s="13">
        <v>26.199755938848401</v>
      </c>
      <c r="L31" s="164">
        <v>2.9955932453476501</v>
      </c>
      <c r="M31" s="13">
        <v>18.779273222773</v>
      </c>
      <c r="N31" s="164">
        <v>1.13831086247414</v>
      </c>
      <c r="O31" s="13">
        <v>13.733838413859001</v>
      </c>
      <c r="P31" s="164">
        <v>1.3898888005344801</v>
      </c>
      <c r="Q31" s="13">
        <v>-12.465917524989401</v>
      </c>
      <c r="R31" s="164">
        <v>3.3731696834309899</v>
      </c>
      <c r="S31" s="13">
        <v>24.0234439662085</v>
      </c>
      <c r="T31" s="164">
        <v>3.00489155223298</v>
      </c>
      <c r="U31" s="13">
        <v>19.472756136057999</v>
      </c>
      <c r="V31" s="164">
        <v>2.1554813557806698</v>
      </c>
      <c r="W31" s="13">
        <v>16.174020377520801</v>
      </c>
      <c r="X31" s="164">
        <v>1.10330664684183</v>
      </c>
      <c r="Y31" s="13">
        <v>-7.8494235886877197</v>
      </c>
      <c r="Z31" s="164">
        <v>3.2823603517716702</v>
      </c>
      <c r="AA31" s="98"/>
      <c r="AB31" s="98"/>
      <c r="AC31" s="98"/>
      <c r="AD31" s="99"/>
    </row>
    <row r="32" spans="1:30" ht="13" customHeight="1" x14ac:dyDescent="0.35">
      <c r="A32" s="12" t="s">
        <v>268</v>
      </c>
      <c r="B32" s="97">
        <v>2</v>
      </c>
      <c r="C32" s="13">
        <v>28.4779904288918</v>
      </c>
      <c r="D32" s="164">
        <v>0.99091221034371202</v>
      </c>
      <c r="E32" s="13">
        <v>29.6388279780343</v>
      </c>
      <c r="F32" s="164">
        <v>1.13316902923338</v>
      </c>
      <c r="G32" s="13">
        <v>24.265634389180601</v>
      </c>
      <c r="H32" s="164">
        <v>1.98788114060877</v>
      </c>
      <c r="I32" s="13">
        <v>-5.3731935888537103</v>
      </c>
      <c r="J32" s="164">
        <v>2.2704546364182598</v>
      </c>
      <c r="K32" s="13">
        <v>26.499871061756402</v>
      </c>
      <c r="L32" s="164">
        <v>3.80496859042711</v>
      </c>
      <c r="M32" s="13">
        <v>28.730692366395999</v>
      </c>
      <c r="N32" s="164">
        <v>1.38334788552677</v>
      </c>
      <c r="O32" s="13">
        <v>28.5956487751602</v>
      </c>
      <c r="P32" s="164">
        <v>1.13990645065343</v>
      </c>
      <c r="Q32" s="13">
        <v>2.0957777134037801</v>
      </c>
      <c r="R32" s="164">
        <v>3.94527725814195</v>
      </c>
      <c r="S32" s="13">
        <v>28.7322303923231</v>
      </c>
      <c r="T32" s="164">
        <v>2.7231945519504599</v>
      </c>
      <c r="U32" s="13">
        <v>28.1476937443785</v>
      </c>
      <c r="V32" s="164">
        <v>2.39332405026463</v>
      </c>
      <c r="W32" s="13">
        <v>28.1982715086471</v>
      </c>
      <c r="X32" s="164">
        <v>1.0283662335992201</v>
      </c>
      <c r="Y32" s="13">
        <v>-0.53395888367599997</v>
      </c>
      <c r="Z32" s="164">
        <v>2.6848270361731701</v>
      </c>
      <c r="AA32" s="98"/>
      <c r="AB32" s="98"/>
      <c r="AC32" s="98"/>
      <c r="AD32" s="99"/>
    </row>
    <row r="33" spans="1:30" ht="13" customHeight="1" x14ac:dyDescent="0.35">
      <c r="A33" s="12" t="s">
        <v>269</v>
      </c>
      <c r="B33" s="97">
        <v>2</v>
      </c>
      <c r="C33" s="13">
        <v>20.8267456801712</v>
      </c>
      <c r="D33" s="164">
        <v>1.0498211813576099</v>
      </c>
      <c r="E33" s="13">
        <v>23.9712746990498</v>
      </c>
      <c r="F33" s="164">
        <v>1.2914481767641901</v>
      </c>
      <c r="G33" s="13">
        <v>11.7410512348702</v>
      </c>
      <c r="H33" s="164">
        <v>2.0391407449258998</v>
      </c>
      <c r="I33" s="13">
        <v>-12.2302234641796</v>
      </c>
      <c r="J33" s="164">
        <v>2.5379194472698599</v>
      </c>
      <c r="K33" s="13">
        <v>17.723978288281401</v>
      </c>
      <c r="L33" s="164">
        <v>4.7690902697151003</v>
      </c>
      <c r="M33" s="13">
        <v>24.488654967148999</v>
      </c>
      <c r="N33" s="164">
        <v>1.4667782179300299</v>
      </c>
      <c r="O33" s="13">
        <v>16.624175735603</v>
      </c>
      <c r="P33" s="164">
        <v>1.6946336296224001</v>
      </c>
      <c r="Q33" s="13">
        <v>-1.09980255267848</v>
      </c>
      <c r="R33" s="164">
        <v>5.1935704967848997</v>
      </c>
      <c r="S33" s="13">
        <v>21.078918302723299</v>
      </c>
      <c r="T33" s="164">
        <v>2.2573178546722699</v>
      </c>
      <c r="U33" s="13">
        <v>26.617324101905801</v>
      </c>
      <c r="V33" s="164">
        <v>3.00677373665975</v>
      </c>
      <c r="W33" s="13">
        <v>19.210793757006901</v>
      </c>
      <c r="X33" s="164">
        <v>1.5808337880177701</v>
      </c>
      <c r="Y33" s="13">
        <v>-1.86812454571641</v>
      </c>
      <c r="Z33" s="164">
        <v>2.8889621137852899</v>
      </c>
      <c r="AA33" s="98"/>
      <c r="AB33" s="98"/>
      <c r="AC33" s="98"/>
      <c r="AD33" s="99"/>
    </row>
    <row r="34" spans="1:30" ht="13" customHeight="1" x14ac:dyDescent="0.35">
      <c r="A34" s="12" t="s">
        <v>270</v>
      </c>
      <c r="B34" s="97">
        <v>2</v>
      </c>
      <c r="C34" s="13">
        <v>12.987805162200999</v>
      </c>
      <c r="D34" s="164">
        <v>0.872360278868624</v>
      </c>
      <c r="E34" s="13">
        <v>14.2462317581278</v>
      </c>
      <c r="F34" s="164">
        <v>0.94273437017335304</v>
      </c>
      <c r="G34" s="13">
        <v>8.9346884868916305</v>
      </c>
      <c r="H34" s="164">
        <v>2.5505901040539101</v>
      </c>
      <c r="I34" s="13">
        <v>-5.3115432712361601</v>
      </c>
      <c r="J34" s="164">
        <v>2.8022328860636598</v>
      </c>
      <c r="K34" s="13">
        <v>15.4464644549242</v>
      </c>
      <c r="L34" s="164">
        <v>2.5812765099105599</v>
      </c>
      <c r="M34" s="13">
        <v>13.3432658228063</v>
      </c>
      <c r="N34" s="164">
        <v>1.0628431116775301</v>
      </c>
      <c r="O34" s="13">
        <v>11.0504774607881</v>
      </c>
      <c r="P34" s="164">
        <v>1.5063260319801</v>
      </c>
      <c r="Q34" s="13">
        <v>-4.3959869941360799</v>
      </c>
      <c r="R34" s="164">
        <v>3.1301917398629402</v>
      </c>
      <c r="S34" s="13">
        <v>14.5096811608741</v>
      </c>
      <c r="T34" s="164">
        <v>2.1008719308636898</v>
      </c>
      <c r="U34" s="13">
        <v>17.9776029984275</v>
      </c>
      <c r="V34" s="164">
        <v>2.3452461099896</v>
      </c>
      <c r="W34" s="13">
        <v>11.5005570483757</v>
      </c>
      <c r="X34" s="164">
        <v>1.00455971791426</v>
      </c>
      <c r="Y34" s="13">
        <v>-3.0091241124983199</v>
      </c>
      <c r="Z34" s="164">
        <v>2.5908633935446201</v>
      </c>
      <c r="AA34" s="98"/>
      <c r="AB34" s="98"/>
      <c r="AC34" s="98"/>
      <c r="AD34" s="99"/>
    </row>
    <row r="35" spans="1:30" ht="13" customHeight="1" x14ac:dyDescent="0.35">
      <c r="A35" s="12" t="s">
        <v>271</v>
      </c>
      <c r="B35" s="97">
        <v>2</v>
      </c>
      <c r="C35" s="13">
        <v>10.1269179082247</v>
      </c>
      <c r="D35" s="164">
        <v>0.70021959655245603</v>
      </c>
      <c r="E35" s="13">
        <v>11.3459683649676</v>
      </c>
      <c r="F35" s="164">
        <v>0.81165707025010503</v>
      </c>
      <c r="G35" s="13">
        <v>6.0755531595530599</v>
      </c>
      <c r="H35" s="164">
        <v>0.80513808139240906</v>
      </c>
      <c r="I35" s="13">
        <v>-5.2704152054145199</v>
      </c>
      <c r="J35" s="164">
        <v>0.96300621008714204</v>
      </c>
      <c r="K35" s="13">
        <v>13.5719814417248</v>
      </c>
      <c r="L35" s="164">
        <v>2.9367881180697601</v>
      </c>
      <c r="M35" s="13">
        <v>12.376616678862501</v>
      </c>
      <c r="N35" s="164">
        <v>0.98309750848425104</v>
      </c>
      <c r="O35" s="13">
        <v>7.7370534138898996</v>
      </c>
      <c r="P35" s="164">
        <v>0.68275686137102298</v>
      </c>
      <c r="Q35" s="13">
        <v>-5.8349280278349296</v>
      </c>
      <c r="R35" s="164">
        <v>2.96986514605925</v>
      </c>
      <c r="S35" s="13">
        <v>10.9180290108593</v>
      </c>
      <c r="T35" s="164">
        <v>1.66647418235667</v>
      </c>
      <c r="U35" s="13">
        <v>11.3973975668424</v>
      </c>
      <c r="V35" s="164">
        <v>1.17754181347469</v>
      </c>
      <c r="W35" s="13">
        <v>9.61487969997604</v>
      </c>
      <c r="X35" s="164">
        <v>0.77232151469635002</v>
      </c>
      <c r="Y35" s="13">
        <v>-1.3031493108832799</v>
      </c>
      <c r="Z35" s="164">
        <v>1.76680548760459</v>
      </c>
      <c r="AA35" s="98"/>
      <c r="AB35" s="98"/>
      <c r="AC35" s="98"/>
      <c r="AD35" s="99"/>
    </row>
    <row r="36" spans="1:30" ht="13" customHeight="1" x14ac:dyDescent="0.35">
      <c r="A36" s="12" t="s">
        <v>272</v>
      </c>
      <c r="B36" s="97">
        <v>2</v>
      </c>
      <c r="C36" s="13">
        <v>26.845806974517998</v>
      </c>
      <c r="D36" s="164">
        <v>1.0110507409096701</v>
      </c>
      <c r="E36" s="13">
        <v>28.889911921489301</v>
      </c>
      <c r="F36" s="164">
        <v>1.51252644707492</v>
      </c>
      <c r="G36" s="13">
        <v>25.2600783862387</v>
      </c>
      <c r="H36" s="164">
        <v>1.08537060044261</v>
      </c>
      <c r="I36" s="13">
        <v>-3.6298335352505999</v>
      </c>
      <c r="J36" s="164">
        <v>1.5940747594670599</v>
      </c>
      <c r="K36" s="13">
        <v>28.153652295363099</v>
      </c>
      <c r="L36" s="164">
        <v>1.90631938655286</v>
      </c>
      <c r="M36" s="13">
        <v>28.941473803085501</v>
      </c>
      <c r="N36" s="164">
        <v>1.30510659750861</v>
      </c>
      <c r="O36" s="13">
        <v>22.4872481012039</v>
      </c>
      <c r="P36" s="164">
        <v>1.41590642493549</v>
      </c>
      <c r="Q36" s="13">
        <v>-5.6664041941591696</v>
      </c>
      <c r="R36" s="164">
        <v>2.1280495326440101</v>
      </c>
      <c r="S36" s="13">
        <v>26.532216286003699</v>
      </c>
      <c r="T36" s="164">
        <v>1.9118194560801101</v>
      </c>
      <c r="U36" s="13">
        <v>34.604487977917898</v>
      </c>
      <c r="V36" s="164">
        <v>2.1479486200108</v>
      </c>
      <c r="W36" s="13">
        <v>24.5421260211034</v>
      </c>
      <c r="X36" s="164">
        <v>1.09103054687937</v>
      </c>
      <c r="Y36" s="13">
        <v>-1.9900902649003001</v>
      </c>
      <c r="Z36" s="164">
        <v>2.0076284744959598</v>
      </c>
      <c r="AA36" s="98"/>
      <c r="AB36" s="98"/>
      <c r="AC36" s="98"/>
      <c r="AD36" s="99"/>
    </row>
    <row r="37" spans="1:30" ht="13" customHeight="1" x14ac:dyDescent="0.35">
      <c r="A37" s="12" t="s">
        <v>273</v>
      </c>
      <c r="B37" s="97">
        <v>2</v>
      </c>
      <c r="C37" s="13">
        <v>3.9737520816715</v>
      </c>
      <c r="D37" s="164">
        <v>0.36520418707973401</v>
      </c>
      <c r="E37" s="13">
        <v>4.3517814545530902</v>
      </c>
      <c r="F37" s="164">
        <v>0.408916108569852</v>
      </c>
      <c r="G37" s="13">
        <v>2.6045738377551402</v>
      </c>
      <c r="H37" s="164">
        <v>0.57274112242108499</v>
      </c>
      <c r="I37" s="13">
        <v>-1.74720761679795</v>
      </c>
      <c r="J37" s="164">
        <v>0.64003618909248206</v>
      </c>
      <c r="K37" s="13">
        <v>8.01829943945698</v>
      </c>
      <c r="L37" s="164">
        <v>1.0328091960349299</v>
      </c>
      <c r="M37" s="13">
        <v>3.1752674649425598</v>
      </c>
      <c r="N37" s="164">
        <v>0.41580984909104901</v>
      </c>
      <c r="O37" s="13">
        <v>2.85594966568459</v>
      </c>
      <c r="P37" s="164">
        <v>0.51579845253659995</v>
      </c>
      <c r="Q37" s="13">
        <v>-5.16234977377239</v>
      </c>
      <c r="R37" s="164">
        <v>1.20627046985052</v>
      </c>
      <c r="S37" s="13">
        <v>5.8162181324233302</v>
      </c>
      <c r="T37" s="164">
        <v>0.75533778654351902</v>
      </c>
      <c r="U37" s="13">
        <v>5.1388576708212002</v>
      </c>
      <c r="V37" s="164">
        <v>1.0310671529822399</v>
      </c>
      <c r="W37" s="13">
        <v>2.6511793150968499</v>
      </c>
      <c r="X37" s="164">
        <v>0.34175232681341999</v>
      </c>
      <c r="Y37" s="13">
        <v>-3.1650388173264798</v>
      </c>
      <c r="Z37" s="164">
        <v>0.85387939191901296</v>
      </c>
      <c r="AA37" s="98"/>
      <c r="AB37" s="98"/>
      <c r="AC37" s="98"/>
      <c r="AD37" s="99"/>
    </row>
    <row r="38" spans="1:30" ht="13" customHeight="1" x14ac:dyDescent="0.35">
      <c r="A38" s="12" t="s">
        <v>274</v>
      </c>
      <c r="B38" s="97">
        <v>2</v>
      </c>
      <c r="C38" s="13">
        <v>15.9085065059464</v>
      </c>
      <c r="D38" s="164">
        <v>0.75331028471622397</v>
      </c>
      <c r="E38" s="13">
        <v>16.674527566318002</v>
      </c>
      <c r="F38" s="164">
        <v>0.88407439550187195</v>
      </c>
      <c r="G38" s="13">
        <v>14.000123839585299</v>
      </c>
      <c r="H38" s="164">
        <v>1.3349370792367701</v>
      </c>
      <c r="I38" s="13">
        <v>-2.6744037267327498</v>
      </c>
      <c r="J38" s="164">
        <v>1.57311033393823</v>
      </c>
      <c r="K38" s="13">
        <v>12.357744815632801</v>
      </c>
      <c r="L38" s="164">
        <v>1.7704899990112299</v>
      </c>
      <c r="M38" s="13">
        <v>18.179085918583901</v>
      </c>
      <c r="N38" s="164">
        <v>1.0841768774285701</v>
      </c>
      <c r="O38" s="13">
        <v>11.910009758647901</v>
      </c>
      <c r="P38" s="164">
        <v>1.2382398958076299</v>
      </c>
      <c r="Q38" s="13">
        <v>-0.447735056984913</v>
      </c>
      <c r="R38" s="164">
        <v>2.16495518688822</v>
      </c>
      <c r="S38" s="13">
        <v>14.0778509170504</v>
      </c>
      <c r="T38" s="164">
        <v>1.4154832027167299</v>
      </c>
      <c r="U38" s="13">
        <v>18.489008498604498</v>
      </c>
      <c r="V38" s="164">
        <v>1.8275452229674101</v>
      </c>
      <c r="W38" s="13">
        <v>15.918113773608599</v>
      </c>
      <c r="X38" s="164">
        <v>0.94339383186888304</v>
      </c>
      <c r="Y38" s="13">
        <v>1.8402628565582</v>
      </c>
      <c r="Z38" s="164">
        <v>1.6914270475958499</v>
      </c>
      <c r="AA38" s="98"/>
      <c r="AB38" s="98"/>
      <c r="AC38" s="98"/>
      <c r="AD38" s="99"/>
    </row>
    <row r="39" spans="1:30" ht="13" customHeight="1" x14ac:dyDescent="0.35">
      <c r="A39" s="12" t="s">
        <v>275</v>
      </c>
      <c r="B39" s="97">
        <v>2</v>
      </c>
      <c r="C39" s="13">
        <v>5.5659688343100999</v>
      </c>
      <c r="D39" s="164">
        <v>0.51560928282795204</v>
      </c>
      <c r="E39" s="13">
        <v>6.1019208027792704</v>
      </c>
      <c r="F39" s="164">
        <v>0.65503290469682696</v>
      </c>
      <c r="G39" s="13">
        <v>4.4030130096064397</v>
      </c>
      <c r="H39" s="164">
        <v>0.64475674838154395</v>
      </c>
      <c r="I39" s="13">
        <v>-1.69890779317284</v>
      </c>
      <c r="J39" s="164">
        <v>0.80225085709784105</v>
      </c>
      <c r="K39" s="13">
        <v>7.4950083556401896</v>
      </c>
      <c r="L39" s="164">
        <v>2.1903659101061201</v>
      </c>
      <c r="M39" s="13">
        <v>5.4594855360223198</v>
      </c>
      <c r="N39" s="164">
        <v>0.61131082762431899</v>
      </c>
      <c r="O39" s="13">
        <v>4.7414502581453997</v>
      </c>
      <c r="P39" s="164">
        <v>0.721570470767531</v>
      </c>
      <c r="Q39" s="13">
        <v>-2.75355809749479</v>
      </c>
      <c r="R39" s="164">
        <v>2.2556919757336198</v>
      </c>
      <c r="S39" s="13">
        <v>5.0845885840848997</v>
      </c>
      <c r="T39" s="164">
        <v>1.0685979510016601</v>
      </c>
      <c r="U39" s="13">
        <v>5.3286991416382499</v>
      </c>
      <c r="V39" s="164">
        <v>1.4319566136397099</v>
      </c>
      <c r="W39" s="13">
        <v>5.7012982137638204</v>
      </c>
      <c r="X39" s="164">
        <v>0.69234459443829</v>
      </c>
      <c r="Y39" s="13">
        <v>0.61670962967891396</v>
      </c>
      <c r="Z39" s="164">
        <v>1.3215238363380299</v>
      </c>
      <c r="AA39" s="98"/>
      <c r="AB39" s="98"/>
      <c r="AC39" s="98"/>
      <c r="AD39" s="99"/>
    </row>
    <row r="40" spans="1:30" ht="13" customHeight="1" x14ac:dyDescent="0.35">
      <c r="A40" s="12" t="s">
        <v>276</v>
      </c>
      <c r="B40" s="97">
        <v>2</v>
      </c>
      <c r="C40" s="13">
        <v>14.477609260390601</v>
      </c>
      <c r="D40" s="164">
        <v>0.59649264828530202</v>
      </c>
      <c r="E40" s="13">
        <v>15.1730177961814</v>
      </c>
      <c r="F40" s="164">
        <v>0.62133563391023805</v>
      </c>
      <c r="G40" s="13">
        <v>9.9107315777244107</v>
      </c>
      <c r="H40" s="164">
        <v>1.5627337490945701</v>
      </c>
      <c r="I40" s="13">
        <v>-5.2622862184570103</v>
      </c>
      <c r="J40" s="164">
        <v>1.62498317176566</v>
      </c>
      <c r="K40" s="13">
        <v>16.5505518821825</v>
      </c>
      <c r="L40" s="164">
        <v>2.6311788474667699</v>
      </c>
      <c r="M40" s="13">
        <v>15.891538272737201</v>
      </c>
      <c r="N40" s="164">
        <v>1.2312613721464101</v>
      </c>
      <c r="O40" s="13">
        <v>13.357259827024301</v>
      </c>
      <c r="P40" s="164">
        <v>0.91481295687004904</v>
      </c>
      <c r="Q40" s="13">
        <v>-3.1932920551581701</v>
      </c>
      <c r="R40" s="164">
        <v>2.8783449958782801</v>
      </c>
      <c r="S40" s="13">
        <v>16.8793048102375</v>
      </c>
      <c r="T40" s="164">
        <v>2.2165631538409398</v>
      </c>
      <c r="U40" s="13">
        <v>13.6949096395723</v>
      </c>
      <c r="V40" s="164">
        <v>1.93410778426366</v>
      </c>
      <c r="W40" s="13">
        <v>14.1141120704423</v>
      </c>
      <c r="X40" s="164">
        <v>0.64174857710036604</v>
      </c>
      <c r="Y40" s="13">
        <v>-2.7651927397952298</v>
      </c>
      <c r="Z40" s="164">
        <v>2.3669756598973799</v>
      </c>
      <c r="AA40" s="98"/>
      <c r="AB40" s="98"/>
      <c r="AC40" s="98"/>
      <c r="AD40" s="99"/>
    </row>
    <row r="41" spans="1:30" ht="13" customHeight="1" x14ac:dyDescent="0.35">
      <c r="A41" s="12" t="s">
        <v>277</v>
      </c>
      <c r="B41" s="97">
        <v>2</v>
      </c>
      <c r="C41" s="13">
        <v>12.898113060759499</v>
      </c>
      <c r="D41" s="164">
        <v>0.66146309360594502</v>
      </c>
      <c r="E41" s="13">
        <v>13.5548957088492</v>
      </c>
      <c r="F41" s="164">
        <v>0.74339936954058805</v>
      </c>
      <c r="G41" s="13">
        <v>8.5641260631484197</v>
      </c>
      <c r="H41" s="164">
        <v>1.3817933731463401</v>
      </c>
      <c r="I41" s="13">
        <v>-4.9907696457007598</v>
      </c>
      <c r="J41" s="164">
        <v>1.61396046745955</v>
      </c>
      <c r="K41" s="13">
        <v>23.181027963808699</v>
      </c>
      <c r="L41" s="164">
        <v>3.8329374842472799</v>
      </c>
      <c r="M41" s="13">
        <v>16.367380780412802</v>
      </c>
      <c r="N41" s="164">
        <v>1.1951880823051899</v>
      </c>
      <c r="O41" s="13">
        <v>10.134157670836901</v>
      </c>
      <c r="P41" s="164">
        <v>0.80816476031662898</v>
      </c>
      <c r="Q41" s="13">
        <v>-13.0468702929718</v>
      </c>
      <c r="R41" s="164">
        <v>3.7974031855618402</v>
      </c>
      <c r="S41" s="13">
        <v>17.971595324934999</v>
      </c>
      <c r="T41" s="164">
        <v>2.3410879197112302</v>
      </c>
      <c r="U41" s="13">
        <v>18.421076983676102</v>
      </c>
      <c r="V41" s="164">
        <v>2.9431018788154502</v>
      </c>
      <c r="W41" s="13">
        <v>12.101194371354</v>
      </c>
      <c r="X41" s="164">
        <v>0.649664026728899</v>
      </c>
      <c r="Y41" s="13">
        <v>-5.87040095358096</v>
      </c>
      <c r="Z41" s="164">
        <v>2.3631209793964101</v>
      </c>
      <c r="AA41" s="98"/>
      <c r="AB41" s="98"/>
      <c r="AC41" s="98"/>
      <c r="AD41" s="99"/>
    </row>
    <row r="42" spans="1:30" ht="13" customHeight="1" x14ac:dyDescent="0.35">
      <c r="A42" s="12" t="s">
        <v>278</v>
      </c>
      <c r="B42" s="97">
        <v>2</v>
      </c>
      <c r="C42" s="13">
        <v>30.573281781944299</v>
      </c>
      <c r="D42" s="164">
        <v>0.97950341676744201</v>
      </c>
      <c r="E42" s="13">
        <v>32.613739754787197</v>
      </c>
      <c r="F42" s="164">
        <v>1.17439350464892</v>
      </c>
      <c r="G42" s="13">
        <v>25.294416870838099</v>
      </c>
      <c r="H42" s="164">
        <v>1.76273895122139</v>
      </c>
      <c r="I42" s="13">
        <v>-7.3193228839491402</v>
      </c>
      <c r="J42" s="164">
        <v>2.1066344368328802</v>
      </c>
      <c r="K42" s="13">
        <v>33.294034701366698</v>
      </c>
      <c r="L42" s="164">
        <v>2.3264175310678499</v>
      </c>
      <c r="M42" s="13">
        <v>30.9839051497095</v>
      </c>
      <c r="N42" s="164">
        <v>1.1759197147718401</v>
      </c>
      <c r="O42" s="13">
        <v>26.012725754291701</v>
      </c>
      <c r="P42" s="164">
        <v>2.4545158174291002</v>
      </c>
      <c r="Q42" s="13">
        <v>-7.2813089470749999</v>
      </c>
      <c r="R42" s="164">
        <v>3.2282461648779601</v>
      </c>
      <c r="S42" s="13">
        <v>26.900939291956899</v>
      </c>
      <c r="T42" s="164">
        <v>2.1883449886077702</v>
      </c>
      <c r="U42" s="13">
        <v>32.651132616377403</v>
      </c>
      <c r="V42" s="164">
        <v>2.3611712664294302</v>
      </c>
      <c r="W42" s="13">
        <v>30.902543656290199</v>
      </c>
      <c r="X42" s="164">
        <v>1.42652265296855</v>
      </c>
      <c r="Y42" s="13">
        <v>4.0016043643332599</v>
      </c>
      <c r="Z42" s="164">
        <v>2.6139684879364302</v>
      </c>
      <c r="AA42" s="98"/>
      <c r="AB42" s="98"/>
      <c r="AC42" s="98"/>
      <c r="AD42" s="99"/>
    </row>
    <row r="43" spans="1:30" ht="13" customHeight="1" x14ac:dyDescent="0.35">
      <c r="A43" s="12" t="s">
        <v>279</v>
      </c>
      <c r="B43" s="97">
        <v>2</v>
      </c>
      <c r="C43" s="13">
        <v>8.1641093196579995</v>
      </c>
      <c r="D43" s="164">
        <v>0.91889070006538998</v>
      </c>
      <c r="E43" s="13">
        <v>8.4221943107609203</v>
      </c>
      <c r="F43" s="164">
        <v>1.11412939853949</v>
      </c>
      <c r="G43" s="13">
        <v>7.3423012607701903</v>
      </c>
      <c r="H43" s="164">
        <v>1.36276803948856</v>
      </c>
      <c r="I43" s="13">
        <v>-1.07989304999073</v>
      </c>
      <c r="J43" s="164">
        <v>1.7261446055535301</v>
      </c>
      <c r="K43" s="13">
        <v>7.4223272223927701</v>
      </c>
      <c r="L43" s="164">
        <v>3.6426444739944599</v>
      </c>
      <c r="M43" s="13">
        <v>9.9016132213404298</v>
      </c>
      <c r="N43" s="164">
        <v>1.2028201668028899</v>
      </c>
      <c r="O43" s="13">
        <v>5.3182623381610403</v>
      </c>
      <c r="P43" s="164">
        <v>1.0236683062844001</v>
      </c>
      <c r="Q43" s="13">
        <v>-2.1040648842317302</v>
      </c>
      <c r="R43" s="164">
        <v>3.79272460616854</v>
      </c>
      <c r="S43" s="13">
        <v>6.7115409773373198</v>
      </c>
      <c r="T43" s="164">
        <v>1.93027537606913</v>
      </c>
      <c r="U43" s="13">
        <v>10.8492675172165</v>
      </c>
      <c r="V43" s="164">
        <v>2.4161302019864501</v>
      </c>
      <c r="W43" s="13">
        <v>7.4021052316793998</v>
      </c>
      <c r="X43" s="164">
        <v>0.98108352946643096</v>
      </c>
      <c r="Y43" s="13">
        <v>0.69056425434207902</v>
      </c>
      <c r="Z43" s="164">
        <v>2.17036256533751</v>
      </c>
      <c r="AA43" s="98"/>
      <c r="AB43" s="98"/>
      <c r="AC43" s="98"/>
      <c r="AD43" s="99"/>
    </row>
    <row r="44" spans="1:30" ht="13" customHeight="1" x14ac:dyDescent="0.35">
      <c r="A44" s="12" t="s">
        <v>280</v>
      </c>
      <c r="B44" s="97">
        <v>2</v>
      </c>
      <c r="C44" s="13">
        <v>12.957216556889399</v>
      </c>
      <c r="D44" s="164">
        <v>0.70853767341002005</v>
      </c>
      <c r="E44" s="13">
        <v>14.8362717923691</v>
      </c>
      <c r="F44" s="164">
        <v>1.0933998745970199</v>
      </c>
      <c r="G44" s="13">
        <v>11.3894883882695</v>
      </c>
      <c r="H44" s="164">
        <v>0.85142322857393804</v>
      </c>
      <c r="I44" s="13">
        <v>-3.44678340409956</v>
      </c>
      <c r="J44" s="164">
        <v>1.34131752261038</v>
      </c>
      <c r="K44" s="13">
        <v>11.4746241212495</v>
      </c>
      <c r="L44" s="164">
        <v>0.907307236963945</v>
      </c>
      <c r="M44" s="13">
        <v>13.3123869097337</v>
      </c>
      <c r="N44" s="164">
        <v>0.86143493896670098</v>
      </c>
      <c r="O44" s="13">
        <v>13.8883019317188</v>
      </c>
      <c r="P44" s="164">
        <v>1.59078387627768</v>
      </c>
      <c r="Q44" s="13">
        <v>2.4136778104693</v>
      </c>
      <c r="R44" s="164">
        <v>1.7659111189879799</v>
      </c>
      <c r="S44" s="13">
        <v>9.6164298536290698</v>
      </c>
      <c r="T44" s="164">
        <v>1.01653419419014</v>
      </c>
      <c r="U44" s="13">
        <v>13.614579894834399</v>
      </c>
      <c r="V44" s="164">
        <v>1.3610597988333699</v>
      </c>
      <c r="W44" s="13">
        <v>14.619436317895399</v>
      </c>
      <c r="X44" s="164">
        <v>1.1229528591543001</v>
      </c>
      <c r="Y44" s="13">
        <v>5.0030064642663703</v>
      </c>
      <c r="Z44" s="164">
        <v>1.4699059992102499</v>
      </c>
      <c r="AA44" s="98"/>
      <c r="AB44" s="98"/>
      <c r="AC44" s="98"/>
      <c r="AD44" s="99"/>
    </row>
    <row r="45" spans="1:30" ht="13" customHeight="1" x14ac:dyDescent="0.35">
      <c r="A45" s="12" t="s">
        <v>281</v>
      </c>
      <c r="B45" s="97">
        <v>2</v>
      </c>
      <c r="C45" s="13">
        <v>6.3002733218552196</v>
      </c>
      <c r="D45" s="164">
        <v>0.45576383039621499</v>
      </c>
      <c r="E45" s="13">
        <v>6.7159687891545197</v>
      </c>
      <c r="F45" s="164">
        <v>0.60571418273738997</v>
      </c>
      <c r="G45" s="13">
        <v>5.3312323355352103</v>
      </c>
      <c r="H45" s="164">
        <v>0.61173914773669702</v>
      </c>
      <c r="I45" s="13">
        <v>-1.3847364536193101</v>
      </c>
      <c r="J45" s="164">
        <v>0.85256531662554602</v>
      </c>
      <c r="K45" s="13">
        <v>6.5247588989972796</v>
      </c>
      <c r="L45" s="164">
        <v>1.4632857533730499</v>
      </c>
      <c r="M45" s="13">
        <v>6.8630130834049998</v>
      </c>
      <c r="N45" s="164">
        <v>0.58784569268822495</v>
      </c>
      <c r="O45" s="13">
        <v>4.9480621103146101</v>
      </c>
      <c r="P45" s="164">
        <v>0.71691805539562903</v>
      </c>
      <c r="Q45" s="13">
        <v>-1.5766967886826799</v>
      </c>
      <c r="R45" s="164">
        <v>1.7659354411657999</v>
      </c>
      <c r="S45" s="13">
        <v>4.4697871249017602</v>
      </c>
      <c r="T45" s="164">
        <v>0.83404259148180704</v>
      </c>
      <c r="U45" s="13">
        <v>6.1074068088793503</v>
      </c>
      <c r="V45" s="164">
        <v>1.1064645910045201</v>
      </c>
      <c r="W45" s="13">
        <v>6.5829757108477596</v>
      </c>
      <c r="X45" s="164">
        <v>0.556433501660484</v>
      </c>
      <c r="Y45" s="13">
        <v>2.1131885859459998</v>
      </c>
      <c r="Z45" s="164">
        <v>0.98485319434531504</v>
      </c>
      <c r="AA45" s="98"/>
      <c r="AB45" s="98"/>
      <c r="AC45" s="98"/>
      <c r="AD45" s="99"/>
    </row>
    <row r="46" spans="1:30" ht="13" customHeight="1" x14ac:dyDescent="0.35">
      <c r="A46" s="12" t="s">
        <v>282</v>
      </c>
      <c r="B46" s="97">
        <v>2</v>
      </c>
      <c r="C46" s="13">
        <v>16.2438113286894</v>
      </c>
      <c r="D46" s="164">
        <v>0.90406821561337602</v>
      </c>
      <c r="E46" s="13">
        <v>17.163274392241199</v>
      </c>
      <c r="F46" s="164">
        <v>1.02040027636583</v>
      </c>
      <c r="G46" s="13">
        <v>12.925164997129899</v>
      </c>
      <c r="H46" s="164">
        <v>1.7197894271858201</v>
      </c>
      <c r="I46" s="13">
        <v>-4.2381093951112803</v>
      </c>
      <c r="J46" s="164">
        <v>1.93572108385812</v>
      </c>
      <c r="K46" s="13">
        <v>22.473887328311001</v>
      </c>
      <c r="L46" s="164">
        <v>6.3702448256831303</v>
      </c>
      <c r="M46" s="13">
        <v>16.690575792071598</v>
      </c>
      <c r="N46" s="164">
        <v>1.1359027029097799</v>
      </c>
      <c r="O46" s="13">
        <v>15.2896042793404</v>
      </c>
      <c r="P46" s="164">
        <v>1.42279866217526</v>
      </c>
      <c r="Q46" s="13">
        <v>-7.1842830489705696</v>
      </c>
      <c r="R46" s="164">
        <v>6.6734745062676</v>
      </c>
      <c r="S46" s="13">
        <v>11.9730656674417</v>
      </c>
      <c r="T46" s="164">
        <v>2.4762298719705802</v>
      </c>
      <c r="U46" s="13">
        <v>21.083813316115201</v>
      </c>
      <c r="V46" s="164">
        <v>3.6128746547577699</v>
      </c>
      <c r="W46" s="13">
        <v>15.998587557165401</v>
      </c>
      <c r="X46" s="164">
        <v>1.1044851845199899</v>
      </c>
      <c r="Y46" s="13">
        <v>4.0255218897237199</v>
      </c>
      <c r="Z46" s="164">
        <v>2.9618008268473202</v>
      </c>
      <c r="AA46" s="98"/>
      <c r="AB46" s="98"/>
      <c r="AC46" s="98"/>
      <c r="AD46" s="99"/>
    </row>
    <row r="47" spans="1:30" ht="13" customHeight="1" x14ac:dyDescent="0.35">
      <c r="A47" s="12" t="s">
        <v>283</v>
      </c>
      <c r="B47" s="97">
        <v>2</v>
      </c>
      <c r="C47" s="13">
        <v>25.758733591425099</v>
      </c>
      <c r="D47" s="164">
        <v>1.00181982631614</v>
      </c>
      <c r="E47" s="13">
        <v>28.110982312952999</v>
      </c>
      <c r="F47" s="164">
        <v>1.07052740513255</v>
      </c>
      <c r="G47" s="13">
        <v>18.8606724172549</v>
      </c>
      <c r="H47" s="164">
        <v>1.8165996955186201</v>
      </c>
      <c r="I47" s="13">
        <v>-9.2503098956980505</v>
      </c>
      <c r="J47" s="164">
        <v>1.9576403295763201</v>
      </c>
      <c r="K47" s="13">
        <v>27.841347894630999</v>
      </c>
      <c r="L47" s="164">
        <v>4.5983719171983903</v>
      </c>
      <c r="M47" s="13">
        <v>24.391784718866798</v>
      </c>
      <c r="N47" s="164">
        <v>1.45775656233607</v>
      </c>
      <c r="O47" s="13">
        <v>26.601143810016001</v>
      </c>
      <c r="P47" s="164">
        <v>1.09213722978616</v>
      </c>
      <c r="Q47" s="13">
        <v>-1.24020408461495</v>
      </c>
      <c r="R47" s="164">
        <v>4.6079723072685299</v>
      </c>
      <c r="S47" s="13">
        <v>19.764813326120699</v>
      </c>
      <c r="T47" s="164">
        <v>2.3361949776144799</v>
      </c>
      <c r="U47" s="13">
        <v>28.8215430455529</v>
      </c>
      <c r="V47" s="164">
        <v>3.96587193382961</v>
      </c>
      <c r="W47" s="13">
        <v>26.182828912064899</v>
      </c>
      <c r="X47" s="164">
        <v>1.03021363195763</v>
      </c>
      <c r="Y47" s="13">
        <v>6.4180155859441497</v>
      </c>
      <c r="Z47" s="164">
        <v>2.4003653910970901</v>
      </c>
      <c r="AA47" s="98"/>
      <c r="AB47" s="98"/>
      <c r="AC47" s="98"/>
      <c r="AD47" s="99"/>
    </row>
    <row r="48" spans="1:30" ht="13" customHeight="1" x14ac:dyDescent="0.35">
      <c r="A48" s="12" t="s">
        <v>284</v>
      </c>
      <c r="B48" s="97">
        <v>2</v>
      </c>
      <c r="C48" s="13">
        <v>7.2755752686445501</v>
      </c>
      <c r="D48" s="164">
        <v>0.64731821683679802</v>
      </c>
      <c r="E48" s="13">
        <v>7.9138123630064197</v>
      </c>
      <c r="F48" s="164">
        <v>0.74281932431904896</v>
      </c>
      <c r="G48" s="13">
        <v>5.3665732187622499</v>
      </c>
      <c r="H48" s="164">
        <v>1.0199625236298</v>
      </c>
      <c r="I48" s="13">
        <v>-2.5472391442441702</v>
      </c>
      <c r="J48" s="164">
        <v>1.1657185788675</v>
      </c>
      <c r="K48" s="13">
        <v>13.292799949485399</v>
      </c>
      <c r="L48" s="164">
        <v>2.2076431248169701</v>
      </c>
      <c r="M48" s="13">
        <v>7.1863982143464398</v>
      </c>
      <c r="N48" s="164">
        <v>0.72154571031112202</v>
      </c>
      <c r="O48" s="13">
        <v>5.5380331530315701</v>
      </c>
      <c r="P48" s="164">
        <v>0.77916480625828799</v>
      </c>
      <c r="Q48" s="13">
        <v>-7.75476679645383</v>
      </c>
      <c r="R48" s="164">
        <v>2.2649264139339902</v>
      </c>
      <c r="S48" s="13">
        <v>11.8061076205164</v>
      </c>
      <c r="T48" s="164">
        <v>2.1564877666264701</v>
      </c>
      <c r="U48" s="13">
        <v>10.212841671561399</v>
      </c>
      <c r="V48" s="164">
        <v>2.05126520028232</v>
      </c>
      <c r="W48" s="13">
        <v>6.00331238682611</v>
      </c>
      <c r="X48" s="164">
        <v>0.58639920198339801</v>
      </c>
      <c r="Y48" s="13">
        <v>-5.8027952336902997</v>
      </c>
      <c r="Z48" s="164">
        <v>2.1943000532627202</v>
      </c>
      <c r="AA48" s="98"/>
      <c r="AB48" s="98"/>
      <c r="AC48" s="98"/>
      <c r="AD48" s="99"/>
    </row>
    <row r="49" spans="1:30" ht="13" customHeight="1" x14ac:dyDescent="0.35">
      <c r="A49" s="12" t="s">
        <v>285</v>
      </c>
      <c r="B49" s="97">
        <v>2</v>
      </c>
      <c r="C49" s="13">
        <v>6.7454650382576098</v>
      </c>
      <c r="D49" s="164">
        <v>0.58628450966670898</v>
      </c>
      <c r="E49" s="13">
        <v>7.1352952876296101</v>
      </c>
      <c r="F49" s="164">
        <v>0.80376193880583302</v>
      </c>
      <c r="G49" s="13">
        <v>6.3333581559995897</v>
      </c>
      <c r="H49" s="164">
        <v>0.88185237058297405</v>
      </c>
      <c r="I49" s="13">
        <v>-0.801937131630027</v>
      </c>
      <c r="J49" s="164">
        <v>1.2168943422410301</v>
      </c>
      <c r="K49" s="13">
        <v>12.5814049853174</v>
      </c>
      <c r="L49" s="164">
        <v>5.3546495294212999</v>
      </c>
      <c r="M49" s="13">
        <v>6.5918202491215201</v>
      </c>
      <c r="N49" s="164">
        <v>0.63762283704092304</v>
      </c>
      <c r="O49" s="13">
        <v>5.59335151965041</v>
      </c>
      <c r="P49" s="164">
        <v>1.1356513527132599</v>
      </c>
      <c r="Q49" s="13">
        <v>-6.9880534656669697</v>
      </c>
      <c r="R49" s="164">
        <v>5.0482537310147704</v>
      </c>
      <c r="S49" s="13">
        <v>7.3657307853465603</v>
      </c>
      <c r="T49" s="164">
        <v>2.4634867726468102</v>
      </c>
      <c r="U49" s="13">
        <v>6.8437843754950203</v>
      </c>
      <c r="V49" s="164">
        <v>1.3272674302183001</v>
      </c>
      <c r="W49" s="13">
        <v>6.5724405720432602</v>
      </c>
      <c r="X49" s="164">
        <v>0.65514291700734595</v>
      </c>
      <c r="Y49" s="13">
        <v>-0.79329021330330596</v>
      </c>
      <c r="Z49" s="164">
        <v>2.6258054719403399</v>
      </c>
      <c r="AA49" s="98"/>
      <c r="AB49" s="98"/>
      <c r="AC49" s="98"/>
      <c r="AD49" s="99"/>
    </row>
    <row r="50" spans="1:30" ht="13" customHeight="1" x14ac:dyDescent="0.35">
      <c r="A50" s="12" t="s">
        <v>286</v>
      </c>
      <c r="B50" s="97">
        <v>2</v>
      </c>
      <c r="C50" s="13">
        <v>14.580727258421</v>
      </c>
      <c r="D50" s="164">
        <v>0.71618747298715302</v>
      </c>
      <c r="E50" s="13">
        <v>17.497840162317601</v>
      </c>
      <c r="F50" s="164">
        <v>0.89755306957357806</v>
      </c>
      <c r="G50" s="13">
        <v>7.6036706112494903</v>
      </c>
      <c r="H50" s="164">
        <v>0.84036876044919595</v>
      </c>
      <c r="I50" s="13">
        <v>-9.8941695510680994</v>
      </c>
      <c r="J50" s="164">
        <v>1.14386728621878</v>
      </c>
      <c r="K50" s="13">
        <v>9.7993309063916598</v>
      </c>
      <c r="L50" s="164">
        <v>2.4296407639341702</v>
      </c>
      <c r="M50" s="13">
        <v>15.0841464962214</v>
      </c>
      <c r="N50" s="164">
        <v>0.92488902340234702</v>
      </c>
      <c r="O50" s="13">
        <v>14.4248313085552</v>
      </c>
      <c r="P50" s="164">
        <v>1.10580891650581</v>
      </c>
      <c r="Q50" s="13">
        <v>4.6255004021635804</v>
      </c>
      <c r="R50" s="164">
        <v>2.64438386020695</v>
      </c>
      <c r="S50" s="13">
        <v>7.6135347965527096</v>
      </c>
      <c r="T50" s="164">
        <v>1.3865606488210001</v>
      </c>
      <c r="U50" s="13">
        <v>9.5736488089820906</v>
      </c>
      <c r="V50" s="164">
        <v>1.5060554301523701</v>
      </c>
      <c r="W50" s="13">
        <v>17.2631700282239</v>
      </c>
      <c r="X50" s="164">
        <v>0.86964680911699799</v>
      </c>
      <c r="Y50" s="13">
        <v>9.6496352316711604</v>
      </c>
      <c r="Z50" s="164">
        <v>1.5774240643864901</v>
      </c>
      <c r="AA50" s="98"/>
      <c r="AB50" s="98"/>
      <c r="AC50" s="98"/>
      <c r="AD50" s="99"/>
    </row>
    <row r="51" spans="1:30" ht="13" customHeight="1" x14ac:dyDescent="0.35">
      <c r="A51" s="12" t="s">
        <v>287</v>
      </c>
      <c r="B51" s="97">
        <v>2</v>
      </c>
      <c r="C51" s="13">
        <v>11.917144528670701</v>
      </c>
      <c r="D51" s="164">
        <v>0.56025360524750001</v>
      </c>
      <c r="E51" s="13">
        <v>12.153900319334101</v>
      </c>
      <c r="F51" s="164">
        <v>0.67779628825887495</v>
      </c>
      <c r="G51" s="13">
        <v>11.0724830905869</v>
      </c>
      <c r="H51" s="164">
        <v>0.92923351858108505</v>
      </c>
      <c r="I51" s="13">
        <v>-1.0814172287472199</v>
      </c>
      <c r="J51" s="164">
        <v>1.1583178720732701</v>
      </c>
      <c r="K51" s="13">
        <v>15.3371262853991</v>
      </c>
      <c r="L51" s="164">
        <v>1.46419164342112</v>
      </c>
      <c r="M51" s="13">
        <v>11.2042108339568</v>
      </c>
      <c r="N51" s="164">
        <v>0.70312306378961498</v>
      </c>
      <c r="O51" s="13">
        <v>10.447490279134399</v>
      </c>
      <c r="P51" s="164">
        <v>1.02889898955306</v>
      </c>
      <c r="Q51" s="13">
        <v>-4.8896360062647002</v>
      </c>
      <c r="R51" s="164">
        <v>1.8227257839953801</v>
      </c>
      <c r="S51" s="13">
        <v>13.355942338757201</v>
      </c>
      <c r="T51" s="164">
        <v>1.2946425372867401</v>
      </c>
      <c r="U51" s="13">
        <v>13.0029215174825</v>
      </c>
      <c r="V51" s="164">
        <v>1.2381007133052799</v>
      </c>
      <c r="W51" s="13">
        <v>11.0629631460681</v>
      </c>
      <c r="X51" s="164">
        <v>0.68338235973035699</v>
      </c>
      <c r="Y51" s="13">
        <v>-2.2929791926891698</v>
      </c>
      <c r="Z51" s="164">
        <v>1.4665582773470001</v>
      </c>
      <c r="AA51" s="98"/>
      <c r="AB51" s="98"/>
      <c r="AC51" s="98"/>
      <c r="AD51" s="99"/>
    </row>
    <row r="52" spans="1:30" ht="13" customHeight="1" x14ac:dyDescent="0.35">
      <c r="A52" s="12" t="s">
        <v>288</v>
      </c>
      <c r="B52" s="97">
        <v>2</v>
      </c>
      <c r="C52" s="13">
        <v>26.726013181510901</v>
      </c>
      <c r="D52" s="164">
        <v>0.71627315960819005</v>
      </c>
      <c r="E52" s="13">
        <v>28.1641507649102</v>
      </c>
      <c r="F52" s="164">
        <v>0.90555540855905803</v>
      </c>
      <c r="G52" s="13">
        <v>24.2296710793382</v>
      </c>
      <c r="H52" s="164">
        <v>1.37417032798025</v>
      </c>
      <c r="I52" s="13">
        <v>-3.9344796855720401</v>
      </c>
      <c r="J52" s="164">
        <v>1.7329928200091</v>
      </c>
      <c r="K52" s="13">
        <v>35.449981112487698</v>
      </c>
      <c r="L52" s="164">
        <v>2.4720816335621398</v>
      </c>
      <c r="M52" s="13">
        <v>26.908578894896099</v>
      </c>
      <c r="N52" s="164">
        <v>1.2100110763613201</v>
      </c>
      <c r="O52" s="13">
        <v>20.955340923472502</v>
      </c>
      <c r="P52" s="164">
        <v>1.8329476003041201</v>
      </c>
      <c r="Q52" s="13">
        <v>-14.494640189015101</v>
      </c>
      <c r="R52" s="164">
        <v>3.0984761852590701</v>
      </c>
      <c r="S52" s="13">
        <v>33.4671823177462</v>
      </c>
      <c r="T52" s="164">
        <v>2.35087910325925</v>
      </c>
      <c r="U52" s="13">
        <v>31.112202207123602</v>
      </c>
      <c r="V52" s="164">
        <v>2.13330380163401</v>
      </c>
      <c r="W52" s="13">
        <v>24.136207699167599</v>
      </c>
      <c r="X52" s="164">
        <v>1.0444213521428101</v>
      </c>
      <c r="Y52" s="13">
        <v>-9.3309746185785407</v>
      </c>
      <c r="Z52" s="164">
        <v>2.65444737146073</v>
      </c>
      <c r="AA52" s="98"/>
      <c r="AB52" s="98"/>
      <c r="AC52" s="98"/>
      <c r="AD52" s="99"/>
    </row>
    <row r="53" spans="1:30" ht="13" customHeight="1" x14ac:dyDescent="0.35">
      <c r="A53" s="12" t="s">
        <v>289</v>
      </c>
      <c r="B53" s="97">
        <v>2</v>
      </c>
      <c r="C53" s="13">
        <v>13.544295494808001</v>
      </c>
      <c r="D53" s="164">
        <v>0.66797011545176899</v>
      </c>
      <c r="E53" s="13">
        <v>14.378153508324599</v>
      </c>
      <c r="F53" s="164">
        <v>0.77575856668366405</v>
      </c>
      <c r="G53" s="13">
        <v>10.0061591071299</v>
      </c>
      <c r="H53" s="164">
        <v>1.2531319768421001</v>
      </c>
      <c r="I53" s="13">
        <v>-4.3719944011946996</v>
      </c>
      <c r="J53" s="164">
        <v>1.47036993549073</v>
      </c>
      <c r="K53" s="13">
        <v>19.1180400281213</v>
      </c>
      <c r="L53" s="164">
        <v>2.5792832617788899</v>
      </c>
      <c r="M53" s="13">
        <v>14.433968148524199</v>
      </c>
      <c r="N53" s="164">
        <v>0.78410905666174702</v>
      </c>
      <c r="O53" s="13">
        <v>10.4970251483638</v>
      </c>
      <c r="P53" s="164">
        <v>0.95299488949605105</v>
      </c>
      <c r="Q53" s="13">
        <v>-8.6210148797574906</v>
      </c>
      <c r="R53" s="164">
        <v>2.5930399694842099</v>
      </c>
      <c r="S53" s="13">
        <v>14.9509647560654</v>
      </c>
      <c r="T53" s="164">
        <v>1.7095336825278999</v>
      </c>
      <c r="U53" s="13">
        <v>15.0651476944471</v>
      </c>
      <c r="V53" s="164">
        <v>1.47546910943593</v>
      </c>
      <c r="W53" s="13">
        <v>12.887462599765</v>
      </c>
      <c r="X53" s="164">
        <v>0.70354372966076995</v>
      </c>
      <c r="Y53" s="13">
        <v>-2.0635021563004101</v>
      </c>
      <c r="Z53" s="164">
        <v>1.78942019425288</v>
      </c>
      <c r="AA53" s="98"/>
      <c r="AB53" s="98"/>
      <c r="AC53" s="98"/>
      <c r="AD53" s="99"/>
    </row>
    <row r="54" spans="1:30" ht="13" customHeight="1" x14ac:dyDescent="0.35">
      <c r="A54" s="12" t="s">
        <v>290</v>
      </c>
      <c r="B54" s="97">
        <v>2</v>
      </c>
      <c r="C54" s="13">
        <v>19.2540635082897</v>
      </c>
      <c r="D54" s="164">
        <v>1.0625146491450099</v>
      </c>
      <c r="E54" s="13">
        <v>20.778544111303301</v>
      </c>
      <c r="F54" s="164">
        <v>1.1452419039491699</v>
      </c>
      <c r="G54" s="13">
        <v>13.244010545627599</v>
      </c>
      <c r="H54" s="164">
        <v>1.75768180987081</v>
      </c>
      <c r="I54" s="13">
        <v>-7.53453356567565</v>
      </c>
      <c r="J54" s="164">
        <v>1.8400834123977099</v>
      </c>
      <c r="K54" s="13">
        <v>19.272675595626701</v>
      </c>
      <c r="L54" s="164">
        <v>3.57770706595486</v>
      </c>
      <c r="M54" s="13">
        <v>20.937805429613899</v>
      </c>
      <c r="N54" s="164">
        <v>1.32351249137393</v>
      </c>
      <c r="O54" s="13">
        <v>16.019988763250399</v>
      </c>
      <c r="P54" s="164">
        <v>1.42940578657096</v>
      </c>
      <c r="Q54" s="13">
        <v>-3.2526868323763001</v>
      </c>
      <c r="R54" s="164">
        <v>3.6882510093604401</v>
      </c>
      <c r="S54" s="13">
        <v>17.654356937303099</v>
      </c>
      <c r="T54" s="164">
        <v>1.8122007845713</v>
      </c>
      <c r="U54" s="13">
        <v>22.0931501354424</v>
      </c>
      <c r="V54" s="164">
        <v>2.40335046434602</v>
      </c>
      <c r="W54" s="13">
        <v>18.892764783418301</v>
      </c>
      <c r="X54" s="164">
        <v>1.2461393351296799</v>
      </c>
      <c r="Y54" s="13">
        <v>1.2384078461152099</v>
      </c>
      <c r="Z54" s="164">
        <v>2.00780255519315</v>
      </c>
      <c r="AA54" s="98"/>
      <c r="AB54" s="98"/>
      <c r="AC54" s="98"/>
      <c r="AD54" s="99"/>
    </row>
    <row r="55" spans="1:30" ht="13" customHeight="1" x14ac:dyDescent="0.35">
      <c r="A55" s="12" t="s">
        <v>291</v>
      </c>
      <c r="B55" s="97">
        <v>2</v>
      </c>
      <c r="C55" s="13">
        <v>29.5031825521197</v>
      </c>
      <c r="D55" s="164">
        <v>1.1522031390759699</v>
      </c>
      <c r="E55" s="13">
        <v>32.126587945666202</v>
      </c>
      <c r="F55" s="164">
        <v>1.37519844031384</v>
      </c>
      <c r="G55" s="13">
        <v>25.110526701988402</v>
      </c>
      <c r="H55" s="164">
        <v>1.7527221549544001</v>
      </c>
      <c r="I55" s="13">
        <v>-7.0160612436778704</v>
      </c>
      <c r="J55" s="164">
        <v>2.0918942718778299</v>
      </c>
      <c r="K55" s="13">
        <v>36.3980083052681</v>
      </c>
      <c r="L55" s="164">
        <v>2.4170701922708702</v>
      </c>
      <c r="M55" s="13">
        <v>28.008745203966701</v>
      </c>
      <c r="N55" s="164">
        <v>1.86869029302668</v>
      </c>
      <c r="O55" s="13">
        <v>26.444807025791398</v>
      </c>
      <c r="P55" s="164">
        <v>2.1041420071101098</v>
      </c>
      <c r="Q55" s="13">
        <v>-9.9532012794767493</v>
      </c>
      <c r="R55" s="164">
        <v>3.2585896356443098</v>
      </c>
      <c r="S55" s="13">
        <v>31.468315123524199</v>
      </c>
      <c r="T55" s="164">
        <v>1.7584781101404401</v>
      </c>
      <c r="U55" s="13">
        <v>30.780204863604599</v>
      </c>
      <c r="V55" s="164">
        <v>2.3230515368404201</v>
      </c>
      <c r="W55" s="13">
        <v>27.2402883846399</v>
      </c>
      <c r="X55" s="164">
        <v>1.73533450936315</v>
      </c>
      <c r="Y55" s="13">
        <v>-4.2280267388843402</v>
      </c>
      <c r="Z55" s="164">
        <v>2.4662059354939698</v>
      </c>
      <c r="AA55" s="98"/>
      <c r="AB55" s="98"/>
      <c r="AC55" s="98"/>
      <c r="AD55" s="99"/>
    </row>
    <row r="56" spans="1:30" ht="13" customHeight="1" x14ac:dyDescent="0.35">
      <c r="A56" s="12" t="s">
        <v>292</v>
      </c>
      <c r="B56" s="97">
        <v>2</v>
      </c>
      <c r="C56" s="13">
        <v>16.402391941184199</v>
      </c>
      <c r="D56" s="164">
        <v>0.61122377106441905</v>
      </c>
      <c r="E56" s="13">
        <v>18.595199415986102</v>
      </c>
      <c r="F56" s="164">
        <v>0.82587019869937195</v>
      </c>
      <c r="G56" s="13">
        <v>12.0088702317656</v>
      </c>
      <c r="H56" s="164">
        <v>0.72983859875958401</v>
      </c>
      <c r="I56" s="13">
        <v>-6.5863291842204603</v>
      </c>
      <c r="J56" s="164">
        <v>1.0471957489538499</v>
      </c>
      <c r="K56" s="13">
        <v>18.059249285463402</v>
      </c>
      <c r="L56" s="164">
        <v>2.2545595832110501</v>
      </c>
      <c r="M56" s="13">
        <v>18.832389463774</v>
      </c>
      <c r="N56" s="164">
        <v>0.81870946976685899</v>
      </c>
      <c r="O56" s="13">
        <v>12.279960763595801</v>
      </c>
      <c r="P56" s="164">
        <v>0.78320718851618198</v>
      </c>
      <c r="Q56" s="13">
        <v>-5.7792885218675503</v>
      </c>
      <c r="R56" s="164">
        <v>2.35086276558948</v>
      </c>
      <c r="S56" s="13">
        <v>17.686306617455202</v>
      </c>
      <c r="T56" s="164">
        <v>1.03640634489674</v>
      </c>
      <c r="U56" s="13">
        <v>18.172899863551802</v>
      </c>
      <c r="V56" s="164">
        <v>1.71552080595031</v>
      </c>
      <c r="W56" s="13">
        <v>15.3925701727035</v>
      </c>
      <c r="X56" s="164">
        <v>0.69094959889283902</v>
      </c>
      <c r="Y56" s="13">
        <v>-2.2937364447516901</v>
      </c>
      <c r="Z56" s="164">
        <v>1.2281224384795499</v>
      </c>
      <c r="AA56" s="98"/>
      <c r="AB56" s="98"/>
      <c r="AC56" s="98"/>
      <c r="AD56" s="99"/>
    </row>
    <row r="57" spans="1:30" ht="13" customHeight="1" x14ac:dyDescent="0.35">
      <c r="A57" s="12" t="s">
        <v>293</v>
      </c>
      <c r="B57" s="97">
        <v>2</v>
      </c>
      <c r="C57" s="13">
        <v>18.4936543921701</v>
      </c>
      <c r="D57" s="164">
        <v>0.88712519887615104</v>
      </c>
      <c r="E57" s="13">
        <v>20.6227671883262</v>
      </c>
      <c r="F57" s="164">
        <v>1.0357226766024701</v>
      </c>
      <c r="G57" s="13">
        <v>14.6175605609471</v>
      </c>
      <c r="H57" s="164">
        <v>1.25662852344401</v>
      </c>
      <c r="I57" s="13">
        <v>-6.0052066273791</v>
      </c>
      <c r="J57" s="164">
        <v>1.42009212354801</v>
      </c>
      <c r="K57" s="13">
        <v>22.064914415783399</v>
      </c>
      <c r="L57" s="164">
        <v>4.6894166450409704</v>
      </c>
      <c r="M57" s="13">
        <v>19.4084849029975</v>
      </c>
      <c r="N57" s="164">
        <v>1.20140741858842</v>
      </c>
      <c r="O57" s="13">
        <v>16.811351761032199</v>
      </c>
      <c r="P57" s="164">
        <v>1.2257470613444299</v>
      </c>
      <c r="Q57" s="13">
        <v>-5.2535626547512404</v>
      </c>
      <c r="R57" s="164">
        <v>4.9601534672613701</v>
      </c>
      <c r="S57" s="13">
        <v>23.035620081979999</v>
      </c>
      <c r="T57" s="164">
        <v>2.2661141340339901</v>
      </c>
      <c r="U57" s="13">
        <v>17.7872857357981</v>
      </c>
      <c r="V57" s="164">
        <v>2.3037199355279601</v>
      </c>
      <c r="W57" s="13">
        <v>17.359929800631601</v>
      </c>
      <c r="X57" s="164">
        <v>1.15385947170743</v>
      </c>
      <c r="Y57" s="13">
        <v>-5.6756902813484604</v>
      </c>
      <c r="Z57" s="164">
        <v>2.37983401630669</v>
      </c>
      <c r="AA57" s="98"/>
      <c r="AB57" s="98"/>
      <c r="AC57" s="98"/>
      <c r="AD57" s="99"/>
    </row>
    <row r="58" spans="1:30" ht="13" customHeight="1" x14ac:dyDescent="0.35">
      <c r="A58" s="12" t="s">
        <v>294</v>
      </c>
      <c r="B58" s="97">
        <v>2</v>
      </c>
      <c r="C58" s="13">
        <v>8.1674852952622707</v>
      </c>
      <c r="D58" s="164">
        <v>0.57491610421112904</v>
      </c>
      <c r="E58" s="13">
        <v>8.6586011976736597</v>
      </c>
      <c r="F58" s="164">
        <v>0.67675300885388101</v>
      </c>
      <c r="G58" s="13">
        <v>7.3570448780452997</v>
      </c>
      <c r="H58" s="164">
        <v>0.73198423604749496</v>
      </c>
      <c r="I58" s="13">
        <v>-1.3015563196283599</v>
      </c>
      <c r="J58" s="164">
        <v>0.83832898020106295</v>
      </c>
      <c r="K58" s="13">
        <v>11.8125740628978</v>
      </c>
      <c r="L58" s="164">
        <v>1.64377166038431</v>
      </c>
      <c r="M58" s="13">
        <v>7.6418888687074702</v>
      </c>
      <c r="N58" s="164">
        <v>0.59813977408804198</v>
      </c>
      <c r="O58" s="13">
        <v>6.73876696941484</v>
      </c>
      <c r="P58" s="164">
        <v>1.2901678271935899</v>
      </c>
      <c r="Q58" s="13">
        <v>-5.07380709348294</v>
      </c>
      <c r="R58" s="164">
        <v>1.9103691106175</v>
      </c>
      <c r="S58" s="13">
        <v>9.4201314457914105</v>
      </c>
      <c r="T58" s="164">
        <v>1.24394451586717</v>
      </c>
      <c r="U58" s="13">
        <v>9.4336938752792996</v>
      </c>
      <c r="V58" s="164">
        <v>1.0502521207956199</v>
      </c>
      <c r="W58" s="13">
        <v>7.1731336339710596</v>
      </c>
      <c r="X58" s="164">
        <v>0.626135332552334</v>
      </c>
      <c r="Y58" s="13">
        <v>-2.24699781182035</v>
      </c>
      <c r="Z58" s="164">
        <v>1.39106486178015</v>
      </c>
      <c r="AA58" s="98"/>
      <c r="AB58" s="98"/>
      <c r="AC58" s="98"/>
      <c r="AD58" s="99"/>
    </row>
    <row r="59" spans="1:30" ht="13" customHeight="1" x14ac:dyDescent="0.35">
      <c r="A59" s="12" t="s">
        <v>295</v>
      </c>
      <c r="B59" s="97">
        <v>2</v>
      </c>
      <c r="C59" s="13">
        <v>20.880138851208599</v>
      </c>
      <c r="D59" s="164">
        <v>1.4076603975712301</v>
      </c>
      <c r="E59" s="13">
        <v>21.610065815539901</v>
      </c>
      <c r="F59" s="164">
        <v>1.7141799589684801</v>
      </c>
      <c r="G59" s="13">
        <v>18.6093038447144</v>
      </c>
      <c r="H59" s="164">
        <v>1.4763322225962701</v>
      </c>
      <c r="I59" s="13">
        <v>-3.0007619708254798</v>
      </c>
      <c r="J59" s="164">
        <v>1.9849092953377401</v>
      </c>
      <c r="K59" s="13">
        <v>26.635553407215902</v>
      </c>
      <c r="L59" s="164">
        <v>2.2953627590490999</v>
      </c>
      <c r="M59" s="13">
        <v>20.408035624539899</v>
      </c>
      <c r="N59" s="164">
        <v>1.6372589633741399</v>
      </c>
      <c r="O59" s="13">
        <v>15.571159666428199</v>
      </c>
      <c r="P59" s="164">
        <v>2.0285692401468598</v>
      </c>
      <c r="Q59" s="13">
        <v>-11.0643937407877</v>
      </c>
      <c r="R59" s="164">
        <v>2.9808670496520699</v>
      </c>
      <c r="S59" s="13">
        <v>22.6738169825658</v>
      </c>
      <c r="T59" s="164">
        <v>2.1408264704476099</v>
      </c>
      <c r="U59" s="13">
        <v>19.982493567400901</v>
      </c>
      <c r="V59" s="164">
        <v>1.9871586038360201</v>
      </c>
      <c r="W59" s="13">
        <v>20.183619964179801</v>
      </c>
      <c r="X59" s="164">
        <v>1.52826492341706</v>
      </c>
      <c r="Y59" s="13">
        <v>-2.4901970183859299</v>
      </c>
      <c r="Z59" s="164">
        <v>2.0436691089460401</v>
      </c>
      <c r="AA59" s="98"/>
      <c r="AB59" s="98"/>
      <c r="AC59" s="98"/>
      <c r="AD59" s="99"/>
    </row>
    <row r="60" spans="1:30" ht="13" customHeight="1" x14ac:dyDescent="0.35">
      <c r="A60" s="12" t="s">
        <v>296</v>
      </c>
      <c r="B60" s="97">
        <v>2</v>
      </c>
      <c r="C60" s="13">
        <v>29.6098582251011</v>
      </c>
      <c r="D60" s="164">
        <v>1.72110345286995</v>
      </c>
      <c r="E60" s="13">
        <v>32.812890125144101</v>
      </c>
      <c r="F60" s="164">
        <v>2.3556672510837999</v>
      </c>
      <c r="G60" s="13">
        <v>23.5570863525083</v>
      </c>
      <c r="H60" s="164">
        <v>2.0366433617956399</v>
      </c>
      <c r="I60" s="13">
        <v>-9.2558037726358204</v>
      </c>
      <c r="J60" s="164">
        <v>3.09099166668382</v>
      </c>
      <c r="K60" s="13">
        <v>44.621755197233298</v>
      </c>
      <c r="L60" s="164">
        <v>4.8292710168194803</v>
      </c>
      <c r="M60" s="13">
        <v>26.9437280951785</v>
      </c>
      <c r="N60" s="164">
        <v>2.06329837816924</v>
      </c>
      <c r="O60" s="13">
        <v>25.594154830247</v>
      </c>
      <c r="P60" s="164">
        <v>3.40429500420555</v>
      </c>
      <c r="Q60" s="13">
        <v>-19.027600366986398</v>
      </c>
      <c r="R60" s="164">
        <v>6.6074883522048102</v>
      </c>
      <c r="S60" s="13">
        <v>36.256878442697001</v>
      </c>
      <c r="T60" s="164">
        <v>4.2077962959480297</v>
      </c>
      <c r="U60" s="13">
        <v>30.4644427174977</v>
      </c>
      <c r="V60" s="164">
        <v>3.5279383134311102</v>
      </c>
      <c r="W60" s="13">
        <v>26.191345184206199</v>
      </c>
      <c r="X60" s="164">
        <v>2.2599742675879</v>
      </c>
      <c r="Y60" s="13">
        <v>-10.065533258490801</v>
      </c>
      <c r="Z60" s="164">
        <v>4.6778479673739399</v>
      </c>
      <c r="AA60" s="98"/>
      <c r="AB60" s="98"/>
      <c r="AC60" s="98"/>
      <c r="AD60" s="99"/>
    </row>
    <row r="61" spans="1:30" ht="13" customHeight="1" x14ac:dyDescent="0.35">
      <c r="A61" s="12" t="s">
        <v>297</v>
      </c>
      <c r="B61" s="97">
        <v>2</v>
      </c>
      <c r="C61" s="13">
        <v>7.8925048278133403</v>
      </c>
      <c r="D61" s="164">
        <v>0.55303841790624098</v>
      </c>
      <c r="E61" s="13">
        <v>7.4354500766105698</v>
      </c>
      <c r="F61" s="164">
        <v>0.63500931045628795</v>
      </c>
      <c r="G61" s="13">
        <v>8.7110611900894792</v>
      </c>
      <c r="H61" s="164">
        <v>0.85029407723026296</v>
      </c>
      <c r="I61" s="13">
        <v>1.2756111134789101</v>
      </c>
      <c r="J61" s="164">
        <v>0.95735477274612502</v>
      </c>
      <c r="K61" s="13">
        <v>7.4974738377195598</v>
      </c>
      <c r="L61" s="164">
        <v>0.91843776910575603</v>
      </c>
      <c r="M61" s="13">
        <v>8.3947543392504596</v>
      </c>
      <c r="N61" s="164">
        <v>0.72785905154060404</v>
      </c>
      <c r="O61" s="13">
        <v>7.02360389034882</v>
      </c>
      <c r="P61" s="164">
        <v>0.89866754635152402</v>
      </c>
      <c r="Q61" s="13">
        <v>-0.47386994737073601</v>
      </c>
      <c r="R61" s="164">
        <v>1.21454119756504</v>
      </c>
      <c r="S61" s="13">
        <v>7.4199306219372696</v>
      </c>
      <c r="T61" s="164">
        <v>0.88873555886688305</v>
      </c>
      <c r="U61" s="13">
        <v>9.93327086056944</v>
      </c>
      <c r="V61" s="164">
        <v>1.3427791855003399</v>
      </c>
      <c r="W61" s="13">
        <v>7.5359538980255998</v>
      </c>
      <c r="X61" s="164">
        <v>0.61947236237099801</v>
      </c>
      <c r="Y61" s="13">
        <v>0.116023276088334</v>
      </c>
      <c r="Z61" s="164">
        <v>0.97073874403055804</v>
      </c>
      <c r="AA61" s="98"/>
      <c r="AB61" s="98"/>
      <c r="AC61" s="98"/>
      <c r="AD61" s="99"/>
    </row>
    <row r="62" spans="1:30" ht="13" customHeight="1" x14ac:dyDescent="0.35">
      <c r="A62" s="12" t="s">
        <v>298</v>
      </c>
      <c r="B62" s="97">
        <v>2</v>
      </c>
      <c r="C62" s="13">
        <v>4.2469861225820296</v>
      </c>
      <c r="D62" s="164">
        <v>0.401917978220099</v>
      </c>
      <c r="E62" s="13">
        <v>4.51484924892977</v>
      </c>
      <c r="F62" s="164">
        <v>0.48589446823912402</v>
      </c>
      <c r="G62" s="13">
        <v>3.6461848012523799</v>
      </c>
      <c r="H62" s="164">
        <v>0.47383301213022599</v>
      </c>
      <c r="I62" s="13">
        <v>-0.86866444767738704</v>
      </c>
      <c r="J62" s="164">
        <v>0.57731121795891804</v>
      </c>
      <c r="K62" s="13">
        <v>8.9978656304048403</v>
      </c>
      <c r="L62" s="164">
        <v>1.72198534720577</v>
      </c>
      <c r="M62" s="13">
        <v>4.1631699703528096</v>
      </c>
      <c r="N62" s="164">
        <v>0.421011116174341</v>
      </c>
      <c r="O62" s="13">
        <v>2.58068937753688</v>
      </c>
      <c r="P62" s="164">
        <v>0.78100731607125295</v>
      </c>
      <c r="Q62" s="13">
        <v>-6.4171762528679599</v>
      </c>
      <c r="R62" s="164">
        <v>1.8830816346188699</v>
      </c>
      <c r="S62" s="13">
        <v>7.7810721360961796</v>
      </c>
      <c r="T62" s="164">
        <v>1.3759441316582699</v>
      </c>
      <c r="U62" s="13">
        <v>5.0261315394119999</v>
      </c>
      <c r="V62" s="164">
        <v>1.0016838342000201</v>
      </c>
      <c r="W62" s="13">
        <v>3.8202225043400899</v>
      </c>
      <c r="X62" s="164">
        <v>0.43135524784087698</v>
      </c>
      <c r="Y62" s="13">
        <v>-3.9608496317560902</v>
      </c>
      <c r="Z62" s="164">
        <v>1.42698838393715</v>
      </c>
      <c r="AA62" s="98"/>
      <c r="AB62" s="98"/>
      <c r="AC62" s="98"/>
      <c r="AD62" s="99"/>
    </row>
    <row r="63" spans="1:30" ht="13" customHeight="1" x14ac:dyDescent="0.35">
      <c r="A63" s="101" t="s">
        <v>299</v>
      </c>
      <c r="B63" s="102">
        <v>2</v>
      </c>
      <c r="C63" s="44">
        <v>19.3090961832273</v>
      </c>
      <c r="D63" s="165">
        <v>0.18176426409961699</v>
      </c>
      <c r="E63" s="44">
        <v>21.136924780108899</v>
      </c>
      <c r="F63" s="165">
        <v>0.227011906195735</v>
      </c>
      <c r="G63" s="44">
        <v>14.7798433207413</v>
      </c>
      <c r="H63" s="165">
        <v>0.286023434603218</v>
      </c>
      <c r="I63" s="44">
        <v>-6.3570814593675999</v>
      </c>
      <c r="J63" s="165">
        <v>0.35045540646432499</v>
      </c>
      <c r="K63" s="44">
        <v>22.047578513073798</v>
      </c>
      <c r="L63" s="165">
        <v>0.64336926554199403</v>
      </c>
      <c r="M63" s="44">
        <v>20.692910381659001</v>
      </c>
      <c r="N63" s="165">
        <v>0.24092589466001299</v>
      </c>
      <c r="O63" s="44">
        <v>16.524034787007501</v>
      </c>
      <c r="P63" s="165">
        <v>0.30116263307989999</v>
      </c>
      <c r="Q63" s="44">
        <v>-5.5235437260662499</v>
      </c>
      <c r="R63" s="165">
        <v>0.71579150806624303</v>
      </c>
      <c r="S63" s="44">
        <v>19.813608195919599</v>
      </c>
      <c r="T63" s="165">
        <v>0.42898352506376802</v>
      </c>
      <c r="U63" s="44">
        <v>21.891780674501099</v>
      </c>
      <c r="V63" s="165">
        <v>0.46286202605783699</v>
      </c>
      <c r="W63" s="44">
        <v>18.454729654899602</v>
      </c>
      <c r="X63" s="165">
        <v>0.22402894784573299</v>
      </c>
      <c r="Y63" s="44">
        <v>-1.3588785410200099</v>
      </c>
      <c r="Z63" s="165">
        <v>0.47702717240585302</v>
      </c>
      <c r="AA63" s="98"/>
      <c r="AB63" s="98"/>
      <c r="AC63" s="98"/>
      <c r="AD63" s="99"/>
    </row>
    <row r="64" spans="1:30" ht="13" customHeight="1" x14ac:dyDescent="0.35">
      <c r="A64" s="103" t="s">
        <v>300</v>
      </c>
      <c r="B64" s="104">
        <v>2</v>
      </c>
      <c r="C64" s="48">
        <v>16.0060847662347</v>
      </c>
      <c r="D64" s="166">
        <v>0.25261308553085698</v>
      </c>
      <c r="E64" s="48">
        <v>17.658617496178501</v>
      </c>
      <c r="F64" s="166">
        <v>0.31205337597245197</v>
      </c>
      <c r="G64" s="48">
        <v>11.7471557273409</v>
      </c>
      <c r="H64" s="166">
        <v>0.368153890585732</v>
      </c>
      <c r="I64" s="48">
        <v>-5.9114617688375803</v>
      </c>
      <c r="J64" s="166">
        <v>0.45444080857034802</v>
      </c>
      <c r="K64" s="48">
        <v>20.086786279271699</v>
      </c>
      <c r="L64" s="166">
        <v>1.20990602470075</v>
      </c>
      <c r="M64" s="48">
        <v>17.179582648551499</v>
      </c>
      <c r="N64" s="166">
        <v>0.33349536697885002</v>
      </c>
      <c r="O64" s="48">
        <v>13.6075922604286</v>
      </c>
      <c r="P64" s="166">
        <v>0.36695574071173098</v>
      </c>
      <c r="Q64" s="48">
        <v>-6.4791940188430903</v>
      </c>
      <c r="R64" s="166">
        <v>1.2798046641943299</v>
      </c>
      <c r="S64" s="48">
        <v>17.1267989159855</v>
      </c>
      <c r="T64" s="166">
        <v>0.71153795515031504</v>
      </c>
      <c r="U64" s="48">
        <v>18.0983822841518</v>
      </c>
      <c r="V64" s="166">
        <v>0.74431849364215996</v>
      </c>
      <c r="W64" s="48">
        <v>15.217800609912899</v>
      </c>
      <c r="X64" s="166">
        <v>0.30360563326335099</v>
      </c>
      <c r="Y64" s="48">
        <v>-1.9089983060725999</v>
      </c>
      <c r="Z64" s="166">
        <v>0.79427575044722099</v>
      </c>
      <c r="AA64" s="98"/>
      <c r="AB64" s="98"/>
      <c r="AC64" s="98"/>
      <c r="AD64" s="99"/>
    </row>
    <row r="65" spans="1:30" ht="13" customHeight="1" x14ac:dyDescent="0.35">
      <c r="A65" s="105" t="s">
        <v>301</v>
      </c>
      <c r="B65" s="106">
        <v>2</v>
      </c>
      <c r="C65" s="19">
        <v>16.796879928213901</v>
      </c>
      <c r="D65" s="167">
        <v>0.124616585411107</v>
      </c>
      <c r="E65" s="19">
        <v>18.275215448342198</v>
      </c>
      <c r="F65" s="167">
        <v>0.15524829151032701</v>
      </c>
      <c r="G65" s="19">
        <v>13.229742567458199</v>
      </c>
      <c r="H65" s="167">
        <v>0.193592517476563</v>
      </c>
      <c r="I65" s="19">
        <v>-5.0454728808839997</v>
      </c>
      <c r="J65" s="167">
        <v>0.23894843633093699</v>
      </c>
      <c r="K65" s="19">
        <v>19.546688072035298</v>
      </c>
      <c r="L65" s="167">
        <v>0.43763419360706302</v>
      </c>
      <c r="M65" s="19">
        <v>17.593910290239702</v>
      </c>
      <c r="N65" s="167">
        <v>0.163345283946636</v>
      </c>
      <c r="O65" s="19">
        <v>14.204781786994801</v>
      </c>
      <c r="P65" s="167">
        <v>0.212009241014181</v>
      </c>
      <c r="Q65" s="19">
        <v>-5.3419062850405297</v>
      </c>
      <c r="R65" s="167">
        <v>0.48639322186234002</v>
      </c>
      <c r="S65" s="19">
        <v>17.2563224663588</v>
      </c>
      <c r="T65" s="167">
        <v>0.28780155108380401</v>
      </c>
      <c r="U65" s="19">
        <v>18.728447914724399</v>
      </c>
      <c r="V65" s="167">
        <v>0.30658581120274903</v>
      </c>
      <c r="W65" s="19">
        <v>16.118691713019601</v>
      </c>
      <c r="X65" s="167">
        <v>0.154833277833274</v>
      </c>
      <c r="Y65" s="19">
        <v>-1.13763075333925</v>
      </c>
      <c r="Z65" s="167">
        <v>0.322384786831165</v>
      </c>
      <c r="AA65" s="98"/>
      <c r="AB65" s="98"/>
      <c r="AC65" s="98"/>
      <c r="AD65" s="99"/>
    </row>
    <row r="66" spans="1:30" ht="13" customHeight="1" x14ac:dyDescent="0.35">
      <c r="A66" s="12" t="s">
        <v>302</v>
      </c>
      <c r="B66" s="97">
        <v>2</v>
      </c>
      <c r="C66" s="13">
        <v>41.679909574828201</v>
      </c>
      <c r="D66" s="164">
        <v>2.09441458408374</v>
      </c>
      <c r="E66" s="13">
        <v>45.785064033894997</v>
      </c>
      <c r="F66" s="164">
        <v>2.8498677077673999</v>
      </c>
      <c r="G66" s="13">
        <v>34.159285007514598</v>
      </c>
      <c r="H66" s="164">
        <v>2.98798052106544</v>
      </c>
      <c r="I66" s="13">
        <v>-11.6257790263804</v>
      </c>
      <c r="J66" s="164">
        <v>4.1940072306697402</v>
      </c>
      <c r="K66" s="13">
        <v>46.074540902619297</v>
      </c>
      <c r="L66" s="164">
        <v>4.3652050207559796</v>
      </c>
      <c r="M66" s="13">
        <v>42.987920412624497</v>
      </c>
      <c r="N66" s="164">
        <v>2.8792170410876401</v>
      </c>
      <c r="O66" s="13">
        <v>30.346062139614599</v>
      </c>
      <c r="P66" s="164">
        <v>4.0883827302669999</v>
      </c>
      <c r="Q66" s="13">
        <v>-15.728478763004601</v>
      </c>
      <c r="R66" s="164">
        <v>5.9746031122892704</v>
      </c>
      <c r="S66" s="13">
        <v>42.633145366183001</v>
      </c>
      <c r="T66" s="164">
        <v>3.3796587080046501</v>
      </c>
      <c r="U66" s="13">
        <v>38.6376473351839</v>
      </c>
      <c r="V66" s="164">
        <v>3.94873948443654</v>
      </c>
      <c r="W66" s="13">
        <v>39.779325495555298</v>
      </c>
      <c r="X66" s="164">
        <v>2.6709976020397801</v>
      </c>
      <c r="Y66" s="13">
        <v>-2.85381987062775</v>
      </c>
      <c r="Z66" s="164">
        <v>4.0909205774071404</v>
      </c>
      <c r="AA66" s="98"/>
      <c r="AB66" s="98"/>
      <c r="AC66" s="98"/>
      <c r="AD66" s="99"/>
    </row>
    <row r="67" spans="1:30" ht="13" customHeight="1" x14ac:dyDescent="0.35">
      <c r="A67" s="12" t="s">
        <v>303</v>
      </c>
      <c r="B67" s="97">
        <v>2</v>
      </c>
      <c r="C67" s="13">
        <v>13.494015976000201</v>
      </c>
      <c r="D67" s="164">
        <v>1.23349979068251</v>
      </c>
      <c r="E67" s="13">
        <v>13.742770498026299</v>
      </c>
      <c r="F67" s="164">
        <v>1.42560404628047</v>
      </c>
      <c r="G67" s="13">
        <v>12.633072226647</v>
      </c>
      <c r="H67" s="164">
        <v>1.9893066807459301</v>
      </c>
      <c r="I67" s="13">
        <v>-1.10969827137932</v>
      </c>
      <c r="J67" s="164">
        <v>2.2958301700409298</v>
      </c>
      <c r="K67" s="13">
        <v>12.442875081924001</v>
      </c>
      <c r="L67" s="164">
        <v>2.5114305370443999</v>
      </c>
      <c r="M67" s="13">
        <v>14.3766091471769</v>
      </c>
      <c r="N67" s="164">
        <v>1.6120712083172899</v>
      </c>
      <c r="O67" s="13">
        <v>12.6377480402966</v>
      </c>
      <c r="P67" s="164">
        <v>2.2912804832091598</v>
      </c>
      <c r="Q67" s="13">
        <v>0.194872958372619</v>
      </c>
      <c r="R67" s="164">
        <v>3.3214701669553999</v>
      </c>
      <c r="S67" s="13">
        <v>10.5169870126288</v>
      </c>
      <c r="T67" s="164">
        <v>2.0453853019604602</v>
      </c>
      <c r="U67" s="13">
        <v>16.266500355645601</v>
      </c>
      <c r="V67" s="164">
        <v>2.3803450173646001</v>
      </c>
      <c r="W67" s="13">
        <v>13.687579260566901</v>
      </c>
      <c r="X67" s="164">
        <v>1.8642558132885001</v>
      </c>
      <c r="Y67" s="13">
        <v>3.1705922479381199</v>
      </c>
      <c r="Z67" s="164">
        <v>2.59245975550186</v>
      </c>
      <c r="AA67" s="98"/>
      <c r="AB67" s="98"/>
      <c r="AC67" s="98"/>
      <c r="AD67" s="99"/>
    </row>
    <row r="68" spans="1:30" ht="13" customHeight="1" x14ac:dyDescent="0.35">
      <c r="A68" s="12" t="s">
        <v>304</v>
      </c>
      <c r="B68" s="97">
        <v>2</v>
      </c>
      <c r="C68" s="13">
        <v>32.901967197056798</v>
      </c>
      <c r="D68" s="164">
        <v>1.9927055858470399</v>
      </c>
      <c r="E68" s="13">
        <v>38.585819274434201</v>
      </c>
      <c r="F68" s="164">
        <v>2.5532992408622999</v>
      </c>
      <c r="G68" s="13">
        <v>22.055552342008198</v>
      </c>
      <c r="H68" s="164">
        <v>2.1032765439290002</v>
      </c>
      <c r="I68" s="13">
        <v>-16.530266932426098</v>
      </c>
      <c r="J68" s="164">
        <v>3.0212234257244699</v>
      </c>
      <c r="K68" s="13">
        <v>36.483587893894097</v>
      </c>
      <c r="L68" s="164">
        <v>4.2459960089173698</v>
      </c>
      <c r="M68" s="13">
        <v>37.422288849491601</v>
      </c>
      <c r="N68" s="164">
        <v>2.5708868565239702</v>
      </c>
      <c r="O68" s="13">
        <v>25.303151673057499</v>
      </c>
      <c r="P68" s="164">
        <v>2.50568186200762</v>
      </c>
      <c r="Q68" s="13">
        <v>-11.180436220836601</v>
      </c>
      <c r="R68" s="164">
        <v>4.5979819892242704</v>
      </c>
      <c r="S68" s="13">
        <v>31.493533955325699</v>
      </c>
      <c r="T68" s="164">
        <v>2.9619567666717099</v>
      </c>
      <c r="U68" s="13">
        <v>45.974815191754097</v>
      </c>
      <c r="V68" s="164">
        <v>4.1885764091397801</v>
      </c>
      <c r="W68" s="13">
        <v>30.637869183820499</v>
      </c>
      <c r="X68" s="164">
        <v>2.5195502696152499</v>
      </c>
      <c r="Y68" s="13">
        <v>-0.85566477150521103</v>
      </c>
      <c r="Z68" s="164">
        <v>3.8370677811265201</v>
      </c>
      <c r="AA68" s="98"/>
      <c r="AB68" s="98"/>
      <c r="AC68" s="98"/>
      <c r="AD68" s="99"/>
    </row>
    <row r="69" spans="1:30" ht="13" customHeight="1" x14ac:dyDescent="0.35">
      <c r="A69" s="26" t="s">
        <v>305</v>
      </c>
      <c r="B69" s="107">
        <v>2</v>
      </c>
      <c r="C69" s="108">
        <v>23.5485565972599</v>
      </c>
      <c r="D69" s="169">
        <v>1.52977149504204</v>
      </c>
      <c r="E69" s="108">
        <v>27.4468781167459</v>
      </c>
      <c r="F69" s="169">
        <v>1.8751395424584101</v>
      </c>
      <c r="G69" s="108">
        <v>17.400010992753401</v>
      </c>
      <c r="H69" s="169">
        <v>1.99737925567376</v>
      </c>
      <c r="I69" s="108">
        <v>-10.0468671239925</v>
      </c>
      <c r="J69" s="169">
        <v>2.4275857296012</v>
      </c>
      <c r="K69" s="108">
        <v>26.965193707815999</v>
      </c>
      <c r="L69" s="169">
        <v>3.3915103459212701</v>
      </c>
      <c r="M69" s="108">
        <v>26.293240262043099</v>
      </c>
      <c r="N69" s="169">
        <v>2.1351766164959698</v>
      </c>
      <c r="O69" s="108">
        <v>16.1688127861654</v>
      </c>
      <c r="P69" s="169">
        <v>2.2268131685080399</v>
      </c>
      <c r="Q69" s="108">
        <v>-10.7963809216506</v>
      </c>
      <c r="R69" s="169">
        <v>4.2896730577622</v>
      </c>
      <c r="S69" s="108">
        <v>26.480837411808299</v>
      </c>
      <c r="T69" s="169">
        <v>2.89874190658742</v>
      </c>
      <c r="U69" s="108">
        <v>33.860704388117199</v>
      </c>
      <c r="V69" s="169">
        <v>3.6726927738966899</v>
      </c>
      <c r="W69" s="108">
        <v>18.7754799459283</v>
      </c>
      <c r="X69" s="169">
        <v>1.6450317518725299</v>
      </c>
      <c r="Y69" s="108">
        <v>-7.7053574658799597</v>
      </c>
      <c r="Z69" s="169">
        <v>3.33616849209601</v>
      </c>
      <c r="AA69" s="110"/>
      <c r="AB69" s="110"/>
      <c r="AC69" s="110"/>
      <c r="AD69" s="111"/>
    </row>
    <row r="70" spans="1:30" ht="13" customHeight="1" x14ac:dyDescent="0.35">
      <c r="A70" s="12"/>
      <c r="B70" s="112"/>
      <c r="C70" s="13" t="s">
        <v>576</v>
      </c>
      <c r="D70" s="164" t="s">
        <v>577</v>
      </c>
      <c r="E70" s="13" t="s">
        <v>819</v>
      </c>
      <c r="F70" s="164" t="s">
        <v>820</v>
      </c>
      <c r="G70" s="13" t="s">
        <v>821</v>
      </c>
      <c r="H70" s="164" t="s">
        <v>822</v>
      </c>
      <c r="I70" s="13" t="s">
        <v>823</v>
      </c>
      <c r="J70" s="164" t="s">
        <v>824</v>
      </c>
      <c r="K70" s="13" t="s">
        <v>825</v>
      </c>
      <c r="L70" s="164" t="s">
        <v>826</v>
      </c>
      <c r="M70" s="13" t="s">
        <v>827</v>
      </c>
      <c r="N70" s="164" t="s">
        <v>828</v>
      </c>
      <c r="O70" s="13" t="s">
        <v>829</v>
      </c>
      <c r="P70" s="164" t="s">
        <v>830</v>
      </c>
      <c r="Q70" s="13" t="s">
        <v>831</v>
      </c>
      <c r="R70" s="164" t="s">
        <v>832</v>
      </c>
      <c r="S70" s="13" t="s">
        <v>833</v>
      </c>
      <c r="T70" s="164" t="s">
        <v>834</v>
      </c>
      <c r="U70" s="13" t="s">
        <v>835</v>
      </c>
      <c r="V70" s="164" t="s">
        <v>836</v>
      </c>
      <c r="W70" s="13" t="s">
        <v>837</v>
      </c>
      <c r="X70" s="164" t="s">
        <v>838</v>
      </c>
      <c r="Y70" s="13" t="s">
        <v>839</v>
      </c>
      <c r="Z70" s="164" t="s">
        <v>840</v>
      </c>
      <c r="AA70" s="13" t="s">
        <v>602</v>
      </c>
      <c r="AB70" s="164" t="s">
        <v>603</v>
      </c>
      <c r="AC70" s="98" t="s">
        <v>610</v>
      </c>
      <c r="AD70" s="99" t="s">
        <v>611</v>
      </c>
    </row>
    <row r="71" spans="1:30" ht="13" customHeight="1" x14ac:dyDescent="0.35">
      <c r="A71" s="12" t="s">
        <v>249</v>
      </c>
      <c r="B71" s="112">
        <v>1</v>
      </c>
      <c r="C71" s="13">
        <v>33.948560464124597</v>
      </c>
      <c r="D71" s="164">
        <v>1.2266614204314299</v>
      </c>
      <c r="E71" s="13">
        <v>34.146270482924002</v>
      </c>
      <c r="F71" s="164">
        <v>1.3274194386965299</v>
      </c>
      <c r="G71" s="13">
        <v>32.518934385572699</v>
      </c>
      <c r="H71" s="164">
        <v>3.0276720186236301</v>
      </c>
      <c r="I71" s="13">
        <v>-1.62733609735128</v>
      </c>
      <c r="J71" s="164">
        <v>3.2839646124572099</v>
      </c>
      <c r="K71" s="13">
        <v>37.650222815007098</v>
      </c>
      <c r="L71" s="164">
        <v>2.3257690089737801</v>
      </c>
      <c r="M71" s="13">
        <v>35.160166781067304</v>
      </c>
      <c r="N71" s="164">
        <v>1.5410271046702699</v>
      </c>
      <c r="O71" s="13">
        <v>28.916343548958199</v>
      </c>
      <c r="P71" s="164">
        <v>2.2532392360490201</v>
      </c>
      <c r="Q71" s="13">
        <v>-8.7338792660489108</v>
      </c>
      <c r="R71" s="164">
        <v>2.7469169589089999</v>
      </c>
      <c r="S71" s="13">
        <v>33.652233886659197</v>
      </c>
      <c r="T71" s="164">
        <v>2.3717472184524602</v>
      </c>
      <c r="U71" s="13">
        <v>39.1273530197114</v>
      </c>
      <c r="V71" s="164">
        <v>2.6146537948049402</v>
      </c>
      <c r="W71" s="13">
        <v>32.3389051821705</v>
      </c>
      <c r="X71" s="164">
        <v>1.6660544665903401</v>
      </c>
      <c r="Y71" s="13">
        <v>-1.3133287044886901</v>
      </c>
      <c r="Z71" s="164">
        <v>2.60868903610291</v>
      </c>
      <c r="AA71" s="13">
        <v>-7.3688260938830297E-2</v>
      </c>
      <c r="AB71" s="164">
        <v>1.7835803602243501</v>
      </c>
      <c r="AC71" s="98"/>
      <c r="AD71" s="99"/>
    </row>
    <row r="72" spans="1:30" ht="13" customHeight="1" x14ac:dyDescent="0.35">
      <c r="A72" s="12" t="s">
        <v>253</v>
      </c>
      <c r="B72" s="112">
        <v>1</v>
      </c>
      <c r="C72" s="13">
        <v>25.873564297969001</v>
      </c>
      <c r="D72" s="164">
        <v>0.86914766364626395</v>
      </c>
      <c r="E72" s="13">
        <v>27.268069669997299</v>
      </c>
      <c r="F72" s="164">
        <v>0.89882807539096898</v>
      </c>
      <c r="G72" s="13">
        <v>16.792650205544401</v>
      </c>
      <c r="H72" s="164">
        <v>2.0618990476018402</v>
      </c>
      <c r="I72" s="13">
        <v>-10.4754194644529</v>
      </c>
      <c r="J72" s="164">
        <v>2.0907712214476901</v>
      </c>
      <c r="K72" s="13">
        <v>26.820939426469199</v>
      </c>
      <c r="L72" s="164">
        <v>2.01840133390502</v>
      </c>
      <c r="M72" s="13">
        <v>26.9334956061263</v>
      </c>
      <c r="N72" s="164">
        <v>1.0988750371221101</v>
      </c>
      <c r="O72" s="13">
        <v>22.304837189095998</v>
      </c>
      <c r="P72" s="164">
        <v>1.56924110504405</v>
      </c>
      <c r="Q72" s="13">
        <v>-4.5161022373732598</v>
      </c>
      <c r="R72" s="164">
        <v>2.4962210894801902</v>
      </c>
      <c r="S72" s="13">
        <v>24.000922030878201</v>
      </c>
      <c r="T72" s="164">
        <v>1.9251442252764599</v>
      </c>
      <c r="U72" s="13">
        <v>25.558172473082799</v>
      </c>
      <c r="V72" s="164">
        <v>1.8140280317134001</v>
      </c>
      <c r="W72" s="13">
        <v>26.519855888301201</v>
      </c>
      <c r="X72" s="164">
        <v>1.0769922905206</v>
      </c>
      <c r="Y72" s="13">
        <v>2.51893385742305</v>
      </c>
      <c r="Z72" s="164">
        <v>2.2943125831348601</v>
      </c>
      <c r="AA72" s="13">
        <v>5.9279010723799797</v>
      </c>
      <c r="AB72" s="164">
        <v>1.0562618457628701</v>
      </c>
      <c r="AC72" s="98"/>
      <c r="AD72" s="99"/>
    </row>
    <row r="73" spans="1:30" ht="13" customHeight="1" x14ac:dyDescent="0.35">
      <c r="A73" s="100" t="s">
        <v>255</v>
      </c>
      <c r="B73" s="112">
        <v>1</v>
      </c>
      <c r="C73" s="13">
        <v>22.881901523518302</v>
      </c>
      <c r="D73" s="164">
        <v>1.07597653964958</v>
      </c>
      <c r="E73" s="13">
        <v>23.744833175663</v>
      </c>
      <c r="F73" s="164">
        <v>1.2212343882187999</v>
      </c>
      <c r="G73" s="13">
        <v>17.383303455922899</v>
      </c>
      <c r="H73" s="164">
        <v>2.73430701375622</v>
      </c>
      <c r="I73" s="13">
        <v>-6.3615297197400302</v>
      </c>
      <c r="J73" s="164">
        <v>3.0703711562749598</v>
      </c>
      <c r="K73" s="13">
        <v>24.404465561141901</v>
      </c>
      <c r="L73" s="164">
        <v>3.0021631846237802</v>
      </c>
      <c r="M73" s="13">
        <v>24.263517326542399</v>
      </c>
      <c r="N73" s="164">
        <v>1.28146727128634</v>
      </c>
      <c r="O73" s="13">
        <v>18.718655480334501</v>
      </c>
      <c r="P73" s="164">
        <v>1.9435938771360499</v>
      </c>
      <c r="Q73" s="13">
        <v>-5.6858100808074399</v>
      </c>
      <c r="R73" s="164">
        <v>3.2976703362085802</v>
      </c>
      <c r="S73" s="13">
        <v>20.4667044511881</v>
      </c>
      <c r="T73" s="164">
        <v>2.7331063837454601</v>
      </c>
      <c r="U73" s="13">
        <v>24.433909997531099</v>
      </c>
      <c r="V73" s="164">
        <v>2.7913710572270598</v>
      </c>
      <c r="W73" s="13">
        <v>23.1016695630382</v>
      </c>
      <c r="X73" s="164">
        <v>1.2220523705788799</v>
      </c>
      <c r="Y73" s="13">
        <v>2.6349651118500099</v>
      </c>
      <c r="Z73" s="164">
        <v>3.0738784965788901</v>
      </c>
      <c r="AA73" s="13">
        <v>8.1703216564484702</v>
      </c>
      <c r="AB73" s="164">
        <v>1.32465551988595</v>
      </c>
      <c r="AC73" s="98"/>
      <c r="AD73" s="99"/>
    </row>
    <row r="74" spans="1:30" ht="13" customHeight="1" x14ac:dyDescent="0.35">
      <c r="A74" s="12" t="s">
        <v>256</v>
      </c>
      <c r="B74" s="112">
        <v>1</v>
      </c>
      <c r="C74" s="13">
        <v>14.717776600027801</v>
      </c>
      <c r="D74" s="164">
        <v>1.04546447998688</v>
      </c>
      <c r="E74" s="13">
        <v>14.798569050053</v>
      </c>
      <c r="F74" s="164">
        <v>1.12112375559216</v>
      </c>
      <c r="G74" s="13">
        <v>14.434018238196201</v>
      </c>
      <c r="H74" s="164">
        <v>2.4609133338067299</v>
      </c>
      <c r="I74" s="13">
        <v>-0.36455081185677002</v>
      </c>
      <c r="J74" s="164">
        <v>2.6285076919566102</v>
      </c>
      <c r="K74" s="13">
        <v>17.517187963207199</v>
      </c>
      <c r="L74" s="164">
        <v>3.6146803518775701</v>
      </c>
      <c r="M74" s="13">
        <v>15.447721817682099</v>
      </c>
      <c r="N74" s="164">
        <v>1.2182053953601899</v>
      </c>
      <c r="O74" s="13">
        <v>12.0101382943646</v>
      </c>
      <c r="P74" s="164">
        <v>1.5671792589478399</v>
      </c>
      <c r="Q74" s="13">
        <v>-5.5070496688426198</v>
      </c>
      <c r="R74" s="164">
        <v>3.7956482528675601</v>
      </c>
      <c r="S74" s="13">
        <v>11.407467971267399</v>
      </c>
      <c r="T74" s="164">
        <v>1.6652343535527201</v>
      </c>
      <c r="U74" s="13">
        <v>19.7847468173773</v>
      </c>
      <c r="V74" s="164">
        <v>2.2964470000649602</v>
      </c>
      <c r="W74" s="13">
        <v>13.9990818132984</v>
      </c>
      <c r="X74" s="164">
        <v>1.1568464650014201</v>
      </c>
      <c r="Y74" s="13">
        <v>2.5916138420310699</v>
      </c>
      <c r="Z74" s="164">
        <v>1.8781822021677601</v>
      </c>
      <c r="AA74" s="13">
        <v>-6.1750222157663002</v>
      </c>
      <c r="AB74" s="164">
        <v>1.4920530194466699</v>
      </c>
      <c r="AC74" s="98"/>
      <c r="AD74" s="99"/>
    </row>
    <row r="75" spans="1:30" ht="13" customHeight="1" x14ac:dyDescent="0.35">
      <c r="A75" s="12" t="s">
        <v>267</v>
      </c>
      <c r="B75" s="112">
        <v>1</v>
      </c>
      <c r="C75" s="13">
        <v>19.599904366034199</v>
      </c>
      <c r="D75" s="164">
        <v>1.0886394512126401</v>
      </c>
      <c r="E75" s="13">
        <v>19.788595851096499</v>
      </c>
      <c r="F75" s="164">
        <v>1.19458781382428</v>
      </c>
      <c r="G75" s="13">
        <v>17.484567749715399</v>
      </c>
      <c r="H75" s="164">
        <v>3.2242007702686402</v>
      </c>
      <c r="I75" s="13">
        <v>-2.3040281013811001</v>
      </c>
      <c r="J75" s="164">
        <v>3.5494182387048898</v>
      </c>
      <c r="K75" s="13">
        <v>30.3728857004694</v>
      </c>
      <c r="L75" s="164">
        <v>4.7237378792908098</v>
      </c>
      <c r="M75" s="13">
        <v>19.2868432043532</v>
      </c>
      <c r="N75" s="164">
        <v>1.2795036500200101</v>
      </c>
      <c r="O75" s="13">
        <v>16.904218710541301</v>
      </c>
      <c r="P75" s="164">
        <v>1.7428777818575301</v>
      </c>
      <c r="Q75" s="13">
        <v>-13.468666989928099</v>
      </c>
      <c r="R75" s="164">
        <v>5.0457764834238299</v>
      </c>
      <c r="S75" s="13">
        <v>24.7448710100788</v>
      </c>
      <c r="T75" s="164">
        <v>3.64697510961336</v>
      </c>
      <c r="U75" s="13">
        <v>17.662403227020199</v>
      </c>
      <c r="V75" s="164">
        <v>2.27810965767438</v>
      </c>
      <c r="W75" s="13">
        <v>19.059096076846402</v>
      </c>
      <c r="X75" s="164">
        <v>1.2876447211259401</v>
      </c>
      <c r="Y75" s="13">
        <v>-5.6857749332323602</v>
      </c>
      <c r="Z75" s="164">
        <v>3.98730064330339</v>
      </c>
      <c r="AA75" s="13">
        <v>1.8975809133627499</v>
      </c>
      <c r="AB75" s="164">
        <v>1.38769859771472</v>
      </c>
      <c r="AC75" s="98"/>
      <c r="AD75" s="99"/>
    </row>
    <row r="76" spans="1:30" ht="13" customHeight="1" x14ac:dyDescent="0.35">
      <c r="A76" s="12" t="s">
        <v>272</v>
      </c>
      <c r="B76" s="112">
        <v>1</v>
      </c>
      <c r="C76" s="13">
        <v>25.353262484031202</v>
      </c>
      <c r="D76" s="164">
        <v>0.93277581330187798</v>
      </c>
      <c r="E76" s="13">
        <v>27.157605553693401</v>
      </c>
      <c r="F76" s="164">
        <v>1.1136878144604201</v>
      </c>
      <c r="G76" s="13">
        <v>22.297993170555401</v>
      </c>
      <c r="H76" s="164">
        <v>1.4503201235905701</v>
      </c>
      <c r="I76" s="13">
        <v>-4.85961238313799</v>
      </c>
      <c r="J76" s="164">
        <v>1.7169127579147101</v>
      </c>
      <c r="K76" s="13">
        <v>26.544175720162599</v>
      </c>
      <c r="L76" s="164">
        <v>1.8979801591705801</v>
      </c>
      <c r="M76" s="13">
        <v>28.105059506593399</v>
      </c>
      <c r="N76" s="164">
        <v>1.2068901022646601</v>
      </c>
      <c r="O76" s="13">
        <v>20.521080776898501</v>
      </c>
      <c r="P76" s="164">
        <v>1.44042357798483</v>
      </c>
      <c r="Q76" s="13">
        <v>-6.0230949432641196</v>
      </c>
      <c r="R76" s="164">
        <v>2.3579505264753098</v>
      </c>
      <c r="S76" s="13">
        <v>25.1702131935028</v>
      </c>
      <c r="T76" s="164">
        <v>1.96300369454252</v>
      </c>
      <c r="U76" s="13">
        <v>26.056663238829799</v>
      </c>
      <c r="V76" s="164">
        <v>1.9057470194039901</v>
      </c>
      <c r="W76" s="13">
        <v>25.1556279079741</v>
      </c>
      <c r="X76" s="164">
        <v>1.1599232879318899</v>
      </c>
      <c r="Y76" s="13">
        <v>-1.45852855287387E-2</v>
      </c>
      <c r="Z76" s="164">
        <v>2.1146360029107099</v>
      </c>
      <c r="AA76" s="13">
        <v>-1.49254449048673</v>
      </c>
      <c r="AB76" s="164">
        <v>1.3756068910030099</v>
      </c>
      <c r="AC76" s="98"/>
      <c r="AD76" s="99"/>
    </row>
    <row r="77" spans="1:30" ht="13" customHeight="1" x14ac:dyDescent="0.35">
      <c r="A77" s="12" t="s">
        <v>274</v>
      </c>
      <c r="B77" s="112">
        <v>1</v>
      </c>
      <c r="C77" s="13">
        <v>20.5516358827755</v>
      </c>
      <c r="D77" s="164">
        <v>0.82345219605933995</v>
      </c>
      <c r="E77" s="13">
        <v>21.884386876372901</v>
      </c>
      <c r="F77" s="164">
        <v>0.86465740375747402</v>
      </c>
      <c r="G77" s="13">
        <v>16.190576624123501</v>
      </c>
      <c r="H77" s="164">
        <v>1.97294753984317</v>
      </c>
      <c r="I77" s="13">
        <v>-5.6938102522493299</v>
      </c>
      <c r="J77" s="164">
        <v>2.1105105205884902</v>
      </c>
      <c r="K77" s="13">
        <v>21.8810121673589</v>
      </c>
      <c r="L77" s="164">
        <v>2.3088370062516299</v>
      </c>
      <c r="M77" s="13">
        <v>23.602971850515299</v>
      </c>
      <c r="N77" s="164">
        <v>1.1753797079906001</v>
      </c>
      <c r="O77" s="13">
        <v>12.5812833008704</v>
      </c>
      <c r="P77" s="164">
        <v>1.33453931802064</v>
      </c>
      <c r="Q77" s="13">
        <v>-9.2997288664884898</v>
      </c>
      <c r="R77" s="164">
        <v>2.7123598008397001</v>
      </c>
      <c r="S77" s="13">
        <v>20.665656450375099</v>
      </c>
      <c r="T77" s="164">
        <v>1.92501849717022</v>
      </c>
      <c r="U77" s="13">
        <v>27.6882593261453</v>
      </c>
      <c r="V77" s="164">
        <v>2.3333040877685001</v>
      </c>
      <c r="W77" s="13">
        <v>18.8100834531812</v>
      </c>
      <c r="X77" s="164">
        <v>0.91798597097954304</v>
      </c>
      <c r="Y77" s="13">
        <v>-1.8555729971938799</v>
      </c>
      <c r="Z77" s="164">
        <v>2.2083048717992901</v>
      </c>
      <c r="AA77" s="13">
        <v>4.6431293768290702</v>
      </c>
      <c r="AB77" s="164">
        <v>1.1160420710054699</v>
      </c>
      <c r="AC77" s="98"/>
      <c r="AD77" s="99"/>
    </row>
    <row r="78" spans="1:30" ht="13" customHeight="1" x14ac:dyDescent="0.35">
      <c r="A78" s="12" t="s">
        <v>280</v>
      </c>
      <c r="B78" s="112">
        <v>1</v>
      </c>
      <c r="C78" s="13">
        <v>17.8476034318637</v>
      </c>
      <c r="D78" s="164">
        <v>1.00096998048732</v>
      </c>
      <c r="E78" s="13">
        <v>18.315709198985299</v>
      </c>
      <c r="F78" s="164">
        <v>1.2168942770958799</v>
      </c>
      <c r="G78" s="13">
        <v>17.006318041962</v>
      </c>
      <c r="H78" s="164">
        <v>1.4735716466746001</v>
      </c>
      <c r="I78" s="13">
        <v>-1.3093911570233601</v>
      </c>
      <c r="J78" s="164">
        <v>1.79448904080984</v>
      </c>
      <c r="K78" s="13">
        <v>13.551295120021599</v>
      </c>
      <c r="L78" s="164">
        <v>1.60263794042465</v>
      </c>
      <c r="M78" s="13">
        <v>17.2262527450516</v>
      </c>
      <c r="N78" s="164">
        <v>1.0350356108699199</v>
      </c>
      <c r="O78" s="13">
        <v>23.930246124413401</v>
      </c>
      <c r="P78" s="164">
        <v>2.74464313611649</v>
      </c>
      <c r="Q78" s="13">
        <v>10.3789510043918</v>
      </c>
      <c r="R78" s="164">
        <v>3.2259154389106599</v>
      </c>
      <c r="S78" s="13">
        <v>11.5244538011075</v>
      </c>
      <c r="T78" s="164">
        <v>1.32348907239071</v>
      </c>
      <c r="U78" s="13">
        <v>13.721263354400699</v>
      </c>
      <c r="V78" s="164">
        <v>1.36717851838982</v>
      </c>
      <c r="W78" s="13">
        <v>24.311600972623001</v>
      </c>
      <c r="X78" s="164">
        <v>1.7679843095257299</v>
      </c>
      <c r="Y78" s="13">
        <v>12.7871471715155</v>
      </c>
      <c r="Z78" s="164">
        <v>2.15764876300365</v>
      </c>
      <c r="AA78" s="13">
        <v>4.8903868749742401</v>
      </c>
      <c r="AB78" s="164">
        <v>1.22636313401784</v>
      </c>
      <c r="AC78" s="98"/>
      <c r="AD78" s="99"/>
    </row>
    <row r="79" spans="1:30" ht="13" customHeight="1" x14ac:dyDescent="0.35">
      <c r="A79" s="12" t="s">
        <v>285</v>
      </c>
      <c r="B79" s="112">
        <v>1</v>
      </c>
      <c r="C79" s="13">
        <v>5.2394507435459996</v>
      </c>
      <c r="D79" s="164">
        <v>0.39116715267451402</v>
      </c>
      <c r="E79" s="13">
        <v>5.7602313628720898</v>
      </c>
      <c r="F79" s="164">
        <v>0.54742731384140197</v>
      </c>
      <c r="G79" s="13">
        <v>4.2264042667562798</v>
      </c>
      <c r="H79" s="164">
        <v>0.56906613213347801</v>
      </c>
      <c r="I79" s="13">
        <v>-1.5338270961158</v>
      </c>
      <c r="J79" s="164">
        <v>0.79311124332461003</v>
      </c>
      <c r="K79" s="13">
        <v>7.4265653191177696</v>
      </c>
      <c r="L79" s="164">
        <v>2.21361676996829</v>
      </c>
      <c r="M79" s="13">
        <v>5.3671606698609802</v>
      </c>
      <c r="N79" s="164">
        <v>0.43376891443521598</v>
      </c>
      <c r="O79" s="13">
        <v>3.39271911913765</v>
      </c>
      <c r="P79" s="164">
        <v>0.74253616303001602</v>
      </c>
      <c r="Q79" s="13">
        <v>-4.0338461999801201</v>
      </c>
      <c r="R79" s="164">
        <v>2.3294745922110902</v>
      </c>
      <c r="S79" s="13">
        <v>7.0697599455506097</v>
      </c>
      <c r="T79" s="164">
        <v>1.30808709868465</v>
      </c>
      <c r="U79" s="13">
        <v>5.7459293578344601</v>
      </c>
      <c r="V79" s="164">
        <v>1.18866631132112</v>
      </c>
      <c r="W79" s="13">
        <v>4.4882441915858102</v>
      </c>
      <c r="X79" s="164">
        <v>0.39187475402410299</v>
      </c>
      <c r="Y79" s="13">
        <v>-2.5815157539647999</v>
      </c>
      <c r="Z79" s="164">
        <v>1.3436785380551</v>
      </c>
      <c r="AA79" s="13">
        <v>-1.50601429471161</v>
      </c>
      <c r="AB79" s="164">
        <v>0.70479874262559505</v>
      </c>
      <c r="AC79" s="98"/>
      <c r="AD79" s="99"/>
    </row>
    <row r="80" spans="1:30" ht="13" customHeight="1" x14ac:dyDescent="0.35">
      <c r="A80" s="12" t="s">
        <v>290</v>
      </c>
      <c r="B80" s="112">
        <v>1</v>
      </c>
      <c r="C80" s="13">
        <v>17.452774456256002</v>
      </c>
      <c r="D80" s="164">
        <v>0.77294229233286205</v>
      </c>
      <c r="E80" s="13">
        <v>18.2013765553592</v>
      </c>
      <c r="F80" s="164">
        <v>0.780789712294362</v>
      </c>
      <c r="G80" s="13">
        <v>10.5026521035032</v>
      </c>
      <c r="H80" s="164">
        <v>1.7913749756805499</v>
      </c>
      <c r="I80" s="13">
        <v>-7.6987244518560596</v>
      </c>
      <c r="J80" s="164">
        <v>1.75875387950546</v>
      </c>
      <c r="K80" s="13">
        <v>20.22663938158</v>
      </c>
      <c r="L80" s="164">
        <v>2.6111379818088798</v>
      </c>
      <c r="M80" s="13">
        <v>18.366830244055599</v>
      </c>
      <c r="N80" s="164">
        <v>1.1657355211791101</v>
      </c>
      <c r="O80" s="13">
        <v>15.224365957477</v>
      </c>
      <c r="P80" s="164">
        <v>1.0430236015155101</v>
      </c>
      <c r="Q80" s="13">
        <v>-5.0022734241029196</v>
      </c>
      <c r="R80" s="164">
        <v>2.7680276025497301</v>
      </c>
      <c r="S80" s="13">
        <v>17.770510623263402</v>
      </c>
      <c r="T80" s="164">
        <v>1.8228868958610001</v>
      </c>
      <c r="U80" s="13">
        <v>22.212283032130401</v>
      </c>
      <c r="V80" s="164">
        <v>2.42374631337771</v>
      </c>
      <c r="W80" s="13">
        <v>16.520551672531401</v>
      </c>
      <c r="X80" s="164">
        <v>0.87599994691021399</v>
      </c>
      <c r="Y80" s="13">
        <v>-1.2499589507319799</v>
      </c>
      <c r="Z80" s="164">
        <v>2.0851652430526899</v>
      </c>
      <c r="AA80" s="13">
        <v>-1.8012890520336999</v>
      </c>
      <c r="AB80" s="164">
        <v>1.31391672754575</v>
      </c>
      <c r="AC80" s="98"/>
      <c r="AD80" s="99"/>
    </row>
    <row r="81" spans="1:30" ht="13" customHeight="1" x14ac:dyDescent="0.35">
      <c r="A81" s="12" t="s">
        <v>292</v>
      </c>
      <c r="B81" s="112">
        <v>1</v>
      </c>
      <c r="C81" s="13">
        <v>15.872586056144</v>
      </c>
      <c r="D81" s="164">
        <v>0.77718174556895103</v>
      </c>
      <c r="E81" s="13">
        <v>17.3131220629149</v>
      </c>
      <c r="F81" s="164">
        <v>0.86098660794939097</v>
      </c>
      <c r="G81" s="13">
        <v>11.1088025735156</v>
      </c>
      <c r="H81" s="164">
        <v>1.2242725317648</v>
      </c>
      <c r="I81" s="13">
        <v>-6.2043194893993103</v>
      </c>
      <c r="J81" s="164">
        <v>1.2696229700723001</v>
      </c>
      <c r="K81" s="13">
        <v>13.622765996870299</v>
      </c>
      <c r="L81" s="164">
        <v>1.77510793889109</v>
      </c>
      <c r="M81" s="13">
        <v>17.375906686768701</v>
      </c>
      <c r="N81" s="164">
        <v>1.0457627445653299</v>
      </c>
      <c r="O81" s="13">
        <v>13.288600127935799</v>
      </c>
      <c r="P81" s="164">
        <v>1.10259710075577</v>
      </c>
      <c r="Q81" s="13">
        <v>-0.33416586893448003</v>
      </c>
      <c r="R81" s="164">
        <v>2.18337484902694</v>
      </c>
      <c r="S81" s="13">
        <v>12.7866974660501</v>
      </c>
      <c r="T81" s="164">
        <v>1.5123050506625699</v>
      </c>
      <c r="U81" s="13">
        <v>17.249357253809301</v>
      </c>
      <c r="V81" s="164">
        <v>1.7940583665041401</v>
      </c>
      <c r="W81" s="13">
        <v>15.9872788889496</v>
      </c>
      <c r="X81" s="164">
        <v>0.87922781113083903</v>
      </c>
      <c r="Y81" s="13">
        <v>3.2005814228995102</v>
      </c>
      <c r="Z81" s="164">
        <v>1.78339429663389</v>
      </c>
      <c r="AA81" s="13">
        <v>-0.52980588504022197</v>
      </c>
      <c r="AB81" s="164">
        <v>0.98873958348991497</v>
      </c>
      <c r="AC81" s="98"/>
      <c r="AD81" s="99"/>
    </row>
    <row r="82" spans="1:30" ht="13" customHeight="1" x14ac:dyDescent="0.35">
      <c r="A82" s="12" t="s">
        <v>294</v>
      </c>
      <c r="B82" s="112">
        <v>1</v>
      </c>
      <c r="C82" s="13">
        <v>7.9410022925835202</v>
      </c>
      <c r="D82" s="164">
        <v>0.71912671964516695</v>
      </c>
      <c r="E82" s="13">
        <v>8.1504329848386607</v>
      </c>
      <c r="F82" s="164">
        <v>0.87259616273916496</v>
      </c>
      <c r="G82" s="13">
        <v>7.4964414388262597</v>
      </c>
      <c r="H82" s="164">
        <v>0.86117857862240199</v>
      </c>
      <c r="I82" s="13">
        <v>-0.65399154601239895</v>
      </c>
      <c r="J82" s="164">
        <v>1.11615579663548</v>
      </c>
      <c r="K82" s="13">
        <v>12.853555513522901</v>
      </c>
      <c r="L82" s="164">
        <v>2.83570145920869</v>
      </c>
      <c r="M82" s="13">
        <v>8.0166274016683392</v>
      </c>
      <c r="N82" s="164">
        <v>0.75741864068911502</v>
      </c>
      <c r="O82" s="13">
        <v>5.3217948538192896</v>
      </c>
      <c r="P82" s="164">
        <v>0.76070786815018498</v>
      </c>
      <c r="Q82" s="13">
        <v>-7.53176065970362</v>
      </c>
      <c r="R82" s="164">
        <v>2.9020886605313501</v>
      </c>
      <c r="S82" s="13">
        <v>11.847316449264</v>
      </c>
      <c r="T82" s="164">
        <v>2.5953992470739302</v>
      </c>
      <c r="U82" s="13">
        <v>9.2940693257017593</v>
      </c>
      <c r="V82" s="164">
        <v>2.0270298696267202</v>
      </c>
      <c r="W82" s="13">
        <v>7.0035404452998797</v>
      </c>
      <c r="X82" s="164">
        <v>0.53139461612181704</v>
      </c>
      <c r="Y82" s="13">
        <v>-4.8437760039641597</v>
      </c>
      <c r="Z82" s="164">
        <v>2.5910616825327</v>
      </c>
      <c r="AA82" s="13">
        <v>-0.22648300267875099</v>
      </c>
      <c r="AB82" s="164">
        <v>0.92069091762052302</v>
      </c>
      <c r="AC82" s="98"/>
      <c r="AD82" s="99"/>
    </row>
    <row r="83" spans="1:30" ht="13" customHeight="1" x14ac:dyDescent="0.35">
      <c r="A83" s="12" t="s">
        <v>295</v>
      </c>
      <c r="B83" s="112">
        <v>1</v>
      </c>
      <c r="C83" s="13">
        <v>20.422246691902401</v>
      </c>
      <c r="D83" s="164">
        <v>1.5103206237004001</v>
      </c>
      <c r="E83" s="13">
        <v>20.630076985586101</v>
      </c>
      <c r="F83" s="164">
        <v>1.4348312025276999</v>
      </c>
      <c r="G83" s="13">
        <v>18.817254565029</v>
      </c>
      <c r="H83" s="164">
        <v>4.5607323626219403</v>
      </c>
      <c r="I83" s="13">
        <v>-1.8128224205571399</v>
      </c>
      <c r="J83" s="164">
        <v>4.3586671698244404</v>
      </c>
      <c r="K83" s="13">
        <v>23.124788819484401</v>
      </c>
      <c r="L83" s="164">
        <v>2.1130915008445901</v>
      </c>
      <c r="M83" s="13">
        <v>20.496568954681202</v>
      </c>
      <c r="N83" s="164">
        <v>1.90855579402611</v>
      </c>
      <c r="O83" s="13">
        <v>15.522648857618799</v>
      </c>
      <c r="P83" s="164">
        <v>2.3888876700781099</v>
      </c>
      <c r="Q83" s="13">
        <v>-7.6021399618655998</v>
      </c>
      <c r="R83" s="164">
        <v>2.9525499774514499</v>
      </c>
      <c r="S83" s="13">
        <v>17.4298446641948</v>
      </c>
      <c r="T83" s="164">
        <v>1.7320449547853101</v>
      </c>
      <c r="U83" s="13">
        <v>22.188989150555098</v>
      </c>
      <c r="V83" s="164">
        <v>2.0026789000552698</v>
      </c>
      <c r="W83" s="13">
        <v>21.049020913308102</v>
      </c>
      <c r="X83" s="164">
        <v>2.2323302023918798</v>
      </c>
      <c r="Y83" s="13">
        <v>3.61917624911325</v>
      </c>
      <c r="Z83" s="164">
        <v>2.5037990616488899</v>
      </c>
      <c r="AA83" s="13">
        <v>-0.45789215930618699</v>
      </c>
      <c r="AB83" s="164">
        <v>2.0646007316828001</v>
      </c>
      <c r="AC83" s="98"/>
      <c r="AD83" s="99"/>
    </row>
    <row r="84" spans="1:30" ht="13" customHeight="1" x14ac:dyDescent="0.35">
      <c r="A84" s="28" t="s">
        <v>306</v>
      </c>
      <c r="B84" s="113">
        <v>1</v>
      </c>
      <c r="C84" s="24">
        <v>18.7350306472715</v>
      </c>
      <c r="D84" s="168">
        <v>0.27939676454740497</v>
      </c>
      <c r="E84" s="24">
        <v>19.451203886224398</v>
      </c>
      <c r="F84" s="168">
        <v>0.30268967047328699</v>
      </c>
      <c r="G84" s="24">
        <v>15.739717780275001</v>
      </c>
      <c r="H84" s="168">
        <v>0.66984018853862104</v>
      </c>
      <c r="I84" s="24">
        <v>-3.7114861059494499</v>
      </c>
      <c r="J84" s="168">
        <v>0.70150320635795005</v>
      </c>
      <c r="K84" s="24">
        <v>20.966002828605902</v>
      </c>
      <c r="L84" s="168">
        <v>0.76257864720167901</v>
      </c>
      <c r="M84" s="24">
        <v>19.615467122368699</v>
      </c>
      <c r="N84" s="168">
        <v>0.34830768908266102</v>
      </c>
      <c r="O84" s="24">
        <v>15.826523071760899</v>
      </c>
      <c r="P84" s="168">
        <v>0.48277697164875999</v>
      </c>
      <c r="Q84" s="24">
        <v>-5.1394797568450397</v>
      </c>
      <c r="R84" s="168">
        <v>0.88176771498336703</v>
      </c>
      <c r="S84" s="24">
        <v>18.172495624349299</v>
      </c>
      <c r="T84" s="168">
        <v>0.59961013455811996</v>
      </c>
      <c r="U84" s="24">
        <v>20.5241241313832</v>
      </c>
      <c r="V84" s="168">
        <v>0.59020719911014796</v>
      </c>
      <c r="W84" s="24">
        <v>18.770240617172501</v>
      </c>
      <c r="X84" s="168">
        <v>0.36520088641100901</v>
      </c>
      <c r="Y84" s="24">
        <v>0.59774499282314897</v>
      </c>
      <c r="Z84" s="168">
        <v>0.68625138758454096</v>
      </c>
      <c r="AA84" s="24">
        <v>0.42868825631434898</v>
      </c>
      <c r="AB84" s="168">
        <v>0.36630665317643502</v>
      </c>
      <c r="AC84" s="98"/>
      <c r="AD84" s="99"/>
    </row>
    <row r="85" spans="1:30" ht="13" customHeight="1" x14ac:dyDescent="0.35">
      <c r="A85" s="12" t="s">
        <v>87</v>
      </c>
      <c r="B85" s="112">
        <v>1</v>
      </c>
      <c r="C85" s="13">
        <v>27.856386594011401</v>
      </c>
      <c r="D85" s="164">
        <v>1.21049921004846</v>
      </c>
      <c r="E85" s="13">
        <v>29.5839768551822</v>
      </c>
      <c r="F85" s="164">
        <v>1.2488190912171799</v>
      </c>
      <c r="G85" s="13">
        <v>16.379558124038901</v>
      </c>
      <c r="H85" s="164">
        <v>2.5630071696999099</v>
      </c>
      <c r="I85" s="13">
        <v>-13.2044187311434</v>
      </c>
      <c r="J85" s="164">
        <v>2.6352318311161098</v>
      </c>
      <c r="K85" s="13">
        <v>28.120314049524101</v>
      </c>
      <c r="L85" s="164">
        <v>2.5290228120807998</v>
      </c>
      <c r="M85" s="13">
        <v>28.6939656285677</v>
      </c>
      <c r="N85" s="164">
        <v>1.4754600446432</v>
      </c>
      <c r="O85" s="13">
        <v>25.130215905972801</v>
      </c>
      <c r="P85" s="164">
        <v>2.4012687895504801</v>
      </c>
      <c r="Q85" s="13">
        <v>-2.9900981435512199</v>
      </c>
      <c r="R85" s="164">
        <v>3.6870176692083798</v>
      </c>
      <c r="S85" s="13">
        <v>25.9884786969189</v>
      </c>
      <c r="T85" s="164">
        <v>2.6105454425263401</v>
      </c>
      <c r="U85" s="13">
        <v>26.161590161532501</v>
      </c>
      <c r="V85" s="164">
        <v>2.3524427796717</v>
      </c>
      <c r="W85" s="13">
        <v>29.0073862277453</v>
      </c>
      <c r="X85" s="164">
        <v>1.6065342027946401</v>
      </c>
      <c r="Y85" s="13">
        <v>3.0189075308264499</v>
      </c>
      <c r="Z85" s="164">
        <v>3.15803292340139</v>
      </c>
      <c r="AA85" s="13">
        <v>4.6284069367829801</v>
      </c>
      <c r="AB85" s="164">
        <v>1.4915635523922901</v>
      </c>
      <c r="AC85" s="98"/>
      <c r="AD85" s="99"/>
    </row>
    <row r="86" spans="1:30" ht="13" customHeight="1" x14ac:dyDescent="0.35">
      <c r="A86" s="12" t="s">
        <v>303</v>
      </c>
      <c r="B86" s="112">
        <v>1</v>
      </c>
      <c r="C86" s="13">
        <v>10.245297343237601</v>
      </c>
      <c r="D86" s="164">
        <v>1.0137191833694501</v>
      </c>
      <c r="E86" s="13">
        <v>10.5859773085139</v>
      </c>
      <c r="F86" s="164">
        <v>1.13634282313624</v>
      </c>
      <c r="G86" s="13">
        <v>8.9628747189641995</v>
      </c>
      <c r="H86" s="164">
        <v>2.1830991546691099</v>
      </c>
      <c r="I86" s="13">
        <v>-1.62310258954969</v>
      </c>
      <c r="J86" s="164">
        <v>2.4371836012619501</v>
      </c>
      <c r="K86" s="13">
        <v>8.5402539193158695</v>
      </c>
      <c r="L86" s="164">
        <v>2.2350914598705698</v>
      </c>
      <c r="M86" s="13">
        <v>10.6624404222758</v>
      </c>
      <c r="N86" s="164">
        <v>1.33808720875604</v>
      </c>
      <c r="O86" s="13">
        <v>10.840092833260099</v>
      </c>
      <c r="P86" s="164">
        <v>2.0094882633757001</v>
      </c>
      <c r="Q86" s="13">
        <v>2.2998389139442401</v>
      </c>
      <c r="R86" s="164">
        <v>2.9993920027368599</v>
      </c>
      <c r="S86" s="13">
        <v>8.7131992861818404</v>
      </c>
      <c r="T86" s="164">
        <v>2.0408578267039399</v>
      </c>
      <c r="U86" s="13">
        <v>8.8618065192803606</v>
      </c>
      <c r="V86" s="164">
        <v>2.39309621629419</v>
      </c>
      <c r="W86" s="13">
        <v>11.1366531688492</v>
      </c>
      <c r="X86" s="164">
        <v>1.4347554288945299</v>
      </c>
      <c r="Y86" s="13">
        <v>2.4234538826673901</v>
      </c>
      <c r="Z86" s="164">
        <v>2.65180976803539</v>
      </c>
      <c r="AA86" s="13">
        <v>-3.2487186327625999</v>
      </c>
      <c r="AB86" s="164">
        <v>1.59660524750015</v>
      </c>
      <c r="AC86" s="98"/>
      <c r="AD86" s="99"/>
    </row>
    <row r="87" spans="1:30" ht="13" customHeight="1" x14ac:dyDescent="0.35">
      <c r="A87" s="26" t="s">
        <v>304</v>
      </c>
      <c r="B87" s="114">
        <v>1</v>
      </c>
      <c r="C87" s="108">
        <v>25.114710461033901</v>
      </c>
      <c r="D87" s="169">
        <v>1.5649810784523299</v>
      </c>
      <c r="E87" s="108">
        <v>25.009533160652001</v>
      </c>
      <c r="F87" s="169">
        <v>1.6724474808449801</v>
      </c>
      <c r="G87" s="108">
        <v>25.867780117169001</v>
      </c>
      <c r="H87" s="169">
        <v>3.95766428714674</v>
      </c>
      <c r="I87" s="108">
        <v>0.85824695651697502</v>
      </c>
      <c r="J87" s="169">
        <v>4.22799558301337</v>
      </c>
      <c r="K87" s="108">
        <v>31.436448724702199</v>
      </c>
      <c r="L87" s="169">
        <v>3.3652538277450801</v>
      </c>
      <c r="M87" s="108">
        <v>26.6357978719405</v>
      </c>
      <c r="N87" s="169">
        <v>2.2328386286981798</v>
      </c>
      <c r="O87" s="108">
        <v>20.177582888819899</v>
      </c>
      <c r="P87" s="169">
        <v>2.1212948787803598</v>
      </c>
      <c r="Q87" s="108">
        <v>-11.258865835882199</v>
      </c>
      <c r="R87" s="169">
        <v>3.8832796078454699</v>
      </c>
      <c r="S87" s="108">
        <v>29.089181827566001</v>
      </c>
      <c r="T87" s="169">
        <v>2.9216523529170999</v>
      </c>
      <c r="U87" s="108">
        <v>29.5189980974957</v>
      </c>
      <c r="V87" s="169">
        <v>3.3850633339116301</v>
      </c>
      <c r="W87" s="108">
        <v>22.080549073642398</v>
      </c>
      <c r="X87" s="169">
        <v>1.7021477104120599</v>
      </c>
      <c r="Y87" s="108">
        <v>-7.0086327539236501</v>
      </c>
      <c r="Z87" s="169">
        <v>2.9754298025211701</v>
      </c>
      <c r="AA87" s="108">
        <v>-7.7872567360229601</v>
      </c>
      <c r="AB87" s="169">
        <v>2.5337800472376899</v>
      </c>
      <c r="AC87" s="110"/>
      <c r="AD87" s="111"/>
    </row>
    <row r="88" spans="1:30" ht="13" customHeight="1" x14ac:dyDescent="0.35">
      <c r="A88" s="12"/>
      <c r="B88" s="115"/>
      <c r="C88" s="13" t="s">
        <v>576</v>
      </c>
      <c r="D88" s="164" t="s">
        <v>577</v>
      </c>
      <c r="E88" s="13" t="s">
        <v>819</v>
      </c>
      <c r="F88" s="164" t="s">
        <v>820</v>
      </c>
      <c r="G88" s="13" t="s">
        <v>821</v>
      </c>
      <c r="H88" s="164" t="s">
        <v>822</v>
      </c>
      <c r="I88" s="13" t="s">
        <v>823</v>
      </c>
      <c r="J88" s="164" t="s">
        <v>824</v>
      </c>
      <c r="K88" s="13" t="s">
        <v>825</v>
      </c>
      <c r="L88" s="164" t="s">
        <v>826</v>
      </c>
      <c r="M88" s="13" t="s">
        <v>827</v>
      </c>
      <c r="N88" s="164" t="s">
        <v>828</v>
      </c>
      <c r="O88" s="13" t="s">
        <v>829</v>
      </c>
      <c r="P88" s="164" t="s">
        <v>830</v>
      </c>
      <c r="Q88" s="13" t="s">
        <v>831</v>
      </c>
      <c r="R88" s="164" t="s">
        <v>832</v>
      </c>
      <c r="S88" s="13" t="s">
        <v>833</v>
      </c>
      <c r="T88" s="164" t="s">
        <v>834</v>
      </c>
      <c r="U88" s="13" t="s">
        <v>835</v>
      </c>
      <c r="V88" s="164" t="s">
        <v>836</v>
      </c>
      <c r="W88" s="13" t="s">
        <v>837</v>
      </c>
      <c r="X88" s="164" t="s">
        <v>838</v>
      </c>
      <c r="Y88" s="13" t="s">
        <v>839</v>
      </c>
      <c r="Z88" s="164" t="s">
        <v>840</v>
      </c>
      <c r="AA88" s="98" t="s">
        <v>602</v>
      </c>
      <c r="AB88" s="98" t="s">
        <v>603</v>
      </c>
      <c r="AC88" s="13" t="s">
        <v>610</v>
      </c>
      <c r="AD88" s="173" t="s">
        <v>611</v>
      </c>
    </row>
    <row r="89" spans="1:30" ht="13" customHeight="1" x14ac:dyDescent="0.35">
      <c r="A89" s="12" t="s">
        <v>261</v>
      </c>
      <c r="B89" s="115">
        <v>3</v>
      </c>
      <c r="C89" s="13">
        <v>9.3428666607206505</v>
      </c>
      <c r="D89" s="164">
        <v>0.63635218632079305</v>
      </c>
      <c r="E89" s="13">
        <v>10.411379920319799</v>
      </c>
      <c r="F89" s="164">
        <v>0.81995611838591198</v>
      </c>
      <c r="G89" s="13">
        <v>6.9235077607447302</v>
      </c>
      <c r="H89" s="164">
        <v>0.85481231398470903</v>
      </c>
      <c r="I89" s="13">
        <v>-3.4878721595750899</v>
      </c>
      <c r="J89" s="164">
        <v>1.1776368111436</v>
      </c>
      <c r="K89" s="13">
        <v>17.300673391171799</v>
      </c>
      <c r="L89" s="164">
        <v>2.8475434880696602</v>
      </c>
      <c r="M89" s="13">
        <v>9.8076439296975604</v>
      </c>
      <c r="N89" s="164">
        <v>0.79186912647516305</v>
      </c>
      <c r="O89" s="13">
        <v>7.4858663433189498</v>
      </c>
      <c r="P89" s="164">
        <v>0.95480777049375998</v>
      </c>
      <c r="Q89" s="13">
        <v>-9.8148070478529004</v>
      </c>
      <c r="R89" s="164">
        <v>3.0867517713145101</v>
      </c>
      <c r="S89" s="13">
        <v>10.9219507336951</v>
      </c>
      <c r="T89" s="164">
        <v>1.3623873773292099</v>
      </c>
      <c r="U89" s="13">
        <v>8.7865917431499394</v>
      </c>
      <c r="V89" s="164">
        <v>1.1714321933949501</v>
      </c>
      <c r="W89" s="13">
        <v>8.9291519223567892</v>
      </c>
      <c r="X89" s="164">
        <v>0.79362945430784504</v>
      </c>
      <c r="Y89" s="13">
        <v>-1.9927988113383199</v>
      </c>
      <c r="Z89" s="164">
        <v>1.55356788114026</v>
      </c>
      <c r="AA89" s="98"/>
      <c r="AB89" s="98"/>
      <c r="AC89" s="13">
        <v>-4.3830188058889599</v>
      </c>
      <c r="AD89" s="173">
        <v>0.99807683044413698</v>
      </c>
    </row>
    <row r="90" spans="1:30" ht="13" customHeight="1" x14ac:dyDescent="0.35">
      <c r="A90" s="12" t="s">
        <v>264</v>
      </c>
      <c r="B90" s="115">
        <v>3</v>
      </c>
      <c r="C90" s="13">
        <v>12.116930196833399</v>
      </c>
      <c r="D90" s="164">
        <v>1.0307260064829999</v>
      </c>
      <c r="E90" s="13">
        <v>13.492022745506601</v>
      </c>
      <c r="F90" s="164">
        <v>1.5221518055207599</v>
      </c>
      <c r="G90" s="13">
        <v>10.266292823885699</v>
      </c>
      <c r="H90" s="164">
        <v>1.0078636748182801</v>
      </c>
      <c r="I90" s="13">
        <v>-3.2257299216208999</v>
      </c>
      <c r="J90" s="164">
        <v>1.6357603429585199</v>
      </c>
      <c r="K90" s="13">
        <v>11.077122864779801</v>
      </c>
      <c r="L90" s="164">
        <v>4.7033808184279904</v>
      </c>
      <c r="M90" s="13">
        <v>14.1087771933129</v>
      </c>
      <c r="N90" s="164">
        <v>1.5353443015002599</v>
      </c>
      <c r="O90" s="13">
        <v>9.4619094778777306</v>
      </c>
      <c r="P90" s="164">
        <v>1.5244819830154399</v>
      </c>
      <c r="Q90" s="13">
        <v>-1.6152133869021199</v>
      </c>
      <c r="R90" s="164">
        <v>4.6927100026983704</v>
      </c>
      <c r="S90" s="13">
        <v>13.2448698138118</v>
      </c>
      <c r="T90" s="164">
        <v>2.4384527783932599</v>
      </c>
      <c r="U90" s="13">
        <v>9.9655004724746306</v>
      </c>
      <c r="V90" s="164">
        <v>1.77229412549638</v>
      </c>
      <c r="W90" s="13">
        <v>12.42344654017</v>
      </c>
      <c r="X90" s="164">
        <v>1.0974975831682401</v>
      </c>
      <c r="Y90" s="13">
        <v>-0.82142327364178802</v>
      </c>
      <c r="Z90" s="164">
        <v>2.2504499320116098</v>
      </c>
      <c r="AA90" s="98"/>
      <c r="AB90" s="98"/>
      <c r="AC90" s="13">
        <v>0.70083273206331298</v>
      </c>
      <c r="AD90" s="173">
        <v>1.33211542381989</v>
      </c>
    </row>
    <row r="91" spans="1:30" ht="13" customHeight="1" x14ac:dyDescent="0.35">
      <c r="A91" s="12" t="s">
        <v>78</v>
      </c>
      <c r="B91" s="115">
        <v>3</v>
      </c>
      <c r="C91" s="13">
        <v>22.8314616770848</v>
      </c>
      <c r="D91" s="164">
        <v>1.2085913777995101</v>
      </c>
      <c r="E91" s="13">
        <v>25.090831243262201</v>
      </c>
      <c r="F91" s="164">
        <v>1.43113739679337</v>
      </c>
      <c r="G91" s="13">
        <v>18.592063865239499</v>
      </c>
      <c r="H91" s="164">
        <v>1.61912768502954</v>
      </c>
      <c r="I91" s="13">
        <v>-6.4987673780226602</v>
      </c>
      <c r="J91" s="164">
        <v>1.8479733119877999</v>
      </c>
      <c r="K91" s="13">
        <v>29.644381242641099</v>
      </c>
      <c r="L91" s="164">
        <v>3.0285241775815899</v>
      </c>
      <c r="M91" s="13">
        <v>21.353031593601099</v>
      </c>
      <c r="N91" s="164">
        <v>1.3348869196149999</v>
      </c>
      <c r="O91" s="13">
        <v>22.216657720928399</v>
      </c>
      <c r="P91" s="164">
        <v>2.0633395493875901</v>
      </c>
      <c r="Q91" s="13">
        <v>-7.4277235217127497</v>
      </c>
      <c r="R91" s="164">
        <v>3.1788982491036801</v>
      </c>
      <c r="S91" s="13">
        <v>23.453148391575699</v>
      </c>
      <c r="T91" s="164">
        <v>2.2934776234381902</v>
      </c>
      <c r="U91" s="13">
        <v>22.360839110771298</v>
      </c>
      <c r="V91" s="164">
        <v>2.5231673458752701</v>
      </c>
      <c r="W91" s="13">
        <v>22.809640163976599</v>
      </c>
      <c r="X91" s="164">
        <v>1.3126443060544</v>
      </c>
      <c r="Y91" s="13">
        <v>-0.64350822759910997</v>
      </c>
      <c r="Z91" s="164">
        <v>2.4709835655838202</v>
      </c>
      <c r="AA91" s="98"/>
      <c r="AB91" s="98"/>
      <c r="AC91" s="13">
        <v>-0.396517980143617</v>
      </c>
      <c r="AD91" s="173">
        <v>1.49001564145766</v>
      </c>
    </row>
    <row r="92" spans="1:30" ht="13" customHeight="1" x14ac:dyDescent="0.35">
      <c r="A92" s="12" t="s">
        <v>283</v>
      </c>
      <c r="B92" s="115">
        <v>3</v>
      </c>
      <c r="C92" s="13">
        <v>24.164283251901701</v>
      </c>
      <c r="D92" s="164">
        <v>0.77042161570182799</v>
      </c>
      <c r="E92" s="13">
        <v>26.575080022138</v>
      </c>
      <c r="F92" s="164">
        <v>0.99655103336764705</v>
      </c>
      <c r="G92" s="13">
        <v>18.8342814120535</v>
      </c>
      <c r="H92" s="164">
        <v>1.2556809926211701</v>
      </c>
      <c r="I92" s="13">
        <v>-7.7407986100845401</v>
      </c>
      <c r="J92" s="164">
        <v>1.6393375006881801</v>
      </c>
      <c r="K92" s="13">
        <v>26.8783979640992</v>
      </c>
      <c r="L92" s="164">
        <v>5.7569670701762901</v>
      </c>
      <c r="M92" s="13">
        <v>22.7480690309254</v>
      </c>
      <c r="N92" s="164">
        <v>1.4131916306204899</v>
      </c>
      <c r="O92" s="13">
        <v>24.830056898443502</v>
      </c>
      <c r="P92" s="164">
        <v>0.95411383304448905</v>
      </c>
      <c r="Q92" s="13">
        <v>-2.0483410656557499</v>
      </c>
      <c r="R92" s="164">
        <v>5.6898483055532898</v>
      </c>
      <c r="S92" s="13">
        <v>20.058800217492099</v>
      </c>
      <c r="T92" s="164">
        <v>2.5285816535250598</v>
      </c>
      <c r="U92" s="13">
        <v>17.380483824092501</v>
      </c>
      <c r="V92" s="164">
        <v>3.3958387097093898</v>
      </c>
      <c r="W92" s="13">
        <v>24.973073561144801</v>
      </c>
      <c r="X92" s="164">
        <v>0.79328028710402199</v>
      </c>
      <c r="Y92" s="13">
        <v>4.9142733436527903</v>
      </c>
      <c r="Z92" s="164">
        <v>2.5158284195012399</v>
      </c>
      <c r="AA92" s="98"/>
      <c r="AB92" s="98"/>
      <c r="AC92" s="13">
        <v>-1.59445033952344</v>
      </c>
      <c r="AD92" s="173">
        <v>1.26380078744268</v>
      </c>
    </row>
    <row r="93" spans="1:30" ht="13" customHeight="1" x14ac:dyDescent="0.35">
      <c r="A93" s="12" t="s">
        <v>285</v>
      </c>
      <c r="B93" s="115">
        <v>3</v>
      </c>
      <c r="C93" s="13">
        <v>5.9980166913681296</v>
      </c>
      <c r="D93" s="164">
        <v>0.446134049576353</v>
      </c>
      <c r="E93" s="13">
        <v>6.3293982487620104</v>
      </c>
      <c r="F93" s="164">
        <v>0.631110287015756</v>
      </c>
      <c r="G93" s="13">
        <v>5.5751593296058299</v>
      </c>
      <c r="H93" s="164">
        <v>0.60537171210896801</v>
      </c>
      <c r="I93" s="13">
        <v>-0.75423891915617702</v>
      </c>
      <c r="J93" s="164">
        <v>0.88579779080174903</v>
      </c>
      <c r="K93" s="13">
        <v>6.5450410472150304</v>
      </c>
      <c r="L93" s="164">
        <v>1.11529156927041</v>
      </c>
      <c r="M93" s="13">
        <v>6.28902689631109</v>
      </c>
      <c r="N93" s="164">
        <v>0.514935562685926</v>
      </c>
      <c r="O93" s="13">
        <v>3.8019467135719802</v>
      </c>
      <c r="P93" s="164">
        <v>0.68927874671105005</v>
      </c>
      <c r="Q93" s="13">
        <v>-2.7430943336430502</v>
      </c>
      <c r="R93" s="164">
        <v>1.2941641195442799</v>
      </c>
      <c r="S93" s="13">
        <v>4.5275744929411896</v>
      </c>
      <c r="T93" s="164">
        <v>0.80862838957377903</v>
      </c>
      <c r="U93" s="13">
        <v>5.6849738135876304</v>
      </c>
      <c r="V93" s="164">
        <v>1.0167455693819201</v>
      </c>
      <c r="W93" s="13">
        <v>6.3939128149930697</v>
      </c>
      <c r="X93" s="164">
        <v>0.67374593354199996</v>
      </c>
      <c r="Y93" s="13">
        <v>1.8663383220518801</v>
      </c>
      <c r="Z93" s="164">
        <v>1.1046600409571601</v>
      </c>
      <c r="AA93" s="98"/>
      <c r="AB93" s="98"/>
      <c r="AC93" s="13">
        <v>-0.74744834688948103</v>
      </c>
      <c r="AD93" s="173">
        <v>0.736725943934737</v>
      </c>
    </row>
    <row r="94" spans="1:30" ht="13" customHeight="1" x14ac:dyDescent="0.35">
      <c r="A94" s="12" t="s">
        <v>290</v>
      </c>
      <c r="B94" s="115">
        <v>3</v>
      </c>
      <c r="C94" s="13">
        <v>12.5169834763986</v>
      </c>
      <c r="D94" s="164">
        <v>0.71207893448974402</v>
      </c>
      <c r="E94" s="13">
        <v>13.6963896629552</v>
      </c>
      <c r="F94" s="164">
        <v>0.87587095485736799</v>
      </c>
      <c r="G94" s="13">
        <v>9.8470685793371899</v>
      </c>
      <c r="H94" s="164">
        <v>1.1989263836561499</v>
      </c>
      <c r="I94" s="13">
        <v>-3.84932108361805</v>
      </c>
      <c r="J94" s="164">
        <v>1.473598389083</v>
      </c>
      <c r="K94" s="13">
        <v>14.1216373781544</v>
      </c>
      <c r="L94" s="164">
        <v>2.7422516331988298</v>
      </c>
      <c r="M94" s="13">
        <v>12.312506866564799</v>
      </c>
      <c r="N94" s="164">
        <v>1.17104239578003</v>
      </c>
      <c r="O94" s="13">
        <v>12.5984223213616</v>
      </c>
      <c r="P94" s="164">
        <v>0.99864395303015197</v>
      </c>
      <c r="Q94" s="13">
        <v>-1.52321505679279</v>
      </c>
      <c r="R94" s="164">
        <v>2.98380868419195</v>
      </c>
      <c r="S94" s="13">
        <v>11.638719965619501</v>
      </c>
      <c r="T94" s="164">
        <v>1.7024782470212201</v>
      </c>
      <c r="U94" s="13">
        <v>11.589468732440499</v>
      </c>
      <c r="V94" s="164">
        <v>1.9513619389940999</v>
      </c>
      <c r="W94" s="13">
        <v>13.238435037335901</v>
      </c>
      <c r="X94" s="164">
        <v>0.92656022311927</v>
      </c>
      <c r="Y94" s="13">
        <v>1.59971507171637</v>
      </c>
      <c r="Z94" s="164">
        <v>1.9086998813965299</v>
      </c>
      <c r="AA94" s="98"/>
      <c r="AB94" s="98"/>
      <c r="AC94" s="13">
        <v>-6.7370800318911499</v>
      </c>
      <c r="AD94" s="173">
        <v>1.27905972831287</v>
      </c>
    </row>
    <row r="95" spans="1:30" ht="13" customHeight="1" x14ac:dyDescent="0.35">
      <c r="A95" s="12" t="s">
        <v>294</v>
      </c>
      <c r="B95" s="115">
        <v>3</v>
      </c>
      <c r="C95" s="13">
        <v>6.5068273313697702</v>
      </c>
      <c r="D95" s="164">
        <v>0.41353721650783298</v>
      </c>
      <c r="E95" s="13">
        <v>7.0243309495183199</v>
      </c>
      <c r="F95" s="164">
        <v>0.55181267495416098</v>
      </c>
      <c r="G95" s="13">
        <v>5.9515710903057304</v>
      </c>
      <c r="H95" s="164">
        <v>0.61759500826524405</v>
      </c>
      <c r="I95" s="13">
        <v>-1.07275985921259</v>
      </c>
      <c r="J95" s="164">
        <v>0.82688828634372502</v>
      </c>
      <c r="K95" s="13">
        <v>12.1258365444896</v>
      </c>
      <c r="L95" s="164">
        <v>1.9098478484754799</v>
      </c>
      <c r="M95" s="13">
        <v>6.4690382977393899</v>
      </c>
      <c r="N95" s="164">
        <v>0.48130261015430298</v>
      </c>
      <c r="O95" s="13">
        <v>3.6712533181409399</v>
      </c>
      <c r="P95" s="164">
        <v>0.74677167619279605</v>
      </c>
      <c r="Q95" s="13">
        <v>-8.4545832263486798</v>
      </c>
      <c r="R95" s="164">
        <v>2.0474014744451399</v>
      </c>
      <c r="S95" s="13">
        <v>9.1198562752590302</v>
      </c>
      <c r="T95" s="164">
        <v>1.1172236492087699</v>
      </c>
      <c r="U95" s="13">
        <v>8.8478516559718692</v>
      </c>
      <c r="V95" s="164">
        <v>1.0508884714873801</v>
      </c>
      <c r="W95" s="13">
        <v>4.88689652110134</v>
      </c>
      <c r="X95" s="164">
        <v>0.45992846950058702</v>
      </c>
      <c r="Y95" s="13">
        <v>-4.2329597541576902</v>
      </c>
      <c r="Z95" s="164">
        <v>1.23465140470852</v>
      </c>
      <c r="AA95" s="98"/>
      <c r="AB95" s="98"/>
      <c r="AC95" s="13">
        <v>-1.6606579638925001</v>
      </c>
      <c r="AD95" s="173">
        <v>0.70819598722271004</v>
      </c>
    </row>
    <row r="96" spans="1:30" ht="13" customHeight="1" x14ac:dyDescent="0.35">
      <c r="A96" s="12" t="s">
        <v>295</v>
      </c>
      <c r="B96" s="115">
        <v>3</v>
      </c>
      <c r="C96" s="13">
        <v>18.693983322621602</v>
      </c>
      <c r="D96" s="164">
        <v>1.2904941715925</v>
      </c>
      <c r="E96" s="13">
        <v>19.831419188800901</v>
      </c>
      <c r="F96" s="164">
        <v>1.65071669469778</v>
      </c>
      <c r="G96" s="13">
        <v>16.8645765158067</v>
      </c>
      <c r="H96" s="164">
        <v>1.38429621402049</v>
      </c>
      <c r="I96" s="13">
        <v>-2.9668426729941499</v>
      </c>
      <c r="J96" s="164">
        <v>1.7443090495558899</v>
      </c>
      <c r="K96" s="13">
        <v>17.358585251340699</v>
      </c>
      <c r="L96" s="164">
        <v>2.93100172284201</v>
      </c>
      <c r="M96" s="13">
        <v>19.873444478955399</v>
      </c>
      <c r="N96" s="164">
        <v>1.3660654477593901</v>
      </c>
      <c r="O96" s="13">
        <v>15.334302521563099</v>
      </c>
      <c r="P96" s="164">
        <v>1.59363053830702</v>
      </c>
      <c r="Q96" s="13">
        <v>-2.0242827297776498</v>
      </c>
      <c r="R96" s="164">
        <v>3.4485103169356299</v>
      </c>
      <c r="S96" s="13">
        <v>19.183748770632999</v>
      </c>
      <c r="T96" s="164">
        <v>2.7463554534214798</v>
      </c>
      <c r="U96" s="13">
        <v>20.827932695283302</v>
      </c>
      <c r="V96" s="164">
        <v>2.1859077397534001</v>
      </c>
      <c r="W96" s="13">
        <v>17.865866292120401</v>
      </c>
      <c r="X96" s="164">
        <v>1.26127256055961</v>
      </c>
      <c r="Y96" s="13">
        <v>-1.31788247851264</v>
      </c>
      <c r="Z96" s="164">
        <v>2.5918421595844898</v>
      </c>
      <c r="AA96" s="98"/>
      <c r="AB96" s="98"/>
      <c r="AC96" s="13">
        <v>-2.1861555285869798</v>
      </c>
      <c r="AD96" s="173">
        <v>1.90968138751065</v>
      </c>
    </row>
    <row r="97" spans="1:30" ht="13" customHeight="1" x14ac:dyDescent="0.35">
      <c r="A97" s="29" t="s">
        <v>307</v>
      </c>
      <c r="B97" s="117">
        <v>3</v>
      </c>
      <c r="C97" s="118">
        <v>14.021419076037301</v>
      </c>
      <c r="D97" s="172">
        <v>0.30781647904520298</v>
      </c>
      <c r="E97" s="118">
        <v>15.3063564976579</v>
      </c>
      <c r="F97" s="172">
        <v>0.39971386883442001</v>
      </c>
      <c r="G97" s="118">
        <v>11.606815172122401</v>
      </c>
      <c r="H97" s="172">
        <v>0.39620073590549298</v>
      </c>
      <c r="I97" s="118">
        <v>-3.6995413255355198</v>
      </c>
      <c r="J97" s="172">
        <v>0.51307074010453002</v>
      </c>
      <c r="K97" s="118">
        <v>16.8814594604865</v>
      </c>
      <c r="L97" s="172">
        <v>1.2089964380943701</v>
      </c>
      <c r="M97" s="118">
        <v>14.1201922858884</v>
      </c>
      <c r="N97" s="172">
        <v>0.40500112745146299</v>
      </c>
      <c r="O97" s="118">
        <v>12.4250519144008</v>
      </c>
      <c r="P97" s="172">
        <v>0.45022785311626401</v>
      </c>
      <c r="Q97" s="118">
        <v>-4.4564075460857104</v>
      </c>
      <c r="R97" s="172">
        <v>1.2543136988088299</v>
      </c>
      <c r="S97" s="118">
        <v>14.0185835826284</v>
      </c>
      <c r="T97" s="172">
        <v>0.70488125239966604</v>
      </c>
      <c r="U97" s="118">
        <v>13.1804552559715</v>
      </c>
      <c r="V97" s="172">
        <v>0.71954323667729603</v>
      </c>
      <c r="W97" s="118">
        <v>13.940052856649899</v>
      </c>
      <c r="X97" s="172">
        <v>0.33776534576164402</v>
      </c>
      <c r="Y97" s="118">
        <v>-7.8530725978562504E-2</v>
      </c>
      <c r="Z97" s="172">
        <v>0.71827342232776403</v>
      </c>
      <c r="AA97" s="110"/>
      <c r="AB97" s="110"/>
      <c r="AC97" s="118">
        <v>-2.1255620330940999</v>
      </c>
      <c r="AD97" s="177">
        <v>0.44922174659276598</v>
      </c>
    </row>
    <row r="99" spans="1:30" x14ac:dyDescent="0.35">
      <c r="A99" s="178" t="s">
        <v>310</v>
      </c>
    </row>
    <row r="100" spans="1:30" x14ac:dyDescent="0.35">
      <c r="A100" s="178" t="s">
        <v>311</v>
      </c>
    </row>
    <row r="101" spans="1:30" x14ac:dyDescent="0.35">
      <c r="A101" s="178" t="s">
        <v>312</v>
      </c>
    </row>
    <row r="102" spans="1:30" x14ac:dyDescent="0.35">
      <c r="A102" s="178" t="s">
        <v>313</v>
      </c>
    </row>
    <row r="103" spans="1:30" x14ac:dyDescent="0.35">
      <c r="A103" s="163" t="str">
        <f>HYPERLINK("https://oecdcode.org/disclaimers/cyprus.html", "Information on data for Cyprus: https://oecdcode.org/disclaimers/cyprus.html")</f>
        <v>Information on data for Cyprus: https://oecdcode.org/disclaimers/cyprus.html</v>
      </c>
    </row>
    <row r="104" spans="1:30" x14ac:dyDescent="0.35">
      <c r="A104" s="178" t="s">
        <v>314</v>
      </c>
    </row>
  </sheetData>
  <mergeCells count="21">
    <mergeCell ref="Y9:Z9"/>
    <mergeCell ref="AA8:AB8"/>
    <mergeCell ref="AA9:AB9"/>
    <mergeCell ref="AC8:AD8"/>
    <mergeCell ref="AC9:AD9"/>
    <mergeCell ref="B7:B10"/>
    <mergeCell ref="C7:AD7"/>
    <mergeCell ref="C8:D9"/>
    <mergeCell ref="E8:J8"/>
    <mergeCell ref="E9:F9"/>
    <mergeCell ref="G9:H9"/>
    <mergeCell ref="I9:J9"/>
    <mergeCell ref="K8:R8"/>
    <mergeCell ref="K9:L9"/>
    <mergeCell ref="M9:N9"/>
    <mergeCell ref="O9:P9"/>
    <mergeCell ref="Q9:R9"/>
    <mergeCell ref="S8:Z8"/>
    <mergeCell ref="S9:T9"/>
    <mergeCell ref="U9:V9"/>
    <mergeCell ref="W9:X9"/>
  </mergeCells>
  <conditionalFormatting sqref="I1:I200">
    <cfRule type="expression" dxfId="284" priority="5">
      <formula>ABS(I1/J1)&gt;1.95996398454005</formula>
    </cfRule>
  </conditionalFormatting>
  <conditionalFormatting sqref="Q1:Q200">
    <cfRule type="expression" dxfId="283" priority="4">
      <formula>ABS(Q1/R1)&gt;1.95996398454005</formula>
    </cfRule>
  </conditionalFormatting>
  <conditionalFormatting sqref="Y1:Y200">
    <cfRule type="expression" dxfId="282" priority="3">
      <formula>ABS(Y1/Z1)&gt;1.95996398454005</formula>
    </cfRule>
  </conditionalFormatting>
  <conditionalFormatting sqref="AA1:AA200">
    <cfRule type="expression" dxfId="281" priority="2">
      <formula>ABS(AA1/AB1)&gt;1.95996398454005</formula>
    </cfRule>
  </conditionalFormatting>
  <conditionalFormatting sqref="AC1:AC200">
    <cfRule type="expression" dxfId="280" priority="1">
      <formula>ABS(AC1/AD1)&gt;1.95996398454005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04"/>
  <sheetViews>
    <sheetView showGridLines="0" zoomScale="80" workbookViewId="0"/>
  </sheetViews>
  <sheetFormatPr defaultColWidth="10.81640625" defaultRowHeight="14.5" x14ac:dyDescent="0.35"/>
  <cols>
    <col min="1" max="1" width="30.7265625" customWidth="1"/>
    <col min="2" max="2" width="8.7265625" customWidth="1"/>
  </cols>
  <sheetData>
    <row r="1" spans="1:30" x14ac:dyDescent="0.35">
      <c r="A1" s="32" t="s">
        <v>165</v>
      </c>
    </row>
    <row r="2" spans="1:30" x14ac:dyDescent="0.35">
      <c r="A2" s="38" t="s">
        <v>166</v>
      </c>
    </row>
    <row r="3" spans="1:30" x14ac:dyDescent="0.35">
      <c r="A3" s="42" t="s">
        <v>232</v>
      </c>
    </row>
    <row r="4" spans="1:30" x14ac:dyDescent="0.35">
      <c r="A4" s="150" t="str">
        <f>HYPERLINK("#'TOC'!A1", "Back to TOC")</f>
        <v>Back to TOC</v>
      </c>
    </row>
    <row r="7" spans="1:30" ht="16" customHeight="1" x14ac:dyDescent="0.35">
      <c r="B7" s="503" t="s">
        <v>233</v>
      </c>
      <c r="C7" s="506" t="s">
        <v>377</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7"/>
    </row>
    <row r="8" spans="1:30" ht="32.15" customHeight="1" x14ac:dyDescent="0.35">
      <c r="B8" s="504"/>
      <c r="C8" s="508" t="s">
        <v>362</v>
      </c>
      <c r="D8" s="508"/>
      <c r="E8" s="508" t="s">
        <v>363</v>
      </c>
      <c r="F8" s="508"/>
      <c r="G8" s="508"/>
      <c r="H8" s="508"/>
      <c r="I8" s="508"/>
      <c r="J8" s="508"/>
      <c r="K8" s="508" t="s">
        <v>368</v>
      </c>
      <c r="L8" s="508"/>
      <c r="M8" s="508"/>
      <c r="N8" s="508"/>
      <c r="O8" s="508"/>
      <c r="P8" s="508"/>
      <c r="Q8" s="508"/>
      <c r="R8" s="508"/>
      <c r="S8" s="508" t="s">
        <v>373</v>
      </c>
      <c r="T8" s="508"/>
      <c r="U8" s="508"/>
      <c r="V8" s="508"/>
      <c r="W8" s="508"/>
      <c r="X8" s="508"/>
      <c r="Y8" s="508"/>
      <c r="Z8" s="508"/>
      <c r="AA8" s="510" t="s">
        <v>245</v>
      </c>
      <c r="AB8" s="510"/>
      <c r="AC8" s="510" t="s">
        <v>247</v>
      </c>
      <c r="AD8" s="512"/>
    </row>
    <row r="9" spans="1:30" ht="32.15" customHeight="1" x14ac:dyDescent="0.35">
      <c r="B9" s="504"/>
      <c r="C9" s="508"/>
      <c r="D9" s="508"/>
      <c r="E9" s="509" t="s">
        <v>364</v>
      </c>
      <c r="F9" s="509"/>
      <c r="G9" s="509" t="s">
        <v>365</v>
      </c>
      <c r="H9" s="509"/>
      <c r="I9" s="509" t="s">
        <v>366</v>
      </c>
      <c r="J9" s="509"/>
      <c r="K9" s="509" t="s">
        <v>369</v>
      </c>
      <c r="L9" s="509"/>
      <c r="M9" s="509" t="s">
        <v>370</v>
      </c>
      <c r="N9" s="509"/>
      <c r="O9" s="509" t="s">
        <v>371</v>
      </c>
      <c r="P9" s="509"/>
      <c r="Q9" s="509" t="s">
        <v>372</v>
      </c>
      <c r="R9" s="509"/>
      <c r="S9" s="509" t="s">
        <v>374</v>
      </c>
      <c r="T9" s="509"/>
      <c r="U9" s="509" t="s">
        <v>375</v>
      </c>
      <c r="V9" s="509"/>
      <c r="W9" s="509" t="s">
        <v>376</v>
      </c>
      <c r="X9" s="509"/>
      <c r="Y9" s="509" t="s">
        <v>103</v>
      </c>
      <c r="Z9" s="509"/>
      <c r="AA9" s="511" t="s">
        <v>362</v>
      </c>
      <c r="AB9" s="511"/>
      <c r="AC9" s="511" t="s">
        <v>362</v>
      </c>
      <c r="AD9" s="513"/>
    </row>
    <row r="10" spans="1:30"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246</v>
      </c>
      <c r="AB10" s="88" t="s">
        <v>235</v>
      </c>
      <c r="AC10" s="88" t="s">
        <v>246</v>
      </c>
      <c r="AD10" s="89" t="s">
        <v>235</v>
      </c>
    </row>
    <row r="11" spans="1:30" ht="13" customHeight="1" x14ac:dyDescent="0.35">
      <c r="A11" s="90"/>
      <c r="B11" s="91"/>
      <c r="C11" s="92" t="s">
        <v>656</v>
      </c>
      <c r="D11" s="170" t="s">
        <v>657</v>
      </c>
      <c r="E11" s="92" t="s">
        <v>841</v>
      </c>
      <c r="F11" s="170" t="s">
        <v>842</v>
      </c>
      <c r="G11" s="92" t="s">
        <v>843</v>
      </c>
      <c r="H11" s="170" t="s">
        <v>844</v>
      </c>
      <c r="I11" s="92" t="s">
        <v>845</v>
      </c>
      <c r="J11" s="170" t="s">
        <v>846</v>
      </c>
      <c r="K11" s="92" t="s">
        <v>847</v>
      </c>
      <c r="L11" s="170" t="s">
        <v>848</v>
      </c>
      <c r="M11" s="92" t="s">
        <v>849</v>
      </c>
      <c r="N11" s="170" t="s">
        <v>850</v>
      </c>
      <c r="O11" s="92" t="s">
        <v>851</v>
      </c>
      <c r="P11" s="170" t="s">
        <v>852</v>
      </c>
      <c r="Q11" s="92" t="s">
        <v>853</v>
      </c>
      <c r="R11" s="170" t="s">
        <v>854</v>
      </c>
      <c r="S11" s="92" t="s">
        <v>855</v>
      </c>
      <c r="T11" s="170" t="s">
        <v>856</v>
      </c>
      <c r="U11" s="92" t="s">
        <v>857</v>
      </c>
      <c r="V11" s="170" t="s">
        <v>858</v>
      </c>
      <c r="W11" s="92" t="s">
        <v>859</v>
      </c>
      <c r="X11" s="170" t="s">
        <v>860</v>
      </c>
      <c r="Y11" s="92" t="s">
        <v>861</v>
      </c>
      <c r="Z11" s="170" t="s">
        <v>862</v>
      </c>
      <c r="AA11" s="94" t="s">
        <v>664</v>
      </c>
      <c r="AB11" s="94" t="s">
        <v>665</v>
      </c>
      <c r="AC11" s="94" t="s">
        <v>672</v>
      </c>
      <c r="AD11" s="96" t="s">
        <v>673</v>
      </c>
    </row>
    <row r="12" spans="1:30" ht="13" customHeight="1" x14ac:dyDescent="0.35">
      <c r="A12" s="12" t="s">
        <v>248</v>
      </c>
      <c r="B12" s="97">
        <v>2</v>
      </c>
      <c r="C12" s="13">
        <v>98.121243586617894</v>
      </c>
      <c r="D12" s="164">
        <v>0.229967739826483</v>
      </c>
      <c r="E12" s="13">
        <v>98.312118436703301</v>
      </c>
      <c r="F12" s="164">
        <v>0.26609184585823797</v>
      </c>
      <c r="G12" s="13">
        <v>97.549281880099798</v>
      </c>
      <c r="H12" s="164">
        <v>0.54065978731572395</v>
      </c>
      <c r="I12" s="13">
        <v>-0.762836556603531</v>
      </c>
      <c r="J12" s="164">
        <v>0.62448940440213596</v>
      </c>
      <c r="K12" s="13">
        <v>97.376567868314893</v>
      </c>
      <c r="L12" s="164">
        <v>0.95827610074831804</v>
      </c>
      <c r="M12" s="13">
        <v>98.024579086870006</v>
      </c>
      <c r="N12" s="164">
        <v>0.30942676147104098</v>
      </c>
      <c r="O12" s="13">
        <v>98.505370017906202</v>
      </c>
      <c r="P12" s="164">
        <v>0.327600894750883</v>
      </c>
      <c r="Q12" s="13">
        <v>1.1288021495913201</v>
      </c>
      <c r="R12" s="164">
        <v>0.99978856198410904</v>
      </c>
      <c r="S12" s="13">
        <v>97.922187668275498</v>
      </c>
      <c r="T12" s="164">
        <v>0.54671480847462794</v>
      </c>
      <c r="U12" s="13">
        <v>97.778284962422703</v>
      </c>
      <c r="V12" s="164">
        <v>0.58837127882062601</v>
      </c>
      <c r="W12" s="13">
        <v>98.238403353863902</v>
      </c>
      <c r="X12" s="164">
        <v>0.27640162021943199</v>
      </c>
      <c r="Y12" s="13">
        <v>0.31621568558837498</v>
      </c>
      <c r="Z12" s="164">
        <v>0.60609536480191994</v>
      </c>
      <c r="AA12" s="98"/>
      <c r="AB12" s="98"/>
      <c r="AC12" s="98"/>
      <c r="AD12" s="99"/>
    </row>
    <row r="13" spans="1:30" ht="13" customHeight="1" x14ac:dyDescent="0.35">
      <c r="A13" s="12" t="s">
        <v>249</v>
      </c>
      <c r="B13" s="97">
        <v>2</v>
      </c>
      <c r="C13" s="13">
        <v>84.210329447677196</v>
      </c>
      <c r="D13" s="164">
        <v>0.74657791103543403</v>
      </c>
      <c r="E13" s="13">
        <v>84.584924169132407</v>
      </c>
      <c r="F13" s="164">
        <v>1.0331265132851399</v>
      </c>
      <c r="G13" s="13">
        <v>83.8024499615195</v>
      </c>
      <c r="H13" s="164">
        <v>1.2666322693015</v>
      </c>
      <c r="I13" s="13">
        <v>-0.78247420761286401</v>
      </c>
      <c r="J13" s="164">
        <v>1.71040315013316</v>
      </c>
      <c r="K13" s="13">
        <v>85.861170056624701</v>
      </c>
      <c r="L13" s="164">
        <v>1.71038225429338</v>
      </c>
      <c r="M13" s="13">
        <v>81.888513156005601</v>
      </c>
      <c r="N13" s="164">
        <v>1.1216221594589899</v>
      </c>
      <c r="O13" s="13">
        <v>87.466584422950604</v>
      </c>
      <c r="P13" s="164">
        <v>1.3715277716896701</v>
      </c>
      <c r="Q13" s="13">
        <v>1.60541436632586</v>
      </c>
      <c r="R13" s="164">
        <v>2.1501799959836898</v>
      </c>
      <c r="S13" s="13">
        <v>85.690725243070105</v>
      </c>
      <c r="T13" s="164">
        <v>1.76092580326736</v>
      </c>
      <c r="U13" s="13">
        <v>82.630473828654999</v>
      </c>
      <c r="V13" s="164">
        <v>2.1288580832775001</v>
      </c>
      <c r="W13" s="13">
        <v>84.521033671273301</v>
      </c>
      <c r="X13" s="164">
        <v>0.97043064570578197</v>
      </c>
      <c r="Y13" s="13">
        <v>-1.16969157179675</v>
      </c>
      <c r="Z13" s="164">
        <v>2.09739406410934</v>
      </c>
      <c r="AA13" s="98"/>
      <c r="AB13" s="98"/>
      <c r="AC13" s="98"/>
      <c r="AD13" s="99"/>
    </row>
    <row r="14" spans="1:30" ht="13" customHeight="1" x14ac:dyDescent="0.35">
      <c r="A14" s="12" t="s">
        <v>250</v>
      </c>
      <c r="B14" s="97">
        <v>2</v>
      </c>
      <c r="C14" s="13">
        <v>93.214789599105998</v>
      </c>
      <c r="D14" s="164">
        <v>0.392964530239308</v>
      </c>
      <c r="E14" s="13">
        <v>93.501290183910399</v>
      </c>
      <c r="F14" s="164">
        <v>0.51018224417888203</v>
      </c>
      <c r="G14" s="13">
        <v>92.610229684113094</v>
      </c>
      <c r="H14" s="164">
        <v>0.76124245398338197</v>
      </c>
      <c r="I14" s="13">
        <v>-0.891060499797248</v>
      </c>
      <c r="J14" s="164">
        <v>0.97185722669285102</v>
      </c>
      <c r="K14" s="13">
        <v>93.8173695664196</v>
      </c>
      <c r="L14" s="164">
        <v>0.90938082948634402</v>
      </c>
      <c r="M14" s="13">
        <v>91.8048908132441</v>
      </c>
      <c r="N14" s="164">
        <v>0.54559278990123605</v>
      </c>
      <c r="O14" s="13">
        <v>95.061796846467701</v>
      </c>
      <c r="P14" s="164">
        <v>0.67227692088670998</v>
      </c>
      <c r="Q14" s="13">
        <v>1.2444272800481</v>
      </c>
      <c r="R14" s="164">
        <v>1.06780860346486</v>
      </c>
      <c r="S14" s="13">
        <v>92.891611879070496</v>
      </c>
      <c r="T14" s="164">
        <v>0.66875633246343302</v>
      </c>
      <c r="U14" s="13">
        <v>92.648017699745907</v>
      </c>
      <c r="V14" s="164">
        <v>0.89746813519643298</v>
      </c>
      <c r="W14" s="13">
        <v>93.928533852267705</v>
      </c>
      <c r="X14" s="164">
        <v>0.62416316842513198</v>
      </c>
      <c r="Y14" s="13">
        <v>1.0369219731971999</v>
      </c>
      <c r="Z14" s="164">
        <v>0.95435061361456996</v>
      </c>
      <c r="AA14" s="98"/>
      <c r="AB14" s="98"/>
      <c r="AC14" s="98"/>
      <c r="AD14" s="99"/>
    </row>
    <row r="15" spans="1:30" ht="13" customHeight="1" x14ac:dyDescent="0.35">
      <c r="A15" s="12" t="s">
        <v>251</v>
      </c>
      <c r="B15" s="97">
        <v>2</v>
      </c>
      <c r="C15" s="13">
        <v>92.678069538521896</v>
      </c>
      <c r="D15" s="164">
        <v>0.59255305653655099</v>
      </c>
      <c r="E15" s="13">
        <v>93.450449479994404</v>
      </c>
      <c r="F15" s="164">
        <v>0.59117835308906996</v>
      </c>
      <c r="G15" s="13">
        <v>90.490735480673905</v>
      </c>
      <c r="H15" s="164">
        <v>1.31858842765274</v>
      </c>
      <c r="I15" s="13">
        <v>-2.9597139993205399</v>
      </c>
      <c r="J15" s="164">
        <v>1.3360796006556901</v>
      </c>
      <c r="K15" s="13">
        <v>91.967165643763394</v>
      </c>
      <c r="L15" s="164">
        <v>1.4397535179081</v>
      </c>
      <c r="M15" s="13">
        <v>92.395191133029797</v>
      </c>
      <c r="N15" s="164">
        <v>0.78539266473527902</v>
      </c>
      <c r="O15" s="13">
        <v>93.294117385374904</v>
      </c>
      <c r="P15" s="164">
        <v>0.82257213202801505</v>
      </c>
      <c r="Q15" s="13">
        <v>1.32695174161145</v>
      </c>
      <c r="R15" s="164">
        <v>1.6220255617342001</v>
      </c>
      <c r="S15" s="13">
        <v>92.261761817053198</v>
      </c>
      <c r="T15" s="164">
        <v>1.18607182361977</v>
      </c>
      <c r="U15" s="13">
        <v>92.832702906623197</v>
      </c>
      <c r="V15" s="164">
        <v>1.6506842155242201</v>
      </c>
      <c r="W15" s="13">
        <v>92.953993544714706</v>
      </c>
      <c r="X15" s="164">
        <v>0.67799989894884805</v>
      </c>
      <c r="Y15" s="13">
        <v>0.692231727661479</v>
      </c>
      <c r="Z15" s="164">
        <v>1.34481480799715</v>
      </c>
      <c r="AA15" s="98"/>
      <c r="AB15" s="98"/>
      <c r="AC15" s="98"/>
      <c r="AD15" s="99"/>
    </row>
    <row r="16" spans="1:30" ht="13" customHeight="1" x14ac:dyDescent="0.35">
      <c r="A16" s="12" t="s">
        <v>252</v>
      </c>
      <c r="B16" s="97">
        <v>2</v>
      </c>
      <c r="C16" s="13">
        <v>90.278322324992999</v>
      </c>
      <c r="D16" s="164">
        <v>0.606284641573969</v>
      </c>
      <c r="E16" s="13">
        <v>90.728982640287597</v>
      </c>
      <c r="F16" s="164">
        <v>0.79000200178716995</v>
      </c>
      <c r="G16" s="13">
        <v>89.714073469551494</v>
      </c>
      <c r="H16" s="164">
        <v>0.94031443496941103</v>
      </c>
      <c r="I16" s="13">
        <v>-1.01490917073609</v>
      </c>
      <c r="J16" s="164">
        <v>1.2188899795014201</v>
      </c>
      <c r="K16" s="13">
        <v>87.740599357064298</v>
      </c>
      <c r="L16" s="164">
        <v>1.4483901524662799</v>
      </c>
      <c r="M16" s="13">
        <v>90.220377730766003</v>
      </c>
      <c r="N16" s="164">
        <v>0.68584356438209604</v>
      </c>
      <c r="O16" s="13">
        <v>93.497456269348106</v>
      </c>
      <c r="P16" s="164">
        <v>1.28371502117412</v>
      </c>
      <c r="Q16" s="13">
        <v>5.7568569122838502</v>
      </c>
      <c r="R16" s="164">
        <v>1.7105337121345401</v>
      </c>
      <c r="S16" s="13">
        <v>89.954536662771304</v>
      </c>
      <c r="T16" s="164">
        <v>1.19571375469955</v>
      </c>
      <c r="U16" s="13">
        <v>87.181642363937101</v>
      </c>
      <c r="V16" s="164">
        <v>1.42512484326734</v>
      </c>
      <c r="W16" s="13">
        <v>91.983118545315094</v>
      </c>
      <c r="X16" s="164">
        <v>0.77820455532726496</v>
      </c>
      <c r="Y16" s="13">
        <v>2.02858188254375</v>
      </c>
      <c r="Z16" s="164">
        <v>1.29103565264641</v>
      </c>
      <c r="AA16" s="98"/>
      <c r="AB16" s="98"/>
      <c r="AC16" s="98"/>
      <c r="AD16" s="99"/>
    </row>
    <row r="17" spans="1:30" ht="13" customHeight="1" x14ac:dyDescent="0.35">
      <c r="A17" s="12" t="s">
        <v>253</v>
      </c>
      <c r="B17" s="97">
        <v>2</v>
      </c>
      <c r="C17" s="13">
        <v>89.672185706358505</v>
      </c>
      <c r="D17" s="164">
        <v>0.562941548175662</v>
      </c>
      <c r="E17" s="13">
        <v>89.406181924528198</v>
      </c>
      <c r="F17" s="164">
        <v>0.67347189845705202</v>
      </c>
      <c r="G17" s="13">
        <v>90.369999703685195</v>
      </c>
      <c r="H17" s="164">
        <v>0.92875116371253996</v>
      </c>
      <c r="I17" s="13">
        <v>0.96381777915701194</v>
      </c>
      <c r="J17" s="164">
        <v>1.1333738687463899</v>
      </c>
      <c r="K17" s="13">
        <v>91.521542813465103</v>
      </c>
      <c r="L17" s="164">
        <v>0.96947786797848701</v>
      </c>
      <c r="M17" s="13">
        <v>88.794950666023098</v>
      </c>
      <c r="N17" s="164">
        <v>0.63219082838873197</v>
      </c>
      <c r="O17" s="13">
        <v>90.487903648170999</v>
      </c>
      <c r="P17" s="164">
        <v>1.3531270654551399</v>
      </c>
      <c r="Q17" s="13">
        <v>-1.03363916529405</v>
      </c>
      <c r="R17" s="164">
        <v>1.5796584531103699</v>
      </c>
      <c r="S17" s="13">
        <v>92.882147217184695</v>
      </c>
      <c r="T17" s="164">
        <v>0.88116879067617104</v>
      </c>
      <c r="U17" s="13">
        <v>87.6350029154531</v>
      </c>
      <c r="V17" s="164">
        <v>1.3242132795233801</v>
      </c>
      <c r="W17" s="13">
        <v>89.185829899548494</v>
      </c>
      <c r="X17" s="164">
        <v>0.704201202745944</v>
      </c>
      <c r="Y17" s="13">
        <v>-3.6963173176362001</v>
      </c>
      <c r="Z17" s="164">
        <v>1.05821046234246</v>
      </c>
      <c r="AA17" s="98"/>
      <c r="AB17" s="98"/>
      <c r="AC17" s="98"/>
      <c r="AD17" s="99"/>
    </row>
    <row r="18" spans="1:30" ht="13" customHeight="1" x14ac:dyDescent="0.35">
      <c r="A18" s="100" t="s">
        <v>254</v>
      </c>
      <c r="B18" s="97">
        <v>2</v>
      </c>
      <c r="C18" s="13">
        <v>93.481060507480393</v>
      </c>
      <c r="D18" s="164">
        <v>0.61229589649549099</v>
      </c>
      <c r="E18" s="13">
        <v>93.149975323095902</v>
      </c>
      <c r="F18" s="164">
        <v>0.84328456083072501</v>
      </c>
      <c r="G18" s="13">
        <v>94.138410135386906</v>
      </c>
      <c r="H18" s="164">
        <v>0.81706249794718899</v>
      </c>
      <c r="I18" s="13">
        <v>0.98843481229107499</v>
      </c>
      <c r="J18" s="164">
        <v>1.1995858062515501</v>
      </c>
      <c r="K18" s="13">
        <v>94.699240358649504</v>
      </c>
      <c r="L18" s="164">
        <v>1.1574438307201</v>
      </c>
      <c r="M18" s="13">
        <v>93.001322261755405</v>
      </c>
      <c r="N18" s="164">
        <v>0.72872804275696201</v>
      </c>
      <c r="O18" s="13">
        <v>93.722512812896596</v>
      </c>
      <c r="P18" s="164">
        <v>1.2629647707304601</v>
      </c>
      <c r="Q18" s="13">
        <v>-0.97672754575288001</v>
      </c>
      <c r="R18" s="164">
        <v>1.5517421776186999</v>
      </c>
      <c r="S18" s="13">
        <v>96.155074207274495</v>
      </c>
      <c r="T18" s="164">
        <v>0.88581437510009498</v>
      </c>
      <c r="U18" s="13">
        <v>92.989348609414407</v>
      </c>
      <c r="V18" s="164">
        <v>1.31074067873638</v>
      </c>
      <c r="W18" s="13">
        <v>92.6037960139424</v>
      </c>
      <c r="X18" s="164">
        <v>0.88219611193784797</v>
      </c>
      <c r="Y18" s="13">
        <v>-3.5512781933320698</v>
      </c>
      <c r="Z18" s="164">
        <v>1.1277234058588399</v>
      </c>
      <c r="AA18" s="98"/>
      <c r="AB18" s="98"/>
      <c r="AC18" s="98"/>
      <c r="AD18" s="99"/>
    </row>
    <row r="19" spans="1:30" ht="13" customHeight="1" x14ac:dyDescent="0.35">
      <c r="A19" s="100" t="s">
        <v>255</v>
      </c>
      <c r="B19" s="97">
        <v>2</v>
      </c>
      <c r="C19" s="13">
        <v>83.611659032370497</v>
      </c>
      <c r="D19" s="164">
        <v>0.97107193289806604</v>
      </c>
      <c r="E19" s="13">
        <v>83.695344283138098</v>
      </c>
      <c r="F19" s="164">
        <v>1.1466483570677899</v>
      </c>
      <c r="G19" s="13">
        <v>83.707724866681502</v>
      </c>
      <c r="H19" s="164">
        <v>1.9162678626068801</v>
      </c>
      <c r="I19" s="13">
        <v>1.23805835433615E-2</v>
      </c>
      <c r="J19" s="164">
        <v>2.3407630248694899</v>
      </c>
      <c r="K19" s="13">
        <v>85.745830957670194</v>
      </c>
      <c r="L19" s="164">
        <v>1.82185225921157</v>
      </c>
      <c r="M19" s="13">
        <v>82.059002977574295</v>
      </c>
      <c r="N19" s="164">
        <v>1.06715253394232</v>
      </c>
      <c r="O19" s="13">
        <v>85.915596655627596</v>
      </c>
      <c r="P19" s="164">
        <v>2.2027197820908202</v>
      </c>
      <c r="Q19" s="13">
        <v>0.169765697957345</v>
      </c>
      <c r="R19" s="164">
        <v>2.6029265303472</v>
      </c>
      <c r="S19" s="13">
        <v>86.373170336391894</v>
      </c>
      <c r="T19" s="164">
        <v>1.9282391928068201</v>
      </c>
      <c r="U19" s="13">
        <v>80.562842091163802</v>
      </c>
      <c r="V19" s="164">
        <v>2.3877394827156002</v>
      </c>
      <c r="W19" s="13">
        <v>83.883410209996299</v>
      </c>
      <c r="X19" s="164">
        <v>0.95904544905598899</v>
      </c>
      <c r="Y19" s="13">
        <v>-2.4897601263956401</v>
      </c>
      <c r="Z19" s="164">
        <v>2.0828627426253599</v>
      </c>
      <c r="AA19" s="98"/>
      <c r="AB19" s="98"/>
      <c r="AC19" s="98"/>
      <c r="AD19" s="99"/>
    </row>
    <row r="20" spans="1:30" ht="13" customHeight="1" x14ac:dyDescent="0.35">
      <c r="A20" s="12" t="s">
        <v>256</v>
      </c>
      <c r="B20" s="97">
        <v>2</v>
      </c>
      <c r="C20" s="13">
        <v>86.640505800409798</v>
      </c>
      <c r="D20" s="164">
        <v>0.74286326100439704</v>
      </c>
      <c r="E20" s="13">
        <v>86.505560982410699</v>
      </c>
      <c r="F20" s="164">
        <v>0.98349712175695603</v>
      </c>
      <c r="G20" s="13">
        <v>87.135674510569103</v>
      </c>
      <c r="H20" s="164">
        <v>1.2579790638234201</v>
      </c>
      <c r="I20" s="13">
        <v>0.63011352815841803</v>
      </c>
      <c r="J20" s="164">
        <v>1.6304390833739</v>
      </c>
      <c r="K20" s="13">
        <v>87.623044566870703</v>
      </c>
      <c r="L20" s="164">
        <v>1.89362416188535</v>
      </c>
      <c r="M20" s="13">
        <v>85.543931192032105</v>
      </c>
      <c r="N20" s="164">
        <v>1.04044334395805</v>
      </c>
      <c r="O20" s="13">
        <v>89.183750809203701</v>
      </c>
      <c r="P20" s="164">
        <v>1.3221242287502</v>
      </c>
      <c r="Q20" s="13">
        <v>1.56070624233303</v>
      </c>
      <c r="R20" s="164">
        <v>2.4449476652862998</v>
      </c>
      <c r="S20" s="13">
        <v>88.085764722320206</v>
      </c>
      <c r="T20" s="164">
        <v>1.58074879520597</v>
      </c>
      <c r="U20" s="13">
        <v>86.2102717340656</v>
      </c>
      <c r="V20" s="164">
        <v>1.938080088273</v>
      </c>
      <c r="W20" s="13">
        <v>86.532484021376504</v>
      </c>
      <c r="X20" s="164">
        <v>0.92414472817030102</v>
      </c>
      <c r="Y20" s="13">
        <v>-1.55328070094363</v>
      </c>
      <c r="Z20" s="164">
        <v>1.85492894202215</v>
      </c>
      <c r="AA20" s="98"/>
      <c r="AB20" s="98"/>
      <c r="AC20" s="98"/>
      <c r="AD20" s="99"/>
    </row>
    <row r="21" spans="1:30" ht="13" customHeight="1" x14ac:dyDescent="0.35">
      <c r="A21" s="12" t="s">
        <v>257</v>
      </c>
      <c r="B21" s="97">
        <v>2</v>
      </c>
      <c r="C21" s="13">
        <v>96.454749275566897</v>
      </c>
      <c r="D21" s="164">
        <v>0.38614229525545102</v>
      </c>
      <c r="E21" s="13">
        <v>96.636242622210403</v>
      </c>
      <c r="F21" s="164">
        <v>0.45287984611786603</v>
      </c>
      <c r="G21" s="13">
        <v>95.773210501077898</v>
      </c>
      <c r="H21" s="164">
        <v>0.89242134216177804</v>
      </c>
      <c r="I21" s="13">
        <v>-0.86303212113246297</v>
      </c>
      <c r="J21" s="164">
        <v>1.04583511082382</v>
      </c>
      <c r="K21" s="13">
        <v>96.841508003753503</v>
      </c>
      <c r="L21" s="164">
        <v>1.11937149253162</v>
      </c>
      <c r="M21" s="13">
        <v>96.445777473246295</v>
      </c>
      <c r="N21" s="164">
        <v>0.58468806861530798</v>
      </c>
      <c r="O21" s="13">
        <v>96.393982717375906</v>
      </c>
      <c r="P21" s="164">
        <v>0.57081123507601805</v>
      </c>
      <c r="Q21" s="13">
        <v>-0.44752528637758399</v>
      </c>
      <c r="R21" s="164">
        <v>1.2737693520467099</v>
      </c>
      <c r="S21" s="13">
        <v>97.310154199787405</v>
      </c>
      <c r="T21" s="164">
        <v>0.69055916171281295</v>
      </c>
      <c r="U21" s="13">
        <v>96.413879618717502</v>
      </c>
      <c r="V21" s="164">
        <v>1.0578355920256</v>
      </c>
      <c r="W21" s="13">
        <v>96.010833121605799</v>
      </c>
      <c r="X21" s="164">
        <v>0.54309928786369099</v>
      </c>
      <c r="Y21" s="13">
        <v>-1.29932107818161</v>
      </c>
      <c r="Z21" s="164">
        <v>0.895058759559339</v>
      </c>
      <c r="AA21" s="98"/>
      <c r="AB21" s="98"/>
      <c r="AC21" s="98"/>
      <c r="AD21" s="99"/>
    </row>
    <row r="22" spans="1:30" ht="13" customHeight="1" x14ac:dyDescent="0.35">
      <c r="A22" s="12" t="s">
        <v>258</v>
      </c>
      <c r="B22" s="97">
        <v>2</v>
      </c>
      <c r="C22" s="13">
        <v>91.635282328292604</v>
      </c>
      <c r="D22" s="164">
        <v>1.0306795277920899</v>
      </c>
      <c r="E22" s="13">
        <v>90.867461867897305</v>
      </c>
      <c r="F22" s="164">
        <v>1.44602562701028</v>
      </c>
      <c r="G22" s="13">
        <v>92.916211464446704</v>
      </c>
      <c r="H22" s="164">
        <v>1.2556962683566899</v>
      </c>
      <c r="I22" s="13">
        <v>2.04874959654946</v>
      </c>
      <c r="J22" s="164">
        <v>1.8706951624838599</v>
      </c>
      <c r="K22" s="13">
        <v>89.235163012410595</v>
      </c>
      <c r="L22" s="164">
        <v>2.8928507101374001</v>
      </c>
      <c r="M22" s="13">
        <v>91.404441277804196</v>
      </c>
      <c r="N22" s="164">
        <v>1.2133110955889199</v>
      </c>
      <c r="O22" s="13">
        <v>93.576661752498495</v>
      </c>
      <c r="P22" s="164">
        <v>2.1231865137281098</v>
      </c>
      <c r="Q22" s="13">
        <v>4.3414987400879301</v>
      </c>
      <c r="R22" s="164">
        <v>3.6624310095582802</v>
      </c>
      <c r="S22" s="13">
        <v>91.008517453346201</v>
      </c>
      <c r="T22" s="164">
        <v>2.1469334557239899</v>
      </c>
      <c r="U22" s="13">
        <v>89.079645346344904</v>
      </c>
      <c r="V22" s="164">
        <v>2.2721038842419898</v>
      </c>
      <c r="W22" s="13">
        <v>92.882705205518803</v>
      </c>
      <c r="X22" s="164">
        <v>1.2344589163180999</v>
      </c>
      <c r="Y22" s="13">
        <v>1.8741877521725701</v>
      </c>
      <c r="Z22" s="164">
        <v>2.5692793255255899</v>
      </c>
      <c r="AA22" s="98"/>
      <c r="AB22" s="98"/>
      <c r="AC22" s="98"/>
      <c r="AD22" s="99"/>
    </row>
    <row r="23" spans="1:30" ht="13" customHeight="1" x14ac:dyDescent="0.35">
      <c r="A23" s="12" t="s">
        <v>259</v>
      </c>
      <c r="B23" s="97">
        <v>2</v>
      </c>
      <c r="C23" s="13">
        <v>96.556365343697905</v>
      </c>
      <c r="D23" s="164">
        <v>0.45185116853962298</v>
      </c>
      <c r="E23" s="13">
        <v>96.999701618825597</v>
      </c>
      <c r="F23" s="164">
        <v>0.70544336537244401</v>
      </c>
      <c r="G23" s="13">
        <v>96.001928899269799</v>
      </c>
      <c r="H23" s="164">
        <v>0.639199223401127</v>
      </c>
      <c r="I23" s="13">
        <v>-0.99777271955574098</v>
      </c>
      <c r="J23" s="164">
        <v>1.0070632552746199</v>
      </c>
      <c r="K23" s="13">
        <v>92.1851412054218</v>
      </c>
      <c r="L23" s="164">
        <v>1.8683245914162101</v>
      </c>
      <c r="M23" s="13">
        <v>96.342235647873494</v>
      </c>
      <c r="N23" s="164">
        <v>0.75118624360347397</v>
      </c>
      <c r="O23" s="13">
        <v>98.452412188486505</v>
      </c>
      <c r="P23" s="164">
        <v>0.54051483638640296</v>
      </c>
      <c r="Q23" s="13">
        <v>6.2672709830647504</v>
      </c>
      <c r="R23" s="164">
        <v>1.99400237703268</v>
      </c>
      <c r="S23" s="13">
        <v>94.068334499433007</v>
      </c>
      <c r="T23" s="164">
        <v>1.1308745561978699</v>
      </c>
      <c r="U23" s="13">
        <v>96.120099872634796</v>
      </c>
      <c r="V23" s="164">
        <v>1.3359258283145701</v>
      </c>
      <c r="W23" s="13">
        <v>97.533587104861994</v>
      </c>
      <c r="X23" s="164">
        <v>0.42416571564944899</v>
      </c>
      <c r="Y23" s="13">
        <v>3.4652526054289399</v>
      </c>
      <c r="Z23" s="164">
        <v>1.2474147613368101</v>
      </c>
      <c r="AA23" s="98"/>
      <c r="AB23" s="98"/>
      <c r="AC23" s="98"/>
      <c r="AD23" s="99"/>
    </row>
    <row r="24" spans="1:30" ht="13" customHeight="1" x14ac:dyDescent="0.35">
      <c r="A24" s="12" t="s">
        <v>260</v>
      </c>
      <c r="B24" s="97">
        <v>2</v>
      </c>
      <c r="C24" s="13">
        <v>92.778413846848593</v>
      </c>
      <c r="D24" s="164">
        <v>0.62144799838412201</v>
      </c>
      <c r="E24" s="13">
        <v>91.8993022952709</v>
      </c>
      <c r="F24" s="164">
        <v>0.83842912428688599</v>
      </c>
      <c r="G24" s="13">
        <v>93.995091242976002</v>
      </c>
      <c r="H24" s="164">
        <v>0.83269944138332497</v>
      </c>
      <c r="I24" s="13">
        <v>2.0957889477050502</v>
      </c>
      <c r="J24" s="164">
        <v>1.13554260020352</v>
      </c>
      <c r="K24" s="13">
        <v>96.388313070387994</v>
      </c>
      <c r="L24" s="164">
        <v>1.0522663677791899</v>
      </c>
      <c r="M24" s="13">
        <v>91.9388576903754</v>
      </c>
      <c r="N24" s="164">
        <v>0.78066553943797001</v>
      </c>
      <c r="O24" s="13">
        <v>93.816106520373395</v>
      </c>
      <c r="P24" s="164">
        <v>1.0569267351490299</v>
      </c>
      <c r="Q24" s="13">
        <v>-2.5722065500146098</v>
      </c>
      <c r="R24" s="164">
        <v>1.3667404084061201</v>
      </c>
      <c r="S24" s="13">
        <v>94.608925299172597</v>
      </c>
      <c r="T24" s="164">
        <v>1.1949832840557699</v>
      </c>
      <c r="U24" s="13">
        <v>93.388102253887098</v>
      </c>
      <c r="V24" s="164">
        <v>1.345952132194</v>
      </c>
      <c r="W24" s="13">
        <v>92.213128589072198</v>
      </c>
      <c r="X24" s="164">
        <v>0.77699976014751004</v>
      </c>
      <c r="Y24" s="13">
        <v>-2.3957967101004298</v>
      </c>
      <c r="Z24" s="164">
        <v>1.39457933937623</v>
      </c>
      <c r="AA24" s="98"/>
      <c r="AB24" s="98"/>
      <c r="AC24" s="98"/>
      <c r="AD24" s="99"/>
    </row>
    <row r="25" spans="1:30" ht="13" customHeight="1" x14ac:dyDescent="0.35">
      <c r="A25" s="12" t="s">
        <v>261</v>
      </c>
      <c r="B25" s="97">
        <v>2</v>
      </c>
      <c r="C25" s="13">
        <v>84.276798380044397</v>
      </c>
      <c r="D25" s="164">
        <v>0.875332850689027</v>
      </c>
      <c r="E25" s="13">
        <v>83.320726706513398</v>
      </c>
      <c r="F25" s="164">
        <v>0.91014166430453303</v>
      </c>
      <c r="G25" s="13">
        <v>87.849772095181294</v>
      </c>
      <c r="H25" s="164">
        <v>1.8575365299487701</v>
      </c>
      <c r="I25" s="13">
        <v>4.5290453886679103</v>
      </c>
      <c r="J25" s="164">
        <v>1.9040421750983001</v>
      </c>
      <c r="K25" s="13">
        <v>86.477984681516403</v>
      </c>
      <c r="L25" s="164">
        <v>2.9207629978823899</v>
      </c>
      <c r="M25" s="13">
        <v>82.753967471800607</v>
      </c>
      <c r="N25" s="164">
        <v>1.0392043231071799</v>
      </c>
      <c r="O25" s="13">
        <v>87.630334327059202</v>
      </c>
      <c r="P25" s="164">
        <v>1.1528519768038299</v>
      </c>
      <c r="Q25" s="13">
        <v>1.1523496455428099</v>
      </c>
      <c r="R25" s="164">
        <v>3.1909913679908501</v>
      </c>
      <c r="S25" s="13">
        <v>85.282795097662898</v>
      </c>
      <c r="T25" s="164">
        <v>2.2081346281749701</v>
      </c>
      <c r="U25" s="13">
        <v>84.462588494278606</v>
      </c>
      <c r="V25" s="164">
        <v>1.5516970622578701</v>
      </c>
      <c r="W25" s="13">
        <v>83.875719043079101</v>
      </c>
      <c r="X25" s="164">
        <v>1.06906426508076</v>
      </c>
      <c r="Y25" s="13">
        <v>-1.4070760545837799</v>
      </c>
      <c r="Z25" s="164">
        <v>2.4304535493219701</v>
      </c>
      <c r="AA25" s="98"/>
      <c r="AB25" s="98"/>
      <c r="AC25" s="98"/>
      <c r="AD25" s="99"/>
    </row>
    <row r="26" spans="1:30" ht="13" customHeight="1" x14ac:dyDescent="0.35">
      <c r="A26" s="12" t="s">
        <v>262</v>
      </c>
      <c r="B26" s="97">
        <v>2</v>
      </c>
      <c r="C26" s="13">
        <v>92.844212066069105</v>
      </c>
      <c r="D26" s="164">
        <v>0.706897536727631</v>
      </c>
      <c r="E26" s="13">
        <v>93.012482442958202</v>
      </c>
      <c r="F26" s="164">
        <v>0.86956570401741495</v>
      </c>
      <c r="G26" s="13">
        <v>92.569851943507899</v>
      </c>
      <c r="H26" s="164">
        <v>1.5327410421924099</v>
      </c>
      <c r="I26" s="13">
        <v>-0.442630499450274</v>
      </c>
      <c r="J26" s="164">
        <v>1.8568098669462201</v>
      </c>
      <c r="K26" s="13">
        <v>94.874995119183097</v>
      </c>
      <c r="L26" s="164">
        <v>2.4297309639987699</v>
      </c>
      <c r="M26" s="13">
        <v>92.041217975441896</v>
      </c>
      <c r="N26" s="164">
        <v>0.98574149868673999</v>
      </c>
      <c r="O26" s="13">
        <v>94.175049922675598</v>
      </c>
      <c r="P26" s="164">
        <v>1.09679853721362</v>
      </c>
      <c r="Q26" s="13">
        <v>-0.69994519650754194</v>
      </c>
      <c r="R26" s="164">
        <v>2.5459816976002698</v>
      </c>
      <c r="S26" s="13">
        <v>92.772405448689696</v>
      </c>
      <c r="T26" s="164">
        <v>1.5868038354901799</v>
      </c>
      <c r="U26" s="13">
        <v>88.878121944606406</v>
      </c>
      <c r="V26" s="164">
        <v>2.36245052927169</v>
      </c>
      <c r="W26" s="13">
        <v>93.675223591595</v>
      </c>
      <c r="X26" s="164">
        <v>0.830520183618499</v>
      </c>
      <c r="Y26" s="13">
        <v>0.90281814290527496</v>
      </c>
      <c r="Z26" s="164">
        <v>1.7598021071247401</v>
      </c>
      <c r="AA26" s="98"/>
      <c r="AB26" s="98"/>
      <c r="AC26" s="98"/>
      <c r="AD26" s="99"/>
    </row>
    <row r="27" spans="1:30" ht="13" customHeight="1" x14ac:dyDescent="0.35">
      <c r="A27" s="12" t="s">
        <v>263</v>
      </c>
      <c r="B27" s="97">
        <v>2</v>
      </c>
      <c r="C27" s="13">
        <v>90.555130038944895</v>
      </c>
      <c r="D27" s="164">
        <v>0.412753352702592</v>
      </c>
      <c r="E27" s="13">
        <v>90.415972649429307</v>
      </c>
      <c r="F27" s="164">
        <v>0.49556546211218699</v>
      </c>
      <c r="G27" s="13">
        <v>91.315270238500204</v>
      </c>
      <c r="H27" s="164">
        <v>0.84466376686719802</v>
      </c>
      <c r="I27" s="13">
        <v>0.899297589070855</v>
      </c>
      <c r="J27" s="164">
        <v>1.0049178425046299</v>
      </c>
      <c r="K27" s="13">
        <v>87.391747619733593</v>
      </c>
      <c r="L27" s="164">
        <v>1.4595028352519499</v>
      </c>
      <c r="M27" s="13">
        <v>90.5622955969462</v>
      </c>
      <c r="N27" s="164">
        <v>0.552434128672601</v>
      </c>
      <c r="O27" s="13">
        <v>91.541610418077596</v>
      </c>
      <c r="P27" s="164">
        <v>0.67704648838026604</v>
      </c>
      <c r="Q27" s="13">
        <v>4.1498627983439702</v>
      </c>
      <c r="R27" s="164">
        <v>1.5703968028539901</v>
      </c>
      <c r="S27" s="13">
        <v>89.942698552507906</v>
      </c>
      <c r="T27" s="164">
        <v>0.91916073370640405</v>
      </c>
      <c r="U27" s="13">
        <v>89.068394147994596</v>
      </c>
      <c r="V27" s="164">
        <v>0.89999279736624205</v>
      </c>
      <c r="W27" s="13">
        <v>91.292363487864094</v>
      </c>
      <c r="X27" s="164">
        <v>0.54718081988882505</v>
      </c>
      <c r="Y27" s="13">
        <v>1.34966493535617</v>
      </c>
      <c r="Z27" s="164">
        <v>1.12875478826854</v>
      </c>
      <c r="AA27" s="98"/>
      <c r="AB27" s="98"/>
      <c r="AC27" s="98"/>
      <c r="AD27" s="99"/>
    </row>
    <row r="28" spans="1:30" ht="13" customHeight="1" x14ac:dyDescent="0.35">
      <c r="A28" s="12" t="s">
        <v>264</v>
      </c>
      <c r="B28" s="97">
        <v>2</v>
      </c>
      <c r="C28" s="13">
        <v>91.4783142948136</v>
      </c>
      <c r="D28" s="164">
        <v>0.69342428452162197</v>
      </c>
      <c r="E28" s="13">
        <v>91.6686867643037</v>
      </c>
      <c r="F28" s="164">
        <v>0.84472373847608695</v>
      </c>
      <c r="G28" s="13">
        <v>91.298780251532804</v>
      </c>
      <c r="H28" s="164">
        <v>0.98579896474951301</v>
      </c>
      <c r="I28" s="13">
        <v>-0.36990651277088199</v>
      </c>
      <c r="J28" s="164">
        <v>1.1818041345055199</v>
      </c>
      <c r="K28" s="13">
        <v>95.1961613452481</v>
      </c>
      <c r="L28" s="164">
        <v>1.5760384931011699</v>
      </c>
      <c r="M28" s="13">
        <v>90.9265753973675</v>
      </c>
      <c r="N28" s="164">
        <v>0.83748143297850297</v>
      </c>
      <c r="O28" s="13">
        <v>91.489802693802204</v>
      </c>
      <c r="P28" s="164">
        <v>1.3000223714783099</v>
      </c>
      <c r="Q28" s="13">
        <v>-3.7063586514459201</v>
      </c>
      <c r="R28" s="164">
        <v>1.93463534685737</v>
      </c>
      <c r="S28" s="13">
        <v>93.083216193740597</v>
      </c>
      <c r="T28" s="164">
        <v>1.4134543539183499</v>
      </c>
      <c r="U28" s="13">
        <v>88.6592359114549</v>
      </c>
      <c r="V28" s="164">
        <v>1.96896058027653</v>
      </c>
      <c r="W28" s="13">
        <v>91.694625061445706</v>
      </c>
      <c r="X28" s="164">
        <v>0.83822915455959801</v>
      </c>
      <c r="Y28" s="13">
        <v>-1.3885911322948601</v>
      </c>
      <c r="Z28" s="164">
        <v>1.65201262289117</v>
      </c>
      <c r="AA28" s="98"/>
      <c r="AB28" s="98"/>
      <c r="AC28" s="98"/>
      <c r="AD28" s="99"/>
    </row>
    <row r="29" spans="1:30" ht="13" customHeight="1" x14ac:dyDescent="0.35">
      <c r="A29" s="12" t="s">
        <v>265</v>
      </c>
      <c r="B29" s="97">
        <v>2</v>
      </c>
      <c r="C29" s="13">
        <v>92.738772028068396</v>
      </c>
      <c r="D29" s="164">
        <v>0.51530810115319203</v>
      </c>
      <c r="E29" s="13">
        <v>92.726493703978093</v>
      </c>
      <c r="F29" s="164">
        <v>0.57689557514872603</v>
      </c>
      <c r="G29" s="13">
        <v>92.900114443189196</v>
      </c>
      <c r="H29" s="164">
        <v>1.14888965681021</v>
      </c>
      <c r="I29" s="13">
        <v>0.173620739211131</v>
      </c>
      <c r="J29" s="164">
        <v>1.2912106582145699</v>
      </c>
      <c r="K29" s="13">
        <v>89.860555954102693</v>
      </c>
      <c r="L29" s="164">
        <v>2.19822917099517</v>
      </c>
      <c r="M29" s="13">
        <v>90.886606386236195</v>
      </c>
      <c r="N29" s="164">
        <v>0.87997450663185295</v>
      </c>
      <c r="O29" s="13">
        <v>94.620703002825195</v>
      </c>
      <c r="P29" s="164">
        <v>0.59828381609783499</v>
      </c>
      <c r="Q29" s="13">
        <v>4.7601470487225201</v>
      </c>
      <c r="R29" s="164">
        <v>2.33419779815824</v>
      </c>
      <c r="S29" s="13">
        <v>88.7091120284434</v>
      </c>
      <c r="T29" s="164">
        <v>1.53138293380478</v>
      </c>
      <c r="U29" s="13">
        <v>90.710134828315901</v>
      </c>
      <c r="V29" s="164">
        <v>1.4805665125098599</v>
      </c>
      <c r="W29" s="13">
        <v>94.091673792636001</v>
      </c>
      <c r="X29" s="164">
        <v>0.62198381413286297</v>
      </c>
      <c r="Y29" s="13">
        <v>5.3825617641925998</v>
      </c>
      <c r="Z29" s="164">
        <v>1.6810495809980801</v>
      </c>
      <c r="AA29" s="98"/>
      <c r="AB29" s="98"/>
      <c r="AC29" s="98"/>
      <c r="AD29" s="99"/>
    </row>
    <row r="30" spans="1:30" ht="13" customHeight="1" x14ac:dyDescent="0.35">
      <c r="A30" s="12" t="s">
        <v>266</v>
      </c>
      <c r="B30" s="97">
        <v>2</v>
      </c>
      <c r="C30" s="13">
        <v>85.486771899912199</v>
      </c>
      <c r="D30" s="164">
        <v>0.64641696859299602</v>
      </c>
      <c r="E30" s="13">
        <v>84.284191267897299</v>
      </c>
      <c r="F30" s="164">
        <v>0.77713568539601496</v>
      </c>
      <c r="G30" s="13">
        <v>88.841576981972096</v>
      </c>
      <c r="H30" s="164">
        <v>0.99102030112887096</v>
      </c>
      <c r="I30" s="13">
        <v>4.5573857140748704</v>
      </c>
      <c r="J30" s="164">
        <v>1.20008230161213</v>
      </c>
      <c r="K30" s="13">
        <v>87.086797315205104</v>
      </c>
      <c r="L30" s="164">
        <v>1.93959390314951</v>
      </c>
      <c r="M30" s="13">
        <v>84.4488977784318</v>
      </c>
      <c r="N30" s="164">
        <v>0.86400659166490301</v>
      </c>
      <c r="O30" s="13">
        <v>86.529638528592002</v>
      </c>
      <c r="P30" s="164">
        <v>1.059879106973</v>
      </c>
      <c r="Q30" s="13">
        <v>-0.55715878661308704</v>
      </c>
      <c r="R30" s="164">
        <v>2.1912830780342301</v>
      </c>
      <c r="S30" s="13">
        <v>86.973326294816204</v>
      </c>
      <c r="T30" s="164">
        <v>1.3270023068745</v>
      </c>
      <c r="U30" s="13">
        <v>81.703739357337</v>
      </c>
      <c r="V30" s="164">
        <v>1.8246304735510701</v>
      </c>
      <c r="W30" s="13">
        <v>85.972722122725102</v>
      </c>
      <c r="X30" s="164">
        <v>0.85720814895959496</v>
      </c>
      <c r="Y30" s="13">
        <v>-1.0006041720910701</v>
      </c>
      <c r="Z30" s="164">
        <v>1.53357488264103</v>
      </c>
      <c r="AA30" s="98"/>
      <c r="AB30" s="98"/>
      <c r="AC30" s="98"/>
      <c r="AD30" s="99"/>
    </row>
    <row r="31" spans="1:30" ht="13" customHeight="1" x14ac:dyDescent="0.35">
      <c r="A31" s="12" t="s">
        <v>267</v>
      </c>
      <c r="B31" s="97">
        <v>2</v>
      </c>
      <c r="C31" s="13">
        <v>79.166687925794903</v>
      </c>
      <c r="D31" s="164">
        <v>0.98010595663076605</v>
      </c>
      <c r="E31" s="13">
        <v>80.027175462113703</v>
      </c>
      <c r="F31" s="164">
        <v>1.11192858434862</v>
      </c>
      <c r="G31" s="13">
        <v>77.905284033117496</v>
      </c>
      <c r="H31" s="164">
        <v>1.5304413829463199</v>
      </c>
      <c r="I31" s="13">
        <v>-2.1218914289962401</v>
      </c>
      <c r="J31" s="164">
        <v>1.6709017183891599</v>
      </c>
      <c r="K31" s="13">
        <v>81.410679326251497</v>
      </c>
      <c r="L31" s="164">
        <v>2.5943481447391101</v>
      </c>
      <c r="M31" s="13">
        <v>78.947085485421894</v>
      </c>
      <c r="N31" s="164">
        <v>1.35789913504003</v>
      </c>
      <c r="O31" s="13">
        <v>79.209675044250602</v>
      </c>
      <c r="P31" s="164">
        <v>1.5380770150707901</v>
      </c>
      <c r="Q31" s="13">
        <v>-2.2010042820009201</v>
      </c>
      <c r="R31" s="164">
        <v>3.0845052784879701</v>
      </c>
      <c r="S31" s="13">
        <v>81.9267372408667</v>
      </c>
      <c r="T31" s="164">
        <v>2.2358450103085699</v>
      </c>
      <c r="U31" s="13">
        <v>78.152109381319605</v>
      </c>
      <c r="V31" s="164">
        <v>2.0513998603281198</v>
      </c>
      <c r="W31" s="13">
        <v>79.097560510426106</v>
      </c>
      <c r="X31" s="164">
        <v>1.20259874752937</v>
      </c>
      <c r="Y31" s="13">
        <v>-2.8291767304405799</v>
      </c>
      <c r="Z31" s="164">
        <v>2.5705586401455398</v>
      </c>
      <c r="AA31" s="98"/>
      <c r="AB31" s="98"/>
      <c r="AC31" s="98"/>
      <c r="AD31" s="99"/>
    </row>
    <row r="32" spans="1:30" ht="13" customHeight="1" x14ac:dyDescent="0.35">
      <c r="A32" s="12" t="s">
        <v>268</v>
      </c>
      <c r="B32" s="97">
        <v>2</v>
      </c>
      <c r="C32" s="13">
        <v>88.337643867398</v>
      </c>
      <c r="D32" s="164">
        <v>0.62231290597073197</v>
      </c>
      <c r="E32" s="13">
        <v>88.276218147780497</v>
      </c>
      <c r="F32" s="164">
        <v>0.68518484379307099</v>
      </c>
      <c r="G32" s="13">
        <v>88.634634879183594</v>
      </c>
      <c r="H32" s="164">
        <v>1.14513985415251</v>
      </c>
      <c r="I32" s="13">
        <v>0.35841673140305402</v>
      </c>
      <c r="J32" s="164">
        <v>1.2398212134712401</v>
      </c>
      <c r="K32" s="13">
        <v>88.536526802866504</v>
      </c>
      <c r="L32" s="164">
        <v>2.6201345014691202</v>
      </c>
      <c r="M32" s="13">
        <v>86.552390045236606</v>
      </c>
      <c r="N32" s="164">
        <v>0.96848511634220202</v>
      </c>
      <c r="O32" s="13">
        <v>89.727700788436493</v>
      </c>
      <c r="P32" s="164">
        <v>0.79523321134210301</v>
      </c>
      <c r="Q32" s="13">
        <v>1.1911739855700201</v>
      </c>
      <c r="R32" s="164">
        <v>2.7654475213147598</v>
      </c>
      <c r="S32" s="13">
        <v>87.447137395829301</v>
      </c>
      <c r="T32" s="164">
        <v>1.6536309206806299</v>
      </c>
      <c r="U32" s="13">
        <v>88.024319731536295</v>
      </c>
      <c r="V32" s="164">
        <v>1.7122640680325301</v>
      </c>
      <c r="W32" s="13">
        <v>88.463772116530507</v>
      </c>
      <c r="X32" s="164">
        <v>0.72292868024225698</v>
      </c>
      <c r="Y32" s="13">
        <v>1.0166347207011599</v>
      </c>
      <c r="Z32" s="164">
        <v>1.8113127264708699</v>
      </c>
      <c r="AA32" s="98"/>
      <c r="AB32" s="98"/>
      <c r="AC32" s="98"/>
      <c r="AD32" s="99"/>
    </row>
    <row r="33" spans="1:30" ht="13" customHeight="1" x14ac:dyDescent="0.35">
      <c r="A33" s="12" t="s">
        <v>269</v>
      </c>
      <c r="B33" s="97">
        <v>2</v>
      </c>
      <c r="C33" s="13">
        <v>93.937144630563694</v>
      </c>
      <c r="D33" s="164">
        <v>0.72284046867680996</v>
      </c>
      <c r="E33" s="13">
        <v>94.150655709133005</v>
      </c>
      <c r="F33" s="164">
        <v>0.81422589178569704</v>
      </c>
      <c r="G33" s="13">
        <v>93.525614531490703</v>
      </c>
      <c r="H33" s="164">
        <v>1.27754913431224</v>
      </c>
      <c r="I33" s="13">
        <v>-0.62504117764230205</v>
      </c>
      <c r="J33" s="164">
        <v>1.4259659132037199</v>
      </c>
      <c r="K33" s="13">
        <v>95.600682271900894</v>
      </c>
      <c r="L33" s="164">
        <v>2.3467970409272301</v>
      </c>
      <c r="M33" s="13">
        <v>91.894019855455596</v>
      </c>
      <c r="N33" s="164">
        <v>1.05569723604907</v>
      </c>
      <c r="O33" s="13">
        <v>96.342270948722998</v>
      </c>
      <c r="P33" s="164">
        <v>0.87668426493183704</v>
      </c>
      <c r="Q33" s="13">
        <v>0.74158867682204699</v>
      </c>
      <c r="R33" s="164">
        <v>2.5199807934668801</v>
      </c>
      <c r="S33" s="13">
        <v>95.006017593118401</v>
      </c>
      <c r="T33" s="164">
        <v>1.3762866800744999</v>
      </c>
      <c r="U33" s="13">
        <v>91.880305544292895</v>
      </c>
      <c r="V33" s="164">
        <v>1.7943310934187799</v>
      </c>
      <c r="W33" s="13">
        <v>94.025818403184104</v>
      </c>
      <c r="X33" s="164">
        <v>0.93859861088588004</v>
      </c>
      <c r="Y33" s="13">
        <v>-0.98019918993425403</v>
      </c>
      <c r="Z33" s="164">
        <v>1.6169023683286201</v>
      </c>
      <c r="AA33" s="98"/>
      <c r="AB33" s="98"/>
      <c r="AC33" s="98"/>
      <c r="AD33" s="99"/>
    </row>
    <row r="34" spans="1:30" ht="13" customHeight="1" x14ac:dyDescent="0.35">
      <c r="A34" s="12" t="s">
        <v>270</v>
      </c>
      <c r="B34" s="97">
        <v>2</v>
      </c>
      <c r="C34" s="13">
        <v>93.415084821767607</v>
      </c>
      <c r="D34" s="164">
        <v>0.56823420566690397</v>
      </c>
      <c r="E34" s="13">
        <v>93.359069458632305</v>
      </c>
      <c r="F34" s="164">
        <v>0.74128557241882997</v>
      </c>
      <c r="G34" s="13">
        <v>93.506387607614698</v>
      </c>
      <c r="H34" s="164">
        <v>1.2758883301024899</v>
      </c>
      <c r="I34" s="13">
        <v>0.147318148982407</v>
      </c>
      <c r="J34" s="164">
        <v>1.6328542974339699</v>
      </c>
      <c r="K34" s="13">
        <v>93.288247653472496</v>
      </c>
      <c r="L34" s="164">
        <v>1.7441684951542</v>
      </c>
      <c r="M34" s="13">
        <v>93.490181027638599</v>
      </c>
      <c r="N34" s="164">
        <v>0.71111851598639597</v>
      </c>
      <c r="O34" s="13">
        <v>93.440677594516501</v>
      </c>
      <c r="P34" s="164">
        <v>1.03346356971896</v>
      </c>
      <c r="Q34" s="13">
        <v>0.15242994104403401</v>
      </c>
      <c r="R34" s="164">
        <v>2.0370866885627299</v>
      </c>
      <c r="S34" s="13">
        <v>93.814980997838006</v>
      </c>
      <c r="T34" s="164">
        <v>1.3198963339479599</v>
      </c>
      <c r="U34" s="13">
        <v>91.041541073609906</v>
      </c>
      <c r="V34" s="164">
        <v>1.8204114371015401</v>
      </c>
      <c r="W34" s="13">
        <v>93.828172654409798</v>
      </c>
      <c r="X34" s="164">
        <v>0.71546333502338</v>
      </c>
      <c r="Y34" s="13">
        <v>1.3191656571834199E-2</v>
      </c>
      <c r="Z34" s="164">
        <v>1.4643057081786499</v>
      </c>
      <c r="AA34" s="98"/>
      <c r="AB34" s="98"/>
      <c r="AC34" s="98"/>
      <c r="AD34" s="99"/>
    </row>
    <row r="35" spans="1:30" ht="13" customHeight="1" x14ac:dyDescent="0.35">
      <c r="A35" s="12" t="s">
        <v>271</v>
      </c>
      <c r="B35" s="97">
        <v>2</v>
      </c>
      <c r="C35" s="13">
        <v>95.598023229120798</v>
      </c>
      <c r="D35" s="164">
        <v>0.37975818412997497</v>
      </c>
      <c r="E35" s="13">
        <v>95.255659760096805</v>
      </c>
      <c r="F35" s="164">
        <v>0.44408782809898401</v>
      </c>
      <c r="G35" s="13">
        <v>96.760685651368803</v>
      </c>
      <c r="H35" s="164">
        <v>0.52664690710752904</v>
      </c>
      <c r="I35" s="13">
        <v>1.5050258912719601</v>
      </c>
      <c r="J35" s="164">
        <v>0.63326197093903402</v>
      </c>
      <c r="K35" s="13">
        <v>97.047832521781999</v>
      </c>
      <c r="L35" s="164">
        <v>1.3646966049086999</v>
      </c>
      <c r="M35" s="13">
        <v>95.390914281194796</v>
      </c>
      <c r="N35" s="164">
        <v>0.55880275929969503</v>
      </c>
      <c r="O35" s="13">
        <v>95.766415921575302</v>
      </c>
      <c r="P35" s="164">
        <v>0.51970916357097896</v>
      </c>
      <c r="Q35" s="13">
        <v>-1.2814166002067</v>
      </c>
      <c r="R35" s="164">
        <v>1.39670269203618</v>
      </c>
      <c r="S35" s="13">
        <v>96.569093394401094</v>
      </c>
      <c r="T35" s="164">
        <v>0.70597935038617998</v>
      </c>
      <c r="U35" s="13">
        <v>94.925088048406806</v>
      </c>
      <c r="V35" s="164">
        <v>0.90391377769727699</v>
      </c>
      <c r="W35" s="13">
        <v>95.665754360509197</v>
      </c>
      <c r="X35" s="164">
        <v>0.46031965769710298</v>
      </c>
      <c r="Y35" s="13">
        <v>-0.90333903389186798</v>
      </c>
      <c r="Z35" s="164">
        <v>0.75061739986363396</v>
      </c>
      <c r="AA35" s="98"/>
      <c r="AB35" s="98"/>
      <c r="AC35" s="98"/>
      <c r="AD35" s="99"/>
    </row>
    <row r="36" spans="1:30" ht="13" customHeight="1" x14ac:dyDescent="0.35">
      <c r="A36" s="12" t="s">
        <v>272</v>
      </c>
      <c r="B36" s="97">
        <v>2</v>
      </c>
      <c r="C36" s="13">
        <v>78.801100969174698</v>
      </c>
      <c r="D36" s="164">
        <v>0.805495348232104</v>
      </c>
      <c r="E36" s="13">
        <v>78.061384881983997</v>
      </c>
      <c r="F36" s="164">
        <v>1.2934809456216201</v>
      </c>
      <c r="G36" s="13">
        <v>79.404212631384695</v>
      </c>
      <c r="H36" s="164">
        <v>0.97765688779564097</v>
      </c>
      <c r="I36" s="13">
        <v>1.3428277494007801</v>
      </c>
      <c r="J36" s="164">
        <v>1.57907427897152</v>
      </c>
      <c r="K36" s="13">
        <v>72.657087842789906</v>
      </c>
      <c r="L36" s="164">
        <v>1.7976336549042</v>
      </c>
      <c r="M36" s="13">
        <v>78.618556582402405</v>
      </c>
      <c r="N36" s="164">
        <v>1.1274268823668701</v>
      </c>
      <c r="O36" s="13">
        <v>83.423804123780101</v>
      </c>
      <c r="P36" s="164">
        <v>1.2845132993661501</v>
      </c>
      <c r="Q36" s="13">
        <v>10.766716280990201</v>
      </c>
      <c r="R36" s="164">
        <v>2.0774727622179499</v>
      </c>
      <c r="S36" s="13">
        <v>71.746515222058704</v>
      </c>
      <c r="T36" s="164">
        <v>1.7709405771012701</v>
      </c>
      <c r="U36" s="13">
        <v>73.605803425323302</v>
      </c>
      <c r="V36" s="164">
        <v>2.0299709937181198</v>
      </c>
      <c r="W36" s="13">
        <v>82.656102868520406</v>
      </c>
      <c r="X36" s="164">
        <v>0.94331969024363205</v>
      </c>
      <c r="Y36" s="13">
        <v>10.9095876464617</v>
      </c>
      <c r="Z36" s="164">
        <v>1.8969307644701301</v>
      </c>
      <c r="AA36" s="98"/>
      <c r="AB36" s="98"/>
      <c r="AC36" s="98"/>
      <c r="AD36" s="99"/>
    </row>
    <row r="37" spans="1:30" ht="13" customHeight="1" x14ac:dyDescent="0.35">
      <c r="A37" s="12" t="s">
        <v>273</v>
      </c>
      <c r="B37" s="97">
        <v>2</v>
      </c>
      <c r="C37" s="13">
        <v>94.809907502545101</v>
      </c>
      <c r="D37" s="164">
        <v>0.42970875979146</v>
      </c>
      <c r="E37" s="13">
        <v>94.768544831825906</v>
      </c>
      <c r="F37" s="164">
        <v>0.47204717091875997</v>
      </c>
      <c r="G37" s="13">
        <v>94.985760940728497</v>
      </c>
      <c r="H37" s="164">
        <v>0.74710423306965601</v>
      </c>
      <c r="I37" s="13">
        <v>0.217216108902619</v>
      </c>
      <c r="J37" s="164">
        <v>0.80352610713626405</v>
      </c>
      <c r="K37" s="13">
        <v>91.547773609131795</v>
      </c>
      <c r="L37" s="164">
        <v>1.1016864517166201</v>
      </c>
      <c r="M37" s="13">
        <v>95.247637796584897</v>
      </c>
      <c r="N37" s="164">
        <v>0.50561908369892405</v>
      </c>
      <c r="O37" s="13">
        <v>96.160965215780806</v>
      </c>
      <c r="P37" s="164">
        <v>0.56632206291723697</v>
      </c>
      <c r="Q37" s="13">
        <v>4.6131916066489804</v>
      </c>
      <c r="R37" s="164">
        <v>0.97978583414943099</v>
      </c>
      <c r="S37" s="13">
        <v>93.428691358132696</v>
      </c>
      <c r="T37" s="164">
        <v>0.82923976741978001</v>
      </c>
      <c r="U37" s="13">
        <v>93.916245708765899</v>
      </c>
      <c r="V37" s="164">
        <v>1.03697263324726</v>
      </c>
      <c r="W37" s="13">
        <v>95.772331865457801</v>
      </c>
      <c r="X37" s="164">
        <v>0.49316950743881999</v>
      </c>
      <c r="Y37" s="13">
        <v>2.3436405073250302</v>
      </c>
      <c r="Z37" s="164">
        <v>0.81652589910432805</v>
      </c>
      <c r="AA37" s="98"/>
      <c r="AB37" s="98"/>
      <c r="AC37" s="98"/>
      <c r="AD37" s="99"/>
    </row>
    <row r="38" spans="1:30" ht="13" customHeight="1" x14ac:dyDescent="0.35">
      <c r="A38" s="12" t="s">
        <v>274</v>
      </c>
      <c r="B38" s="97">
        <v>2</v>
      </c>
      <c r="C38" s="13">
        <v>84.681799026368495</v>
      </c>
      <c r="D38" s="164">
        <v>0.79097304858252904</v>
      </c>
      <c r="E38" s="13">
        <v>83.567515270090595</v>
      </c>
      <c r="F38" s="164">
        <v>0.93880889111658095</v>
      </c>
      <c r="G38" s="13">
        <v>87.459189819414803</v>
      </c>
      <c r="H38" s="164">
        <v>1.34621688712612</v>
      </c>
      <c r="I38" s="13">
        <v>3.89167454932424</v>
      </c>
      <c r="J38" s="164">
        <v>1.59911879288013</v>
      </c>
      <c r="K38" s="13">
        <v>89.712818449189896</v>
      </c>
      <c r="L38" s="164">
        <v>1.51255985372997</v>
      </c>
      <c r="M38" s="13">
        <v>82.325222172324104</v>
      </c>
      <c r="N38" s="164">
        <v>1.07174816106327</v>
      </c>
      <c r="O38" s="13">
        <v>88.289374349508506</v>
      </c>
      <c r="P38" s="164">
        <v>1.13254317283906</v>
      </c>
      <c r="Q38" s="13">
        <v>-1.4234440996814499</v>
      </c>
      <c r="R38" s="164">
        <v>1.94175662273112</v>
      </c>
      <c r="S38" s="13">
        <v>89.584059875968705</v>
      </c>
      <c r="T38" s="164">
        <v>1.27323167009386</v>
      </c>
      <c r="U38" s="13">
        <v>82.844481453817806</v>
      </c>
      <c r="V38" s="164">
        <v>1.7386060275880599</v>
      </c>
      <c r="W38" s="13">
        <v>83.040983465645198</v>
      </c>
      <c r="X38" s="164">
        <v>1.09991149450744</v>
      </c>
      <c r="Y38" s="13">
        <v>-6.5430764103235104</v>
      </c>
      <c r="Z38" s="164">
        <v>1.6070208533085599</v>
      </c>
      <c r="AA38" s="98"/>
      <c r="AB38" s="98"/>
      <c r="AC38" s="98"/>
      <c r="AD38" s="99"/>
    </row>
    <row r="39" spans="1:30" ht="13" customHeight="1" x14ac:dyDescent="0.35">
      <c r="A39" s="12" t="s">
        <v>275</v>
      </c>
      <c r="B39" s="97">
        <v>2</v>
      </c>
      <c r="C39" s="13">
        <v>97.856848735660407</v>
      </c>
      <c r="D39" s="164">
        <v>0.274755509370677</v>
      </c>
      <c r="E39" s="13">
        <v>98.184648457070594</v>
      </c>
      <c r="F39" s="164">
        <v>0.30366675724876202</v>
      </c>
      <c r="G39" s="13">
        <v>97.431734618550195</v>
      </c>
      <c r="H39" s="164">
        <v>0.46230218697762598</v>
      </c>
      <c r="I39" s="13">
        <v>-0.75291383852034199</v>
      </c>
      <c r="J39" s="164">
        <v>0.50402690157899199</v>
      </c>
      <c r="K39" s="13">
        <v>96.600026865852996</v>
      </c>
      <c r="L39" s="164">
        <v>1.1687695420889801</v>
      </c>
      <c r="M39" s="13">
        <v>97.908379321292799</v>
      </c>
      <c r="N39" s="164">
        <v>0.38101441287510901</v>
      </c>
      <c r="O39" s="13">
        <v>98.240086601601305</v>
      </c>
      <c r="P39" s="164">
        <v>0.4095171567948</v>
      </c>
      <c r="Q39" s="13">
        <v>1.6400597357483699</v>
      </c>
      <c r="R39" s="164">
        <v>1.2286508668048399</v>
      </c>
      <c r="S39" s="13">
        <v>97.721902342195193</v>
      </c>
      <c r="T39" s="164">
        <v>0.63353640706209602</v>
      </c>
      <c r="U39" s="13">
        <v>97.692477523053398</v>
      </c>
      <c r="V39" s="164">
        <v>0.82261170203697198</v>
      </c>
      <c r="W39" s="13">
        <v>97.790480650526206</v>
      </c>
      <c r="X39" s="164">
        <v>0.36884413347398698</v>
      </c>
      <c r="Y39" s="13">
        <v>6.8578308330927498E-2</v>
      </c>
      <c r="Z39" s="164">
        <v>0.72003724082534604</v>
      </c>
      <c r="AA39" s="98"/>
      <c r="AB39" s="98"/>
      <c r="AC39" s="98"/>
      <c r="AD39" s="99"/>
    </row>
    <row r="40" spans="1:30" ht="13" customHeight="1" x14ac:dyDescent="0.35">
      <c r="A40" s="12" t="s">
        <v>276</v>
      </c>
      <c r="B40" s="97">
        <v>2</v>
      </c>
      <c r="C40" s="13">
        <v>89.619383731644604</v>
      </c>
      <c r="D40" s="164">
        <v>0.63654787838003501</v>
      </c>
      <c r="E40" s="13">
        <v>89.588552720390894</v>
      </c>
      <c r="F40" s="164">
        <v>0.668432005997455</v>
      </c>
      <c r="G40" s="13">
        <v>89.608006173142201</v>
      </c>
      <c r="H40" s="164">
        <v>1.5846773882618399</v>
      </c>
      <c r="I40" s="13">
        <v>1.94534527513355E-2</v>
      </c>
      <c r="J40" s="164">
        <v>1.6516007337416601</v>
      </c>
      <c r="K40" s="13">
        <v>84.751501226682706</v>
      </c>
      <c r="L40" s="164">
        <v>2.4294001898890598</v>
      </c>
      <c r="M40" s="13">
        <v>88.912480324606094</v>
      </c>
      <c r="N40" s="164">
        <v>1.0196896501642001</v>
      </c>
      <c r="O40" s="13">
        <v>90.661187751361496</v>
      </c>
      <c r="P40" s="164">
        <v>0.82690642991116203</v>
      </c>
      <c r="Q40" s="13">
        <v>5.9096865246788202</v>
      </c>
      <c r="R40" s="164">
        <v>2.6040754407410001</v>
      </c>
      <c r="S40" s="13">
        <v>85.5298821215206</v>
      </c>
      <c r="T40" s="164">
        <v>2.06062641806641</v>
      </c>
      <c r="U40" s="13">
        <v>91.000658135022604</v>
      </c>
      <c r="V40" s="164">
        <v>1.71826370131803</v>
      </c>
      <c r="W40" s="13">
        <v>89.847211653594499</v>
      </c>
      <c r="X40" s="164">
        <v>0.76424009998742803</v>
      </c>
      <c r="Y40" s="13">
        <v>4.3173295320738596</v>
      </c>
      <c r="Z40" s="164">
        <v>2.1241500960412001</v>
      </c>
      <c r="AA40" s="98"/>
      <c r="AB40" s="98"/>
      <c r="AC40" s="98"/>
      <c r="AD40" s="99"/>
    </row>
    <row r="41" spans="1:30" ht="13" customHeight="1" x14ac:dyDescent="0.35">
      <c r="A41" s="12" t="s">
        <v>277</v>
      </c>
      <c r="B41" s="97">
        <v>2</v>
      </c>
      <c r="C41" s="13">
        <v>85.3735686159403</v>
      </c>
      <c r="D41" s="164">
        <v>0.74707624931806604</v>
      </c>
      <c r="E41" s="13">
        <v>84.807285692618095</v>
      </c>
      <c r="F41" s="164">
        <v>0.85847347999664403</v>
      </c>
      <c r="G41" s="13">
        <v>88.450574642223103</v>
      </c>
      <c r="H41" s="164">
        <v>1.3763481849433401</v>
      </c>
      <c r="I41" s="13">
        <v>3.64328894960502</v>
      </c>
      <c r="J41" s="164">
        <v>1.6640490404053401</v>
      </c>
      <c r="K41" s="13">
        <v>84.338608926983596</v>
      </c>
      <c r="L41" s="164">
        <v>3.9875872612360301</v>
      </c>
      <c r="M41" s="13">
        <v>85.7242235161266</v>
      </c>
      <c r="N41" s="164">
        <v>1.0410141961092401</v>
      </c>
      <c r="O41" s="13">
        <v>85.196256382701804</v>
      </c>
      <c r="P41" s="164">
        <v>0.85113320822178296</v>
      </c>
      <c r="Q41" s="13">
        <v>0.85764745571813705</v>
      </c>
      <c r="R41" s="164">
        <v>3.9206488966468802</v>
      </c>
      <c r="S41" s="13">
        <v>89.503615741061196</v>
      </c>
      <c r="T41" s="164">
        <v>1.9282681357726501</v>
      </c>
      <c r="U41" s="13">
        <v>81.654318239858299</v>
      </c>
      <c r="V41" s="164">
        <v>2.87993758880758</v>
      </c>
      <c r="W41" s="13">
        <v>84.788945015330299</v>
      </c>
      <c r="X41" s="164">
        <v>0.76505984170149999</v>
      </c>
      <c r="Y41" s="13">
        <v>-4.7146707257309703</v>
      </c>
      <c r="Z41" s="164">
        <v>1.9013337728662001</v>
      </c>
      <c r="AA41" s="98"/>
      <c r="AB41" s="98"/>
      <c r="AC41" s="98"/>
      <c r="AD41" s="99"/>
    </row>
    <row r="42" spans="1:30" ht="13" customHeight="1" x14ac:dyDescent="0.35">
      <c r="A42" s="12" t="s">
        <v>278</v>
      </c>
      <c r="B42" s="97">
        <v>2</v>
      </c>
      <c r="C42" s="13">
        <v>81.623219820847495</v>
      </c>
      <c r="D42" s="164">
        <v>0.90597574091422695</v>
      </c>
      <c r="E42" s="13">
        <v>82.064416875495098</v>
      </c>
      <c r="F42" s="164">
        <v>1.05441920118582</v>
      </c>
      <c r="G42" s="13">
        <v>81.1062644405323</v>
      </c>
      <c r="H42" s="164">
        <v>1.6048759222012099</v>
      </c>
      <c r="I42" s="13">
        <v>-0.95815243496284097</v>
      </c>
      <c r="J42" s="164">
        <v>1.8773547486687401</v>
      </c>
      <c r="K42" s="13">
        <v>81.012809707813602</v>
      </c>
      <c r="L42" s="164">
        <v>2.2070305756366002</v>
      </c>
      <c r="M42" s="13">
        <v>79.956674891366106</v>
      </c>
      <c r="N42" s="164">
        <v>1.01705418844183</v>
      </c>
      <c r="O42" s="13">
        <v>89.231317454019901</v>
      </c>
      <c r="P42" s="164">
        <v>1.8617948622292799</v>
      </c>
      <c r="Q42" s="13">
        <v>8.2185077462062992</v>
      </c>
      <c r="R42" s="164">
        <v>2.8516734660246801</v>
      </c>
      <c r="S42" s="13">
        <v>84.406852087855398</v>
      </c>
      <c r="T42" s="164">
        <v>1.93976165708782</v>
      </c>
      <c r="U42" s="13">
        <v>80.601389875409595</v>
      </c>
      <c r="V42" s="164">
        <v>2.0410993501933699</v>
      </c>
      <c r="W42" s="13">
        <v>81.800232340871503</v>
      </c>
      <c r="X42" s="164">
        <v>1.16463850424951</v>
      </c>
      <c r="Y42" s="13">
        <v>-2.6066197469838999</v>
      </c>
      <c r="Z42" s="164">
        <v>2.0469996504157799</v>
      </c>
      <c r="AA42" s="98"/>
      <c r="AB42" s="98"/>
      <c r="AC42" s="98"/>
      <c r="AD42" s="99"/>
    </row>
    <row r="43" spans="1:30" ht="13" customHeight="1" x14ac:dyDescent="0.35">
      <c r="A43" s="12" t="s">
        <v>279</v>
      </c>
      <c r="B43" s="97">
        <v>2</v>
      </c>
      <c r="C43" s="13">
        <v>88.948643157503696</v>
      </c>
      <c r="D43" s="164">
        <v>0.85374296753920897</v>
      </c>
      <c r="E43" s="13">
        <v>89.210823813798996</v>
      </c>
      <c r="F43" s="164">
        <v>1.09531803131663</v>
      </c>
      <c r="G43" s="13">
        <v>88.960204485063997</v>
      </c>
      <c r="H43" s="164">
        <v>1.58849692490588</v>
      </c>
      <c r="I43" s="13">
        <v>-0.25061932873502701</v>
      </c>
      <c r="J43" s="164">
        <v>2.0160475076814501</v>
      </c>
      <c r="K43" s="13">
        <v>88.5873204770174</v>
      </c>
      <c r="L43" s="164">
        <v>4.6098146215295897</v>
      </c>
      <c r="M43" s="13">
        <v>89.124905260585706</v>
      </c>
      <c r="N43" s="164">
        <v>1.2514338434482499</v>
      </c>
      <c r="O43" s="13">
        <v>89.611576697762501</v>
      </c>
      <c r="P43" s="164">
        <v>1.40340040840674</v>
      </c>
      <c r="Q43" s="13">
        <v>1.02425622074516</v>
      </c>
      <c r="R43" s="164">
        <v>5.2653313928802596</v>
      </c>
      <c r="S43" s="13">
        <v>91.019272953004801</v>
      </c>
      <c r="T43" s="164">
        <v>2.2067480530588299</v>
      </c>
      <c r="U43" s="13">
        <v>89.761502214318597</v>
      </c>
      <c r="V43" s="164">
        <v>2.25827269515624</v>
      </c>
      <c r="W43" s="13">
        <v>89.101385756184101</v>
      </c>
      <c r="X43" s="164">
        <v>1.1748421647189999</v>
      </c>
      <c r="Y43" s="13">
        <v>-1.9178871968207001</v>
      </c>
      <c r="Z43" s="164">
        <v>2.72593279970534</v>
      </c>
      <c r="AA43" s="98"/>
      <c r="AB43" s="98"/>
      <c r="AC43" s="98"/>
      <c r="AD43" s="99"/>
    </row>
    <row r="44" spans="1:30" ht="13" customHeight="1" x14ac:dyDescent="0.35">
      <c r="A44" s="12" t="s">
        <v>280</v>
      </c>
      <c r="B44" s="97">
        <v>2</v>
      </c>
      <c r="C44" s="13">
        <v>91.971586490141803</v>
      </c>
      <c r="D44" s="164">
        <v>0.52326412410030698</v>
      </c>
      <c r="E44" s="13">
        <v>93.256588440359593</v>
      </c>
      <c r="F44" s="164">
        <v>0.70011352576749397</v>
      </c>
      <c r="G44" s="13">
        <v>90.8498233726813</v>
      </c>
      <c r="H44" s="164">
        <v>0.78499684600054997</v>
      </c>
      <c r="I44" s="13">
        <v>-2.4067650676782502</v>
      </c>
      <c r="J44" s="164">
        <v>1.0623198902262401</v>
      </c>
      <c r="K44" s="13">
        <v>93.122984304766504</v>
      </c>
      <c r="L44" s="164">
        <v>0.77765995187116699</v>
      </c>
      <c r="M44" s="13">
        <v>90.853508314299006</v>
      </c>
      <c r="N44" s="164">
        <v>0.816828231093913</v>
      </c>
      <c r="O44" s="13">
        <v>93.801012083073999</v>
      </c>
      <c r="P44" s="164">
        <v>0.77571618099586503</v>
      </c>
      <c r="Q44" s="13">
        <v>0.678027778307424</v>
      </c>
      <c r="R44" s="164">
        <v>1.08393306398585</v>
      </c>
      <c r="S44" s="13">
        <v>93.865593064439693</v>
      </c>
      <c r="T44" s="164">
        <v>0.67443643362973504</v>
      </c>
      <c r="U44" s="13">
        <v>90.761793132138493</v>
      </c>
      <c r="V44" s="164">
        <v>0.98559291611264599</v>
      </c>
      <c r="W44" s="13">
        <v>91.626813639356996</v>
      </c>
      <c r="X44" s="164">
        <v>0.80980660387640102</v>
      </c>
      <c r="Y44" s="13">
        <v>-2.2387794250827402</v>
      </c>
      <c r="Z44" s="164">
        <v>1.09191230186682</v>
      </c>
      <c r="AA44" s="98"/>
      <c r="AB44" s="98"/>
      <c r="AC44" s="98"/>
      <c r="AD44" s="99"/>
    </row>
    <row r="45" spans="1:30" ht="13" customHeight="1" x14ac:dyDescent="0.35">
      <c r="A45" s="12" t="s">
        <v>281</v>
      </c>
      <c r="B45" s="97">
        <v>2</v>
      </c>
      <c r="C45" s="13">
        <v>93.688137753345202</v>
      </c>
      <c r="D45" s="164">
        <v>0.49669284760323301</v>
      </c>
      <c r="E45" s="13">
        <v>94.612582346505206</v>
      </c>
      <c r="F45" s="164">
        <v>0.461614754335194</v>
      </c>
      <c r="G45" s="13">
        <v>91.853007613092004</v>
      </c>
      <c r="H45" s="164">
        <v>0.969257897011082</v>
      </c>
      <c r="I45" s="13">
        <v>-2.7595747334131899</v>
      </c>
      <c r="J45" s="164">
        <v>0.97149510697276897</v>
      </c>
      <c r="K45" s="13">
        <v>96.069848586632006</v>
      </c>
      <c r="L45" s="164">
        <v>1.1247922796210099</v>
      </c>
      <c r="M45" s="13">
        <v>93.277090692435806</v>
      </c>
      <c r="N45" s="164">
        <v>0.613950210212171</v>
      </c>
      <c r="O45" s="13">
        <v>93.735132153168394</v>
      </c>
      <c r="P45" s="164">
        <v>0.85694059789252397</v>
      </c>
      <c r="Q45" s="13">
        <v>-2.3347164334635799</v>
      </c>
      <c r="R45" s="164">
        <v>1.3781497170130601</v>
      </c>
      <c r="S45" s="13">
        <v>96.385348552910301</v>
      </c>
      <c r="T45" s="164">
        <v>0.73107723909443101</v>
      </c>
      <c r="U45" s="13">
        <v>93.916501404062501</v>
      </c>
      <c r="V45" s="164">
        <v>0.98287124888689703</v>
      </c>
      <c r="W45" s="13">
        <v>92.461099151804902</v>
      </c>
      <c r="X45" s="164">
        <v>0.68777660374026095</v>
      </c>
      <c r="Y45" s="13">
        <v>-3.9242494011054001</v>
      </c>
      <c r="Z45" s="164">
        <v>0.94005406821321003</v>
      </c>
      <c r="AA45" s="98"/>
      <c r="AB45" s="98"/>
      <c r="AC45" s="98"/>
      <c r="AD45" s="99"/>
    </row>
    <row r="46" spans="1:30" ht="13" customHeight="1" x14ac:dyDescent="0.35">
      <c r="A46" s="12" t="s">
        <v>282</v>
      </c>
      <c r="B46" s="97">
        <v>2</v>
      </c>
      <c r="C46" s="13">
        <v>88.048337550466897</v>
      </c>
      <c r="D46" s="164">
        <v>0.85293878125648204</v>
      </c>
      <c r="E46" s="13">
        <v>88.155536831840905</v>
      </c>
      <c r="F46" s="164">
        <v>0.941015712490057</v>
      </c>
      <c r="G46" s="13">
        <v>87.826946497165395</v>
      </c>
      <c r="H46" s="164">
        <v>1.37227979757427</v>
      </c>
      <c r="I46" s="13">
        <v>-0.32859033467552501</v>
      </c>
      <c r="J46" s="164">
        <v>1.448552880112</v>
      </c>
      <c r="K46" s="13">
        <v>88.027833892359496</v>
      </c>
      <c r="L46" s="164">
        <v>4.35210482286175</v>
      </c>
      <c r="M46" s="13">
        <v>85.971326390004194</v>
      </c>
      <c r="N46" s="164">
        <v>1.2980442035873401</v>
      </c>
      <c r="O46" s="13">
        <v>90.440717881978898</v>
      </c>
      <c r="P46" s="164">
        <v>1.0489564612606299</v>
      </c>
      <c r="Q46" s="13">
        <v>2.41288398961946</v>
      </c>
      <c r="R46" s="164">
        <v>4.6587451242858897</v>
      </c>
      <c r="S46" s="13">
        <v>89.134907669118107</v>
      </c>
      <c r="T46" s="164">
        <v>2.70562714206996</v>
      </c>
      <c r="U46" s="13">
        <v>83.784012881916993</v>
      </c>
      <c r="V46" s="164">
        <v>3.1192256770870901</v>
      </c>
      <c r="W46" s="13">
        <v>88.654783897588402</v>
      </c>
      <c r="X46" s="164">
        <v>0.99558677009122298</v>
      </c>
      <c r="Y46" s="13">
        <v>-0.48012377152973301</v>
      </c>
      <c r="Z46" s="164">
        <v>2.9507761173384099</v>
      </c>
      <c r="AA46" s="98"/>
      <c r="AB46" s="98"/>
      <c r="AC46" s="98"/>
      <c r="AD46" s="99"/>
    </row>
    <row r="47" spans="1:30" ht="13" customHeight="1" x14ac:dyDescent="0.35">
      <c r="A47" s="12" t="s">
        <v>283</v>
      </c>
      <c r="B47" s="97">
        <v>2</v>
      </c>
      <c r="C47" s="13">
        <v>93.743641312598498</v>
      </c>
      <c r="D47" s="164">
        <v>0.50090082559879001</v>
      </c>
      <c r="E47" s="13">
        <v>93.9127728801367</v>
      </c>
      <c r="F47" s="164">
        <v>0.61389063185410397</v>
      </c>
      <c r="G47" s="13">
        <v>93.236019976079902</v>
      </c>
      <c r="H47" s="164">
        <v>0.90442213943564298</v>
      </c>
      <c r="I47" s="13">
        <v>-0.67675290405678401</v>
      </c>
      <c r="J47" s="164">
        <v>1.1200112383152701</v>
      </c>
      <c r="K47" s="13">
        <v>95.898013309444394</v>
      </c>
      <c r="L47" s="164">
        <v>1.9599983335145901</v>
      </c>
      <c r="M47" s="13">
        <v>93.139074701742004</v>
      </c>
      <c r="N47" s="164">
        <v>0.84640733067970597</v>
      </c>
      <c r="O47" s="13">
        <v>94.008718223068897</v>
      </c>
      <c r="P47" s="164">
        <v>0.65468888459658203</v>
      </c>
      <c r="Q47" s="13">
        <v>-1.88929508637557</v>
      </c>
      <c r="R47" s="164">
        <v>2.1187813286565</v>
      </c>
      <c r="S47" s="13">
        <v>95.792441670882098</v>
      </c>
      <c r="T47" s="164">
        <v>0.94878478807442301</v>
      </c>
      <c r="U47" s="13">
        <v>92.705242481130398</v>
      </c>
      <c r="V47" s="164">
        <v>2.0283448536224098</v>
      </c>
      <c r="W47" s="13">
        <v>93.570890567175596</v>
      </c>
      <c r="X47" s="164">
        <v>0.57270760602758797</v>
      </c>
      <c r="Y47" s="13">
        <v>-2.2215511037065601</v>
      </c>
      <c r="Z47" s="164">
        <v>1.21227612500641</v>
      </c>
      <c r="AA47" s="98"/>
      <c r="AB47" s="98"/>
      <c r="AC47" s="98"/>
      <c r="AD47" s="99"/>
    </row>
    <row r="48" spans="1:30" ht="13" customHeight="1" x14ac:dyDescent="0.35">
      <c r="A48" s="12" t="s">
        <v>284</v>
      </c>
      <c r="B48" s="97">
        <v>2</v>
      </c>
      <c r="C48" s="13">
        <v>95.847372939277705</v>
      </c>
      <c r="D48" s="164">
        <v>0.49437346641484398</v>
      </c>
      <c r="E48" s="13">
        <v>96.395837861577306</v>
      </c>
      <c r="F48" s="164">
        <v>0.52982118308270598</v>
      </c>
      <c r="G48" s="13">
        <v>94.086566139302604</v>
      </c>
      <c r="H48" s="164">
        <v>1.0264809190105</v>
      </c>
      <c r="I48" s="13">
        <v>-2.3092717222747301</v>
      </c>
      <c r="J48" s="164">
        <v>1.1049674715309501</v>
      </c>
      <c r="K48" s="13">
        <v>93.390948195244604</v>
      </c>
      <c r="L48" s="164">
        <v>1.5616454117846399</v>
      </c>
      <c r="M48" s="13">
        <v>95.654581272453598</v>
      </c>
      <c r="N48" s="164">
        <v>0.62364068375246295</v>
      </c>
      <c r="O48" s="13">
        <v>96.958245805771099</v>
      </c>
      <c r="P48" s="164">
        <v>0.66382960460764595</v>
      </c>
      <c r="Q48" s="13">
        <v>3.56729761052648</v>
      </c>
      <c r="R48" s="164">
        <v>1.6461933830647</v>
      </c>
      <c r="S48" s="13">
        <v>92.409214541167401</v>
      </c>
      <c r="T48" s="164">
        <v>1.77456247930787</v>
      </c>
      <c r="U48" s="13">
        <v>94.854020819496597</v>
      </c>
      <c r="V48" s="164">
        <v>1.42016197138724</v>
      </c>
      <c r="W48" s="13">
        <v>96.6014696205212</v>
      </c>
      <c r="X48" s="164">
        <v>0.43544758330427202</v>
      </c>
      <c r="Y48" s="13">
        <v>4.1922550793537603</v>
      </c>
      <c r="Z48" s="164">
        <v>1.76947882686295</v>
      </c>
      <c r="AA48" s="98"/>
      <c r="AB48" s="98"/>
      <c r="AC48" s="98"/>
      <c r="AD48" s="99"/>
    </row>
    <row r="49" spans="1:30" ht="13" customHeight="1" x14ac:dyDescent="0.35">
      <c r="A49" s="12" t="s">
        <v>285</v>
      </c>
      <c r="B49" s="97">
        <v>2</v>
      </c>
      <c r="C49" s="13">
        <v>93.556536584427704</v>
      </c>
      <c r="D49" s="164">
        <v>0.52527250370780998</v>
      </c>
      <c r="E49" s="13">
        <v>95.145302057069898</v>
      </c>
      <c r="F49" s="164">
        <v>0.78484648500066101</v>
      </c>
      <c r="G49" s="13">
        <v>92.061405577650305</v>
      </c>
      <c r="H49" s="164">
        <v>0.68768062914794303</v>
      </c>
      <c r="I49" s="13">
        <v>-3.0838964794195398</v>
      </c>
      <c r="J49" s="164">
        <v>1.0377264832703801</v>
      </c>
      <c r="K49" s="13">
        <v>81.675416241287706</v>
      </c>
      <c r="L49" s="164">
        <v>4.6064249866672702</v>
      </c>
      <c r="M49" s="13">
        <v>93.590513965891702</v>
      </c>
      <c r="N49" s="164">
        <v>0.57378554509716895</v>
      </c>
      <c r="O49" s="13">
        <v>95.521740867360407</v>
      </c>
      <c r="P49" s="164">
        <v>0.76682022810649497</v>
      </c>
      <c r="Q49" s="13">
        <v>13.846324626072599</v>
      </c>
      <c r="R49" s="164">
        <v>4.7530535828861096</v>
      </c>
      <c r="S49" s="13">
        <v>89.474544496993801</v>
      </c>
      <c r="T49" s="164">
        <v>2.2207859837281099</v>
      </c>
      <c r="U49" s="13">
        <v>91.898035036052505</v>
      </c>
      <c r="V49" s="164">
        <v>1.5791199358392201</v>
      </c>
      <c r="W49" s="13">
        <v>94.546608226494101</v>
      </c>
      <c r="X49" s="164">
        <v>0.58442510068920905</v>
      </c>
      <c r="Y49" s="13">
        <v>5.0720637295003597</v>
      </c>
      <c r="Z49" s="164">
        <v>2.23743718725376</v>
      </c>
      <c r="AA49" s="98"/>
      <c r="AB49" s="98"/>
      <c r="AC49" s="98"/>
      <c r="AD49" s="99"/>
    </row>
    <row r="50" spans="1:30" ht="13" customHeight="1" x14ac:dyDescent="0.35">
      <c r="A50" s="12" t="s">
        <v>286</v>
      </c>
      <c r="B50" s="97">
        <v>2</v>
      </c>
      <c r="C50" s="13">
        <v>79.277406755341602</v>
      </c>
      <c r="D50" s="164">
        <v>0.85376597851817104</v>
      </c>
      <c r="E50" s="13">
        <v>77.074697456137798</v>
      </c>
      <c r="F50" s="164">
        <v>1.03506916636584</v>
      </c>
      <c r="G50" s="13">
        <v>84.474181547190497</v>
      </c>
      <c r="H50" s="164">
        <v>1.1762122126165699</v>
      </c>
      <c r="I50" s="13">
        <v>7.3994840910526998</v>
      </c>
      <c r="J50" s="164">
        <v>1.4713825271637899</v>
      </c>
      <c r="K50" s="13">
        <v>87.754790642429398</v>
      </c>
      <c r="L50" s="164">
        <v>2.2647538624576802</v>
      </c>
      <c r="M50" s="13">
        <v>77.891332771600602</v>
      </c>
      <c r="N50" s="164">
        <v>1.07472285784015</v>
      </c>
      <c r="O50" s="13">
        <v>80.447750867204306</v>
      </c>
      <c r="P50" s="164">
        <v>1.2776492552816701</v>
      </c>
      <c r="Q50" s="13">
        <v>-7.30703977522509</v>
      </c>
      <c r="R50" s="164">
        <v>2.4855988298625502</v>
      </c>
      <c r="S50" s="13">
        <v>89.099514202076804</v>
      </c>
      <c r="T50" s="164">
        <v>1.2317447084872599</v>
      </c>
      <c r="U50" s="13">
        <v>85.129289770046796</v>
      </c>
      <c r="V50" s="164">
        <v>1.68081703222865</v>
      </c>
      <c r="W50" s="13">
        <v>75.938913435712905</v>
      </c>
      <c r="X50" s="164">
        <v>1.0920949685138699</v>
      </c>
      <c r="Y50" s="13">
        <v>-13.160600766363901</v>
      </c>
      <c r="Z50" s="164">
        <v>1.5192313266731099</v>
      </c>
      <c r="AA50" s="98"/>
      <c r="AB50" s="98"/>
      <c r="AC50" s="98"/>
      <c r="AD50" s="99"/>
    </row>
    <row r="51" spans="1:30" ht="13" customHeight="1" x14ac:dyDescent="0.35">
      <c r="A51" s="12" t="s">
        <v>287</v>
      </c>
      <c r="B51" s="97">
        <v>2</v>
      </c>
      <c r="C51" s="13">
        <v>91.847132954447702</v>
      </c>
      <c r="D51" s="164">
        <v>0.44542274777017299</v>
      </c>
      <c r="E51" s="13">
        <v>91.740737884075799</v>
      </c>
      <c r="F51" s="164">
        <v>0.51423461298274198</v>
      </c>
      <c r="G51" s="13">
        <v>92.300250983690205</v>
      </c>
      <c r="H51" s="164">
        <v>0.83875985824104704</v>
      </c>
      <c r="I51" s="13">
        <v>0.55951309961436402</v>
      </c>
      <c r="J51" s="164">
        <v>0.97190119635086403</v>
      </c>
      <c r="K51" s="13">
        <v>89.896688208267193</v>
      </c>
      <c r="L51" s="164">
        <v>1.0661525198781501</v>
      </c>
      <c r="M51" s="13">
        <v>92.293645654852199</v>
      </c>
      <c r="N51" s="164">
        <v>0.52165302472179298</v>
      </c>
      <c r="O51" s="13">
        <v>92.588266805440696</v>
      </c>
      <c r="P51" s="164">
        <v>0.96028634791638601</v>
      </c>
      <c r="Q51" s="13">
        <v>2.69157859717347</v>
      </c>
      <c r="R51" s="164">
        <v>1.4167457401186001</v>
      </c>
      <c r="S51" s="13">
        <v>90.740625115064802</v>
      </c>
      <c r="T51" s="164">
        <v>0.97927552933717399</v>
      </c>
      <c r="U51" s="13">
        <v>90.453756014489699</v>
      </c>
      <c r="V51" s="164">
        <v>1.1471827231198299</v>
      </c>
      <c r="W51" s="13">
        <v>92.776775435759603</v>
      </c>
      <c r="X51" s="164">
        <v>0.542604994369702</v>
      </c>
      <c r="Y51" s="13">
        <v>2.03615032069473</v>
      </c>
      <c r="Z51" s="164">
        <v>1.1036555519687199</v>
      </c>
      <c r="AA51" s="98"/>
      <c r="AB51" s="98"/>
      <c r="AC51" s="98"/>
      <c r="AD51" s="99"/>
    </row>
    <row r="52" spans="1:30" ht="13" customHeight="1" x14ac:dyDescent="0.35">
      <c r="A52" s="12" t="s">
        <v>288</v>
      </c>
      <c r="B52" s="97">
        <v>2</v>
      </c>
      <c r="C52" s="13">
        <v>87.025550591828804</v>
      </c>
      <c r="D52" s="164">
        <v>0.626212210989464</v>
      </c>
      <c r="E52" s="13">
        <v>87.522883677560799</v>
      </c>
      <c r="F52" s="164">
        <v>0.81924675246726697</v>
      </c>
      <c r="G52" s="13">
        <v>86.162256376206997</v>
      </c>
      <c r="H52" s="164">
        <v>1.06796956163526</v>
      </c>
      <c r="I52" s="13">
        <v>-1.36062730135377</v>
      </c>
      <c r="J52" s="164">
        <v>1.38788425252489</v>
      </c>
      <c r="K52" s="13">
        <v>84.891038192969702</v>
      </c>
      <c r="L52" s="164">
        <v>1.7780997705692201</v>
      </c>
      <c r="M52" s="13">
        <v>86.153274700065396</v>
      </c>
      <c r="N52" s="164">
        <v>1.05906795301031</v>
      </c>
      <c r="O52" s="13">
        <v>91.156014744229296</v>
      </c>
      <c r="P52" s="164">
        <v>1.1320101857629901</v>
      </c>
      <c r="Q52" s="13">
        <v>6.2649765512595597</v>
      </c>
      <c r="R52" s="164">
        <v>1.92449767154805</v>
      </c>
      <c r="S52" s="13">
        <v>84.703580771623805</v>
      </c>
      <c r="T52" s="164">
        <v>1.64352687591596</v>
      </c>
      <c r="U52" s="13">
        <v>81.711000256640602</v>
      </c>
      <c r="V52" s="164">
        <v>1.7507988443190501</v>
      </c>
      <c r="W52" s="13">
        <v>88.474859348589007</v>
      </c>
      <c r="X52" s="164">
        <v>0.79362040642704401</v>
      </c>
      <c r="Y52" s="13">
        <v>3.7712785769652202</v>
      </c>
      <c r="Z52" s="164">
        <v>1.84692715474931</v>
      </c>
      <c r="AA52" s="98"/>
      <c r="AB52" s="98"/>
      <c r="AC52" s="98"/>
      <c r="AD52" s="99"/>
    </row>
    <row r="53" spans="1:30" ht="13" customHeight="1" x14ac:dyDescent="0.35">
      <c r="A53" s="12" t="s">
        <v>289</v>
      </c>
      <c r="B53" s="97">
        <v>2</v>
      </c>
      <c r="C53" s="13">
        <v>89.765820535908603</v>
      </c>
      <c r="D53" s="164">
        <v>0.58159252178060705</v>
      </c>
      <c r="E53" s="13">
        <v>90.3353384967062</v>
      </c>
      <c r="F53" s="164">
        <v>0.60599853295385198</v>
      </c>
      <c r="G53" s="13">
        <v>87.637706117339206</v>
      </c>
      <c r="H53" s="164">
        <v>1.32057968159495</v>
      </c>
      <c r="I53" s="13">
        <v>-2.6976323793670098</v>
      </c>
      <c r="J53" s="164">
        <v>1.37252975692487</v>
      </c>
      <c r="K53" s="13">
        <v>88.7740621089836</v>
      </c>
      <c r="L53" s="164">
        <v>1.7995235850441</v>
      </c>
      <c r="M53" s="13">
        <v>89.621295789860099</v>
      </c>
      <c r="N53" s="164">
        <v>0.74292725735725496</v>
      </c>
      <c r="O53" s="13">
        <v>90.420878171203</v>
      </c>
      <c r="P53" s="164">
        <v>0.83588953153473899</v>
      </c>
      <c r="Q53" s="13">
        <v>1.6468160622193999</v>
      </c>
      <c r="R53" s="164">
        <v>1.86682601455354</v>
      </c>
      <c r="S53" s="13">
        <v>89.880973461205102</v>
      </c>
      <c r="T53" s="164">
        <v>1.3018971842379601</v>
      </c>
      <c r="U53" s="13">
        <v>87.024240059512607</v>
      </c>
      <c r="V53" s="164">
        <v>1.6187509301393099</v>
      </c>
      <c r="W53" s="13">
        <v>90.3968312908478</v>
      </c>
      <c r="X53" s="164">
        <v>0.72216508476905406</v>
      </c>
      <c r="Y53" s="13">
        <v>0.51585782964272697</v>
      </c>
      <c r="Z53" s="164">
        <v>1.5463365452304201</v>
      </c>
      <c r="AA53" s="98"/>
      <c r="AB53" s="98"/>
      <c r="AC53" s="98"/>
      <c r="AD53" s="99"/>
    </row>
    <row r="54" spans="1:30" ht="13" customHeight="1" x14ac:dyDescent="0.35">
      <c r="A54" s="12" t="s">
        <v>290</v>
      </c>
      <c r="B54" s="97">
        <v>2</v>
      </c>
      <c r="C54" s="13">
        <v>84.853131119617899</v>
      </c>
      <c r="D54" s="164">
        <v>0.82953946636578402</v>
      </c>
      <c r="E54" s="13">
        <v>84.230691018967605</v>
      </c>
      <c r="F54" s="164">
        <v>0.95591886577172902</v>
      </c>
      <c r="G54" s="13">
        <v>87.447193360120096</v>
      </c>
      <c r="H54" s="164">
        <v>1.9160680779301</v>
      </c>
      <c r="I54" s="13">
        <v>3.21650234115245</v>
      </c>
      <c r="J54" s="164">
        <v>2.1853727524101898</v>
      </c>
      <c r="K54" s="13">
        <v>78.874894783351493</v>
      </c>
      <c r="L54" s="164">
        <v>3.5604599833233199</v>
      </c>
      <c r="M54" s="13">
        <v>84.498283415566306</v>
      </c>
      <c r="N54" s="164">
        <v>1.1701612670241901</v>
      </c>
      <c r="O54" s="13">
        <v>86.651073789427201</v>
      </c>
      <c r="P54" s="164">
        <v>1.35375989940436</v>
      </c>
      <c r="Q54" s="13">
        <v>7.7761790060756502</v>
      </c>
      <c r="R54" s="164">
        <v>4.06496550062346</v>
      </c>
      <c r="S54" s="13">
        <v>84.076007761710301</v>
      </c>
      <c r="T54" s="164">
        <v>2.1280157598225902</v>
      </c>
      <c r="U54" s="13">
        <v>81.695786789378701</v>
      </c>
      <c r="V54" s="164">
        <v>2.4369437139541201</v>
      </c>
      <c r="W54" s="13">
        <v>86.040987289513893</v>
      </c>
      <c r="X54" s="164">
        <v>0.89580690895813897</v>
      </c>
      <c r="Y54" s="13">
        <v>1.96497952780361</v>
      </c>
      <c r="Z54" s="164">
        <v>2.2790254530269598</v>
      </c>
      <c r="AA54" s="98"/>
      <c r="AB54" s="98"/>
      <c r="AC54" s="98"/>
      <c r="AD54" s="99"/>
    </row>
    <row r="55" spans="1:30" ht="13" customHeight="1" x14ac:dyDescent="0.35">
      <c r="A55" s="12" t="s">
        <v>291</v>
      </c>
      <c r="B55" s="97">
        <v>2</v>
      </c>
      <c r="C55" s="13">
        <v>85.376534264838597</v>
      </c>
      <c r="D55" s="164">
        <v>0.81613831101108503</v>
      </c>
      <c r="E55" s="13">
        <v>85.128009792777803</v>
      </c>
      <c r="F55" s="164">
        <v>1.05223855266162</v>
      </c>
      <c r="G55" s="13">
        <v>86.051781666959798</v>
      </c>
      <c r="H55" s="164">
        <v>1.2819441886688001</v>
      </c>
      <c r="I55" s="13">
        <v>0.92377187418199502</v>
      </c>
      <c r="J55" s="164">
        <v>1.65742127913091</v>
      </c>
      <c r="K55" s="13">
        <v>85.734242570117104</v>
      </c>
      <c r="L55" s="164">
        <v>1.8367654052520099</v>
      </c>
      <c r="M55" s="13">
        <v>83.994471753119896</v>
      </c>
      <c r="N55" s="164">
        <v>1.1966073609263499</v>
      </c>
      <c r="O55" s="13">
        <v>87.182798621291795</v>
      </c>
      <c r="P55" s="164">
        <v>1.22857906220299</v>
      </c>
      <c r="Q55" s="13">
        <v>1.44855605117468</v>
      </c>
      <c r="R55" s="164">
        <v>2.18685312679328</v>
      </c>
      <c r="S55" s="13">
        <v>87.325786851441904</v>
      </c>
      <c r="T55" s="164">
        <v>1.2781884514717099</v>
      </c>
      <c r="U55" s="13">
        <v>84.645945347270199</v>
      </c>
      <c r="V55" s="164">
        <v>1.7199720672051899</v>
      </c>
      <c r="W55" s="13">
        <v>84.547420614155897</v>
      </c>
      <c r="X55" s="164">
        <v>1.06832547716608</v>
      </c>
      <c r="Y55" s="13">
        <v>-2.7783662372859199</v>
      </c>
      <c r="Z55" s="164">
        <v>1.5610564585992599</v>
      </c>
      <c r="AA55" s="98"/>
      <c r="AB55" s="98"/>
      <c r="AC55" s="98"/>
      <c r="AD55" s="99"/>
    </row>
    <row r="56" spans="1:30" ht="13" customHeight="1" x14ac:dyDescent="0.35">
      <c r="A56" s="12" t="s">
        <v>292</v>
      </c>
      <c r="B56" s="97">
        <v>2</v>
      </c>
      <c r="C56" s="13">
        <v>95.072215825086204</v>
      </c>
      <c r="D56" s="164">
        <v>0.342025381617933</v>
      </c>
      <c r="E56" s="13">
        <v>95.821375527377</v>
      </c>
      <c r="F56" s="164">
        <v>0.357546541007003</v>
      </c>
      <c r="G56" s="13">
        <v>94.3426042918706</v>
      </c>
      <c r="H56" s="164">
        <v>0.610017776663767</v>
      </c>
      <c r="I56" s="13">
        <v>-1.47877123550644</v>
      </c>
      <c r="J56" s="164">
        <v>0.67200735826188096</v>
      </c>
      <c r="K56" s="13">
        <v>95.764163598160394</v>
      </c>
      <c r="L56" s="164">
        <v>1.02551195725386</v>
      </c>
      <c r="M56" s="13">
        <v>94.988059191137694</v>
      </c>
      <c r="N56" s="164">
        <v>0.43210038686109398</v>
      </c>
      <c r="O56" s="13">
        <v>95.0686000557765</v>
      </c>
      <c r="P56" s="164">
        <v>0.54224727645327597</v>
      </c>
      <c r="Q56" s="13">
        <v>-0.69556354238387996</v>
      </c>
      <c r="R56" s="164">
        <v>1.13633765986019</v>
      </c>
      <c r="S56" s="13">
        <v>95.026973792018097</v>
      </c>
      <c r="T56" s="164">
        <v>0.62969868576885601</v>
      </c>
      <c r="U56" s="13">
        <v>94.752832059802799</v>
      </c>
      <c r="V56" s="164">
        <v>0.75012033401745304</v>
      </c>
      <c r="W56" s="13">
        <v>95.180875911194207</v>
      </c>
      <c r="X56" s="164">
        <v>0.45134393383479698</v>
      </c>
      <c r="Y56" s="13">
        <v>0.15390211917612401</v>
      </c>
      <c r="Z56" s="164">
        <v>0.77780696519009496</v>
      </c>
      <c r="AA56" s="98"/>
      <c r="AB56" s="98"/>
      <c r="AC56" s="98"/>
      <c r="AD56" s="99"/>
    </row>
    <row r="57" spans="1:30" ht="13" customHeight="1" x14ac:dyDescent="0.35">
      <c r="A57" s="12" t="s">
        <v>293</v>
      </c>
      <c r="B57" s="97">
        <v>2</v>
      </c>
      <c r="C57" s="13">
        <v>91.864138959176699</v>
      </c>
      <c r="D57" s="164">
        <v>0.747216621331804</v>
      </c>
      <c r="E57" s="13">
        <v>92.273981588926901</v>
      </c>
      <c r="F57" s="164">
        <v>0.95827480109534102</v>
      </c>
      <c r="G57" s="13">
        <v>91.080005409753198</v>
      </c>
      <c r="H57" s="164">
        <v>1.11943718145569</v>
      </c>
      <c r="I57" s="13">
        <v>-1.19397617917372</v>
      </c>
      <c r="J57" s="164">
        <v>1.45388452656552</v>
      </c>
      <c r="K57" s="13">
        <v>93.840945448741095</v>
      </c>
      <c r="L57" s="164">
        <v>2.2091000392115401</v>
      </c>
      <c r="M57" s="13">
        <v>91.294535924797302</v>
      </c>
      <c r="N57" s="164">
        <v>1.0425013093514901</v>
      </c>
      <c r="O57" s="13">
        <v>92.283854581017096</v>
      </c>
      <c r="P57" s="164">
        <v>1.13322232955763</v>
      </c>
      <c r="Q57" s="13">
        <v>-1.55709086772406</v>
      </c>
      <c r="R57" s="164">
        <v>2.4062921325523301</v>
      </c>
      <c r="S57" s="13">
        <v>92.233464978708994</v>
      </c>
      <c r="T57" s="164">
        <v>2.04396553957918</v>
      </c>
      <c r="U57" s="13">
        <v>90.063706825103907</v>
      </c>
      <c r="V57" s="164">
        <v>1.68039284813407</v>
      </c>
      <c r="W57" s="13">
        <v>92.164505588132698</v>
      </c>
      <c r="X57" s="164">
        <v>0.74097997935038995</v>
      </c>
      <c r="Y57" s="13">
        <v>-6.8959390576296201E-2</v>
      </c>
      <c r="Z57" s="164">
        <v>2.0511392076119401</v>
      </c>
      <c r="AA57" s="98"/>
      <c r="AB57" s="98"/>
      <c r="AC57" s="98"/>
      <c r="AD57" s="99"/>
    </row>
    <row r="58" spans="1:30" ht="13" customHeight="1" x14ac:dyDescent="0.35">
      <c r="A58" s="12" t="s">
        <v>294</v>
      </c>
      <c r="B58" s="97">
        <v>2</v>
      </c>
      <c r="C58" s="13">
        <v>86.162178482933598</v>
      </c>
      <c r="D58" s="164">
        <v>0.72427699668953205</v>
      </c>
      <c r="E58" s="13">
        <v>87.196027663313998</v>
      </c>
      <c r="F58" s="164">
        <v>0.82980227991036704</v>
      </c>
      <c r="G58" s="13">
        <v>84.533525581850498</v>
      </c>
      <c r="H58" s="164">
        <v>1.08967829362528</v>
      </c>
      <c r="I58" s="13">
        <v>-2.6625020814634999</v>
      </c>
      <c r="J58" s="164">
        <v>1.19673707526996</v>
      </c>
      <c r="K58" s="13">
        <v>85.040199819215502</v>
      </c>
      <c r="L58" s="164">
        <v>2.0302577692949</v>
      </c>
      <c r="M58" s="13">
        <v>85.878203219144098</v>
      </c>
      <c r="N58" s="164">
        <v>0.70548199690275604</v>
      </c>
      <c r="O58" s="13">
        <v>90.821886490105499</v>
      </c>
      <c r="P58" s="164">
        <v>1.73866201307906</v>
      </c>
      <c r="Q58" s="13">
        <v>5.7816866708899504</v>
      </c>
      <c r="R58" s="164">
        <v>2.70090105324467</v>
      </c>
      <c r="S58" s="13">
        <v>86.463538102706494</v>
      </c>
      <c r="T58" s="164">
        <v>1.62679493921475</v>
      </c>
      <c r="U58" s="13">
        <v>87.130196582815998</v>
      </c>
      <c r="V58" s="164">
        <v>1.2385410026622701</v>
      </c>
      <c r="W58" s="13">
        <v>85.629345647290194</v>
      </c>
      <c r="X58" s="164">
        <v>0.81731630398243704</v>
      </c>
      <c r="Y58" s="13">
        <v>-0.83419245541634301</v>
      </c>
      <c r="Z58" s="164">
        <v>1.6603008139217501</v>
      </c>
      <c r="AA58" s="98"/>
      <c r="AB58" s="98"/>
      <c r="AC58" s="98"/>
      <c r="AD58" s="99"/>
    </row>
    <row r="59" spans="1:30" ht="13" customHeight="1" x14ac:dyDescent="0.35">
      <c r="A59" s="12" t="s">
        <v>295</v>
      </c>
      <c r="B59" s="97">
        <v>2</v>
      </c>
      <c r="C59" s="13">
        <v>91.770625749887401</v>
      </c>
      <c r="D59" s="164">
        <v>0.84396726101793695</v>
      </c>
      <c r="E59" s="13">
        <v>91.813583928237705</v>
      </c>
      <c r="F59" s="164">
        <v>1.02379456252218</v>
      </c>
      <c r="G59" s="13">
        <v>91.653631388198207</v>
      </c>
      <c r="H59" s="164">
        <v>1.3554991003536301</v>
      </c>
      <c r="I59" s="13">
        <v>-0.15995254003954101</v>
      </c>
      <c r="J59" s="164">
        <v>1.63997191393914</v>
      </c>
      <c r="K59" s="13">
        <v>88.441118798195404</v>
      </c>
      <c r="L59" s="164">
        <v>1.8627176947780699</v>
      </c>
      <c r="M59" s="13">
        <v>92.020408093004406</v>
      </c>
      <c r="N59" s="164">
        <v>0.96274824616702004</v>
      </c>
      <c r="O59" s="13">
        <v>94.904216653309206</v>
      </c>
      <c r="P59" s="164">
        <v>1.34419282486271</v>
      </c>
      <c r="Q59" s="13">
        <v>6.4630978551137401</v>
      </c>
      <c r="R59" s="164">
        <v>2.2337169154170602</v>
      </c>
      <c r="S59" s="13">
        <v>90.177029040667307</v>
      </c>
      <c r="T59" s="164">
        <v>2.0824074088017799</v>
      </c>
      <c r="U59" s="13">
        <v>89.456971735160593</v>
      </c>
      <c r="V59" s="164">
        <v>1.80483830664033</v>
      </c>
      <c r="W59" s="13">
        <v>93.652954342446193</v>
      </c>
      <c r="X59" s="164">
        <v>0.84201348244224306</v>
      </c>
      <c r="Y59" s="13">
        <v>3.47592530177889</v>
      </c>
      <c r="Z59" s="164">
        <v>2.0095597237352001</v>
      </c>
      <c r="AA59" s="98"/>
      <c r="AB59" s="98"/>
      <c r="AC59" s="98"/>
      <c r="AD59" s="99"/>
    </row>
    <row r="60" spans="1:30" ht="13" customHeight="1" x14ac:dyDescent="0.35">
      <c r="A60" s="12" t="s">
        <v>296</v>
      </c>
      <c r="B60" s="97">
        <v>2</v>
      </c>
      <c r="C60" s="13">
        <v>86.470044835646704</v>
      </c>
      <c r="D60" s="164">
        <v>1.0670401187287799</v>
      </c>
      <c r="E60" s="13">
        <v>84.950179024274505</v>
      </c>
      <c r="F60" s="164">
        <v>1.42470568835888</v>
      </c>
      <c r="G60" s="13">
        <v>89.776852397744605</v>
      </c>
      <c r="H60" s="164">
        <v>1.4422135084157399</v>
      </c>
      <c r="I60" s="13">
        <v>4.8266733734700296</v>
      </c>
      <c r="J60" s="164">
        <v>2.1049339967978198</v>
      </c>
      <c r="K60" s="13">
        <v>78.636288360302203</v>
      </c>
      <c r="L60" s="164">
        <v>4.3835665867717299</v>
      </c>
      <c r="M60" s="13">
        <v>87.971013048697998</v>
      </c>
      <c r="N60" s="164">
        <v>1.08931752078879</v>
      </c>
      <c r="O60" s="13">
        <v>88.375195693806504</v>
      </c>
      <c r="P60" s="164">
        <v>1.9136129377100199</v>
      </c>
      <c r="Q60" s="13">
        <v>9.7389073335043701</v>
      </c>
      <c r="R60" s="164">
        <v>5.0206935787854299</v>
      </c>
      <c r="S60" s="13">
        <v>82.782044360023207</v>
      </c>
      <c r="T60" s="164">
        <v>3.7622102993630202</v>
      </c>
      <c r="U60" s="13">
        <v>86.337735792281407</v>
      </c>
      <c r="V60" s="164">
        <v>2.5957795038117202</v>
      </c>
      <c r="W60" s="13">
        <v>87.800684963478503</v>
      </c>
      <c r="X60" s="164">
        <v>1.2795523521688601</v>
      </c>
      <c r="Y60" s="13">
        <v>5.01864060345524</v>
      </c>
      <c r="Z60" s="164">
        <v>4.07029989991557</v>
      </c>
      <c r="AA60" s="98"/>
      <c r="AB60" s="98"/>
      <c r="AC60" s="98"/>
      <c r="AD60" s="99"/>
    </row>
    <row r="61" spans="1:30" ht="13" customHeight="1" x14ac:dyDescent="0.35">
      <c r="A61" s="12" t="s">
        <v>297</v>
      </c>
      <c r="B61" s="97">
        <v>2</v>
      </c>
      <c r="C61" s="13">
        <v>95.113126041973601</v>
      </c>
      <c r="D61" s="164">
        <v>0.38223835672835499</v>
      </c>
      <c r="E61" s="13">
        <v>96.132416101624798</v>
      </c>
      <c r="F61" s="164">
        <v>0.36698017423136797</v>
      </c>
      <c r="G61" s="13">
        <v>93.325004047731397</v>
      </c>
      <c r="H61" s="164">
        <v>0.72962558674623401</v>
      </c>
      <c r="I61" s="13">
        <v>-2.80741205389337</v>
      </c>
      <c r="J61" s="164">
        <v>0.76910164031934003</v>
      </c>
      <c r="K61" s="13">
        <v>93.672873892816</v>
      </c>
      <c r="L61" s="164">
        <v>0.84236292259485102</v>
      </c>
      <c r="M61" s="13">
        <v>95.173918700297605</v>
      </c>
      <c r="N61" s="164">
        <v>0.43616846634622197</v>
      </c>
      <c r="O61" s="13">
        <v>96.393183059956399</v>
      </c>
      <c r="P61" s="164">
        <v>0.73774507295132197</v>
      </c>
      <c r="Q61" s="13">
        <v>2.7203091671403401</v>
      </c>
      <c r="R61" s="164">
        <v>1.05645184429408</v>
      </c>
      <c r="S61" s="13">
        <v>93.361397778657604</v>
      </c>
      <c r="T61" s="164">
        <v>0.784323760178124</v>
      </c>
      <c r="U61" s="13">
        <v>94.193205396301494</v>
      </c>
      <c r="V61" s="164">
        <v>0.88655563752465005</v>
      </c>
      <c r="W61" s="13">
        <v>96.322197202633504</v>
      </c>
      <c r="X61" s="164">
        <v>0.48373297107743302</v>
      </c>
      <c r="Y61" s="13">
        <v>2.9607994239759399</v>
      </c>
      <c r="Z61" s="164">
        <v>0.857764091955311</v>
      </c>
      <c r="AA61" s="98"/>
      <c r="AB61" s="98"/>
      <c r="AC61" s="98"/>
      <c r="AD61" s="99"/>
    </row>
    <row r="62" spans="1:30" ht="13" customHeight="1" x14ac:dyDescent="0.35">
      <c r="A62" s="12" t="s">
        <v>298</v>
      </c>
      <c r="B62" s="97">
        <v>2</v>
      </c>
      <c r="C62" s="13">
        <v>96.751159474710903</v>
      </c>
      <c r="D62" s="164">
        <v>0.29576735202723198</v>
      </c>
      <c r="E62" s="13">
        <v>96.715927110656907</v>
      </c>
      <c r="F62" s="164">
        <v>0.34667070743489897</v>
      </c>
      <c r="G62" s="13">
        <v>96.823984792884204</v>
      </c>
      <c r="H62" s="164">
        <v>0.54610444403707403</v>
      </c>
      <c r="I62" s="13">
        <v>0.10805768222732599</v>
      </c>
      <c r="J62" s="164">
        <v>0.63914292805530704</v>
      </c>
      <c r="K62" s="13">
        <v>95.488058942568003</v>
      </c>
      <c r="L62" s="164">
        <v>1.2718123801418999</v>
      </c>
      <c r="M62" s="13">
        <v>96.660051786778098</v>
      </c>
      <c r="N62" s="164">
        <v>0.32796003020778203</v>
      </c>
      <c r="O62" s="13">
        <v>97.889031494192096</v>
      </c>
      <c r="P62" s="164">
        <v>0.64039720025551805</v>
      </c>
      <c r="Q62" s="13">
        <v>2.40097255162414</v>
      </c>
      <c r="R62" s="164">
        <v>1.4113984235122099</v>
      </c>
      <c r="S62" s="13">
        <v>96.918768488279596</v>
      </c>
      <c r="T62" s="164">
        <v>0.93108855358701004</v>
      </c>
      <c r="U62" s="13">
        <v>94.663331909728399</v>
      </c>
      <c r="V62" s="164">
        <v>1.4267458332213301</v>
      </c>
      <c r="W62" s="13">
        <v>97.000407975950793</v>
      </c>
      <c r="X62" s="164">
        <v>0.29578565255202399</v>
      </c>
      <c r="Y62" s="13">
        <v>8.1639487671196803E-2</v>
      </c>
      <c r="Z62" s="164">
        <v>0.95670822467102801</v>
      </c>
      <c r="AA62" s="98"/>
      <c r="AB62" s="98"/>
      <c r="AC62" s="98"/>
      <c r="AD62" s="99"/>
    </row>
    <row r="63" spans="1:30" ht="13" customHeight="1" x14ac:dyDescent="0.35">
      <c r="A63" s="101" t="s">
        <v>299</v>
      </c>
      <c r="B63" s="102">
        <v>2</v>
      </c>
      <c r="C63" s="44">
        <v>89.379122221219603</v>
      </c>
      <c r="D63" s="165">
        <v>0.13320204854905399</v>
      </c>
      <c r="E63" s="44">
        <v>89.271245428872504</v>
      </c>
      <c r="F63" s="165">
        <v>0.16617355278363199</v>
      </c>
      <c r="G63" s="44">
        <v>89.8217443137803</v>
      </c>
      <c r="H63" s="165">
        <v>0.22554957310306301</v>
      </c>
      <c r="I63" s="44">
        <v>0.55049888490782894</v>
      </c>
      <c r="J63" s="165">
        <v>0.27439796909085301</v>
      </c>
      <c r="K63" s="44">
        <v>88.916457344499904</v>
      </c>
      <c r="L63" s="165">
        <v>0.45385695501414502</v>
      </c>
      <c r="M63" s="44">
        <v>88.674634421543104</v>
      </c>
      <c r="N63" s="165">
        <v>0.18017873427678799</v>
      </c>
      <c r="O63" s="44">
        <v>90.858203993091905</v>
      </c>
      <c r="P63" s="165">
        <v>0.22061120592698399</v>
      </c>
      <c r="Q63" s="44">
        <v>1.94174664859204</v>
      </c>
      <c r="R63" s="165">
        <v>0.51000005620725797</v>
      </c>
      <c r="S63" s="44">
        <v>89.495444668141502</v>
      </c>
      <c r="T63" s="165">
        <v>0.329189185607142</v>
      </c>
      <c r="U63" s="44">
        <v>87.713526839516803</v>
      </c>
      <c r="V63" s="165">
        <v>0.357171954718558</v>
      </c>
      <c r="W63" s="44">
        <v>89.7840529255772</v>
      </c>
      <c r="X63" s="165">
        <v>0.16059863717940601</v>
      </c>
      <c r="Y63" s="44">
        <v>0.288608257435714</v>
      </c>
      <c r="Z63" s="165">
        <v>0.36501540938531801</v>
      </c>
      <c r="AA63" s="98"/>
      <c r="AB63" s="98"/>
      <c r="AC63" s="98"/>
      <c r="AD63" s="99"/>
    </row>
    <row r="64" spans="1:30" ht="13" customHeight="1" x14ac:dyDescent="0.35">
      <c r="A64" s="103" t="s">
        <v>300</v>
      </c>
      <c r="B64" s="104">
        <v>2</v>
      </c>
      <c r="C64" s="48">
        <v>89.933143320875203</v>
      </c>
      <c r="D64" s="166">
        <v>0.22712745802977999</v>
      </c>
      <c r="E64" s="48">
        <v>90.183914787682198</v>
      </c>
      <c r="F64" s="166">
        <v>0.25518850587756298</v>
      </c>
      <c r="G64" s="48">
        <v>89.751377155370406</v>
      </c>
      <c r="H64" s="166">
        <v>0.36387612359523602</v>
      </c>
      <c r="I64" s="48">
        <v>-0.432537632311846</v>
      </c>
      <c r="J64" s="166">
        <v>0.39765488900814899</v>
      </c>
      <c r="K64" s="48">
        <v>90.595964758351798</v>
      </c>
      <c r="L64" s="166">
        <v>0.81994757989511402</v>
      </c>
      <c r="M64" s="48">
        <v>89.306849926287299</v>
      </c>
      <c r="N64" s="166">
        <v>0.32201950158877402</v>
      </c>
      <c r="O64" s="48">
        <v>90.7059588058994</v>
      </c>
      <c r="P64" s="166">
        <v>0.33331922436793598</v>
      </c>
      <c r="Q64" s="48">
        <v>0.109994047547548</v>
      </c>
      <c r="R64" s="166">
        <v>0.90670642444273197</v>
      </c>
      <c r="S64" s="48">
        <v>90.720388584683604</v>
      </c>
      <c r="T64" s="166">
        <v>0.57522051127801399</v>
      </c>
      <c r="U64" s="48">
        <v>88.480527932097502</v>
      </c>
      <c r="V64" s="166">
        <v>0.608035491696306</v>
      </c>
      <c r="W64" s="48">
        <v>90.171385377999798</v>
      </c>
      <c r="X64" s="166">
        <v>0.273984759377083</v>
      </c>
      <c r="Y64" s="48">
        <v>-0.54900320668379798</v>
      </c>
      <c r="Z64" s="166">
        <v>0.64414516424731105</v>
      </c>
      <c r="AA64" s="98"/>
      <c r="AB64" s="98"/>
      <c r="AC64" s="98"/>
      <c r="AD64" s="99"/>
    </row>
    <row r="65" spans="1:30" ht="13" customHeight="1" x14ac:dyDescent="0.35">
      <c r="A65" s="105" t="s">
        <v>301</v>
      </c>
      <c r="B65" s="106">
        <v>2</v>
      </c>
      <c r="C65" s="19">
        <v>90.203958974733297</v>
      </c>
      <c r="D65" s="167">
        <v>9.4529635918842003E-2</v>
      </c>
      <c r="E65" s="19">
        <v>90.246065112763404</v>
      </c>
      <c r="F65" s="167">
        <v>0.11647915450068901</v>
      </c>
      <c r="G65" s="19">
        <v>90.375419476391698</v>
      </c>
      <c r="H65" s="167">
        <v>0.164120156135174</v>
      </c>
      <c r="I65" s="19">
        <v>0.129354363628229</v>
      </c>
      <c r="J65" s="167">
        <v>0.197555481847279</v>
      </c>
      <c r="K65" s="19">
        <v>89.623105158715802</v>
      </c>
      <c r="L65" s="167">
        <v>0.32096857981127602</v>
      </c>
      <c r="M65" s="19">
        <v>89.621236049377103</v>
      </c>
      <c r="N65" s="167">
        <v>0.12629083945120201</v>
      </c>
      <c r="O65" s="19">
        <v>91.830059354828293</v>
      </c>
      <c r="P65" s="167">
        <v>0.156642846546243</v>
      </c>
      <c r="Q65" s="19">
        <v>2.2069541961125498</v>
      </c>
      <c r="R65" s="167">
        <v>0.36042464821851899</v>
      </c>
      <c r="S65" s="19">
        <v>90.428668026548806</v>
      </c>
      <c r="T65" s="167">
        <v>0.22718663487399901</v>
      </c>
      <c r="U65" s="19">
        <v>88.891391486419195</v>
      </c>
      <c r="V65" s="167">
        <v>0.24547166370148299</v>
      </c>
      <c r="W65" s="19">
        <v>90.527615384052993</v>
      </c>
      <c r="X65" s="167">
        <v>0.115428444049231</v>
      </c>
      <c r="Y65" s="19">
        <v>9.8947357504237193E-2</v>
      </c>
      <c r="Z65" s="167">
        <v>0.251857367996763</v>
      </c>
      <c r="AA65" s="98"/>
      <c r="AB65" s="98"/>
      <c r="AC65" s="98"/>
      <c r="AD65" s="99"/>
    </row>
    <row r="66" spans="1:30" ht="13" customHeight="1" x14ac:dyDescent="0.35">
      <c r="A66" s="12" t="s">
        <v>302</v>
      </c>
      <c r="B66" s="97">
        <v>2</v>
      </c>
      <c r="C66" s="13">
        <v>85.574006353415399</v>
      </c>
      <c r="D66" s="164">
        <v>1.8266218779260599</v>
      </c>
      <c r="E66" s="13">
        <v>85.125419749297393</v>
      </c>
      <c r="F66" s="164">
        <v>1.95084558939645</v>
      </c>
      <c r="G66" s="13">
        <v>86.216019401158903</v>
      </c>
      <c r="H66" s="164">
        <v>2.3061787764369899</v>
      </c>
      <c r="I66" s="13">
        <v>1.0905996518615799</v>
      </c>
      <c r="J66" s="164">
        <v>2.0427912589837498</v>
      </c>
      <c r="K66" s="13">
        <v>86.195311975482099</v>
      </c>
      <c r="L66" s="164">
        <v>3.9288779500140301</v>
      </c>
      <c r="M66" s="13">
        <v>84.631643913816106</v>
      </c>
      <c r="N66" s="164">
        <v>1.8635790003754</v>
      </c>
      <c r="O66" s="13">
        <v>88.874451998321703</v>
      </c>
      <c r="P66" s="164">
        <v>2.9176405224039299</v>
      </c>
      <c r="Q66" s="13">
        <v>2.6791400228395998</v>
      </c>
      <c r="R66" s="164">
        <v>5.1299506216691304</v>
      </c>
      <c r="S66" s="13">
        <v>82.865297099092601</v>
      </c>
      <c r="T66" s="164">
        <v>4.0697319058315102</v>
      </c>
      <c r="U66" s="13">
        <v>86.835804990413095</v>
      </c>
      <c r="V66" s="164">
        <v>2.5710402244575898</v>
      </c>
      <c r="W66" s="13">
        <v>86.841996284363105</v>
      </c>
      <c r="X66" s="164">
        <v>1.9887665067762199</v>
      </c>
      <c r="Y66" s="13">
        <v>3.97669918527049</v>
      </c>
      <c r="Z66" s="164">
        <v>4.6725714593806797</v>
      </c>
      <c r="AA66" s="98"/>
      <c r="AB66" s="98"/>
      <c r="AC66" s="98"/>
      <c r="AD66" s="99"/>
    </row>
    <row r="67" spans="1:30" ht="13" customHeight="1" x14ac:dyDescent="0.35">
      <c r="A67" s="12" t="s">
        <v>303</v>
      </c>
      <c r="B67" s="97">
        <v>2</v>
      </c>
      <c r="C67" s="13">
        <v>93.741997143970906</v>
      </c>
      <c r="D67" s="164">
        <v>0.89843255847199799</v>
      </c>
      <c r="E67" s="13">
        <v>93.674001657204997</v>
      </c>
      <c r="F67" s="164">
        <v>1.0774443738445101</v>
      </c>
      <c r="G67" s="13">
        <v>94.284512051199499</v>
      </c>
      <c r="H67" s="164">
        <v>1.26886193616028</v>
      </c>
      <c r="I67" s="13">
        <v>0.61051039399450202</v>
      </c>
      <c r="J67" s="164">
        <v>1.46369970270508</v>
      </c>
      <c r="K67" s="13">
        <v>92.823931203143999</v>
      </c>
      <c r="L67" s="164">
        <v>1.6073308555565999</v>
      </c>
      <c r="M67" s="13">
        <v>94.398886172652396</v>
      </c>
      <c r="N67" s="164">
        <v>1.0757169071520001</v>
      </c>
      <c r="O67" s="13">
        <v>93.147590273475899</v>
      </c>
      <c r="P67" s="164">
        <v>1.63079955000404</v>
      </c>
      <c r="Q67" s="13">
        <v>0.32365907033191399</v>
      </c>
      <c r="R67" s="164">
        <v>2.3944239332249602</v>
      </c>
      <c r="S67" s="13">
        <v>95.588402140394194</v>
      </c>
      <c r="T67" s="164">
        <v>1.4985739428898299</v>
      </c>
      <c r="U67" s="13">
        <v>91.8275554599891</v>
      </c>
      <c r="V67" s="164">
        <v>2.2107859695064098</v>
      </c>
      <c r="W67" s="13">
        <v>93.923046309432806</v>
      </c>
      <c r="X67" s="164">
        <v>1.1445308213627601</v>
      </c>
      <c r="Y67" s="13">
        <v>-1.6653558309614001</v>
      </c>
      <c r="Z67" s="164">
        <v>1.9469885675415</v>
      </c>
      <c r="AA67" s="98"/>
      <c r="AB67" s="98"/>
      <c r="AC67" s="98"/>
      <c r="AD67" s="99"/>
    </row>
    <row r="68" spans="1:30" ht="13" customHeight="1" x14ac:dyDescent="0.35">
      <c r="A68" s="12" t="s">
        <v>304</v>
      </c>
      <c r="B68" s="97">
        <v>2</v>
      </c>
      <c r="C68" s="13">
        <v>84.702192227794697</v>
      </c>
      <c r="D68" s="164">
        <v>1.2413421656275601</v>
      </c>
      <c r="E68" s="13">
        <v>82.760837367436594</v>
      </c>
      <c r="F68" s="164">
        <v>1.64780544111476</v>
      </c>
      <c r="G68" s="13">
        <v>88.338804063952495</v>
      </c>
      <c r="H68" s="164">
        <v>2.02127141680123</v>
      </c>
      <c r="I68" s="13">
        <v>5.5779666965158299</v>
      </c>
      <c r="J68" s="164">
        <v>2.7376962951113399</v>
      </c>
      <c r="K68" s="13">
        <v>92.6427749325061</v>
      </c>
      <c r="L68" s="164">
        <v>1.9994940260373</v>
      </c>
      <c r="M68" s="13">
        <v>80.051004020447195</v>
      </c>
      <c r="N68" s="164">
        <v>2.06963525981253</v>
      </c>
      <c r="O68" s="13">
        <v>88.466244075455606</v>
      </c>
      <c r="P68" s="164">
        <v>1.9161861458410601</v>
      </c>
      <c r="Q68" s="13">
        <v>-4.17653085705048</v>
      </c>
      <c r="R68" s="164">
        <v>2.8855209339245902</v>
      </c>
      <c r="S68" s="13">
        <v>87.902811569027605</v>
      </c>
      <c r="T68" s="164">
        <v>1.8977104939516201</v>
      </c>
      <c r="U68" s="13">
        <v>77.779308163373102</v>
      </c>
      <c r="V68" s="164">
        <v>2.8237079822115199</v>
      </c>
      <c r="W68" s="13">
        <v>84.936386495311595</v>
      </c>
      <c r="X68" s="164">
        <v>1.740772972836</v>
      </c>
      <c r="Y68" s="13">
        <v>-2.9664250737160098</v>
      </c>
      <c r="Z68" s="164">
        <v>2.6844012771377201</v>
      </c>
      <c r="AA68" s="98"/>
      <c r="AB68" s="98"/>
      <c r="AC68" s="98"/>
      <c r="AD68" s="99"/>
    </row>
    <row r="69" spans="1:30" ht="13" customHeight="1" x14ac:dyDescent="0.35">
      <c r="A69" s="26" t="s">
        <v>305</v>
      </c>
      <c r="B69" s="107">
        <v>2</v>
      </c>
      <c r="C69" s="108">
        <v>86.493452423730901</v>
      </c>
      <c r="D69" s="169">
        <v>1.2736283165992801</v>
      </c>
      <c r="E69" s="108">
        <v>86.885638123313697</v>
      </c>
      <c r="F69" s="169">
        <v>1.46650840179264</v>
      </c>
      <c r="G69" s="108">
        <v>85.765069391693302</v>
      </c>
      <c r="H69" s="169">
        <v>1.9890259503960399</v>
      </c>
      <c r="I69" s="108">
        <v>-1.12056873162045</v>
      </c>
      <c r="J69" s="169">
        <v>2.27368287766196</v>
      </c>
      <c r="K69" s="108">
        <v>81.913406966730705</v>
      </c>
      <c r="L69" s="169">
        <v>3.0627285261945998</v>
      </c>
      <c r="M69" s="108">
        <v>85.231971288561397</v>
      </c>
      <c r="N69" s="169">
        <v>1.95147890253659</v>
      </c>
      <c r="O69" s="108">
        <v>91.234092233203995</v>
      </c>
      <c r="P69" s="169">
        <v>1.3217478394125499</v>
      </c>
      <c r="Q69" s="108">
        <v>9.3206852664732995</v>
      </c>
      <c r="R69" s="169">
        <v>3.3240910322296502</v>
      </c>
      <c r="S69" s="108">
        <v>85.434823752446604</v>
      </c>
      <c r="T69" s="169">
        <v>2.8468065481582498</v>
      </c>
      <c r="U69" s="108">
        <v>79.318138231487495</v>
      </c>
      <c r="V69" s="169">
        <v>3.9070043629202602</v>
      </c>
      <c r="W69" s="108">
        <v>89.181435959838694</v>
      </c>
      <c r="X69" s="169">
        <v>1.3149489654248001</v>
      </c>
      <c r="Y69" s="108">
        <v>3.7466122073921202</v>
      </c>
      <c r="Z69" s="169">
        <v>3.1466717888553202</v>
      </c>
      <c r="AA69" s="110"/>
      <c r="AB69" s="110"/>
      <c r="AC69" s="110"/>
      <c r="AD69" s="111"/>
    </row>
    <row r="70" spans="1:30" ht="13" customHeight="1" x14ac:dyDescent="0.35">
      <c r="A70" s="12"/>
      <c r="B70" s="112"/>
      <c r="C70" s="13" t="s">
        <v>656</v>
      </c>
      <c r="D70" s="164" t="s">
        <v>657</v>
      </c>
      <c r="E70" s="13" t="s">
        <v>841</v>
      </c>
      <c r="F70" s="164" t="s">
        <v>842</v>
      </c>
      <c r="G70" s="13" t="s">
        <v>843</v>
      </c>
      <c r="H70" s="164" t="s">
        <v>844</v>
      </c>
      <c r="I70" s="13" t="s">
        <v>845</v>
      </c>
      <c r="J70" s="164" t="s">
        <v>846</v>
      </c>
      <c r="K70" s="13" t="s">
        <v>847</v>
      </c>
      <c r="L70" s="164" t="s">
        <v>848</v>
      </c>
      <c r="M70" s="13" t="s">
        <v>849</v>
      </c>
      <c r="N70" s="164" t="s">
        <v>850</v>
      </c>
      <c r="O70" s="13" t="s">
        <v>851</v>
      </c>
      <c r="P70" s="164" t="s">
        <v>852</v>
      </c>
      <c r="Q70" s="13" t="s">
        <v>853</v>
      </c>
      <c r="R70" s="164" t="s">
        <v>854</v>
      </c>
      <c r="S70" s="13" t="s">
        <v>855</v>
      </c>
      <c r="T70" s="164" t="s">
        <v>856</v>
      </c>
      <c r="U70" s="13" t="s">
        <v>857</v>
      </c>
      <c r="V70" s="164" t="s">
        <v>858</v>
      </c>
      <c r="W70" s="13" t="s">
        <v>859</v>
      </c>
      <c r="X70" s="164" t="s">
        <v>860</v>
      </c>
      <c r="Y70" s="13" t="s">
        <v>861</v>
      </c>
      <c r="Z70" s="164" t="s">
        <v>862</v>
      </c>
      <c r="AA70" s="13" t="s">
        <v>664</v>
      </c>
      <c r="AB70" s="164" t="s">
        <v>665</v>
      </c>
      <c r="AC70" s="98" t="s">
        <v>672</v>
      </c>
      <c r="AD70" s="99" t="s">
        <v>673</v>
      </c>
    </row>
    <row r="71" spans="1:30" ht="13" customHeight="1" x14ac:dyDescent="0.35">
      <c r="A71" s="12" t="s">
        <v>249</v>
      </c>
      <c r="B71" s="112">
        <v>1</v>
      </c>
      <c r="C71" s="13">
        <v>84.632912446962905</v>
      </c>
      <c r="D71" s="164">
        <v>1.01767055368042</v>
      </c>
      <c r="E71" s="13">
        <v>84.520302141249005</v>
      </c>
      <c r="F71" s="164">
        <v>1.0802871172234501</v>
      </c>
      <c r="G71" s="13">
        <v>85.694329582961601</v>
      </c>
      <c r="H71" s="164">
        <v>1.88636520249082</v>
      </c>
      <c r="I71" s="13">
        <v>1.1740274417126499</v>
      </c>
      <c r="J71" s="164">
        <v>1.96891099032515</v>
      </c>
      <c r="K71" s="13">
        <v>86.165290984549202</v>
      </c>
      <c r="L71" s="164">
        <v>1.77621381897176</v>
      </c>
      <c r="M71" s="13">
        <v>82.850036308380695</v>
      </c>
      <c r="N71" s="164">
        <v>1.4956581070972801</v>
      </c>
      <c r="O71" s="13">
        <v>87.0077924391572</v>
      </c>
      <c r="P71" s="164">
        <v>1.5388970009763101</v>
      </c>
      <c r="Q71" s="13">
        <v>0.842501454607955</v>
      </c>
      <c r="R71" s="164">
        <v>2.14482005849213</v>
      </c>
      <c r="S71" s="13">
        <v>88.247591255852697</v>
      </c>
      <c r="T71" s="164">
        <v>1.5495119429931099</v>
      </c>
      <c r="U71" s="13">
        <v>82.199522955636397</v>
      </c>
      <c r="V71" s="164">
        <v>2.2295439267226298</v>
      </c>
      <c r="W71" s="13">
        <v>83.906324734660004</v>
      </c>
      <c r="X71" s="164">
        <v>1.48126184099221</v>
      </c>
      <c r="Y71" s="13">
        <v>-4.3412665211927202</v>
      </c>
      <c r="Z71" s="164">
        <v>2.1809040940491702</v>
      </c>
      <c r="AA71" s="13">
        <v>0.42258299928572302</v>
      </c>
      <c r="AB71" s="164">
        <v>1.26215368837327</v>
      </c>
      <c r="AC71" s="98"/>
      <c r="AD71" s="99"/>
    </row>
    <row r="72" spans="1:30" ht="13" customHeight="1" x14ac:dyDescent="0.35">
      <c r="A72" s="12" t="s">
        <v>253</v>
      </c>
      <c r="B72" s="112">
        <v>1</v>
      </c>
      <c r="C72" s="13">
        <v>90.895070176609593</v>
      </c>
      <c r="D72" s="164">
        <v>0.51996477045187095</v>
      </c>
      <c r="E72" s="13">
        <v>91.419530341839206</v>
      </c>
      <c r="F72" s="164">
        <v>0.51761573800749106</v>
      </c>
      <c r="G72" s="13">
        <v>87.3451035303015</v>
      </c>
      <c r="H72" s="164">
        <v>1.66869065926264</v>
      </c>
      <c r="I72" s="13">
        <v>-4.0744268115377098</v>
      </c>
      <c r="J72" s="164">
        <v>1.68995305219077</v>
      </c>
      <c r="K72" s="13">
        <v>90.801430856148599</v>
      </c>
      <c r="L72" s="164">
        <v>1.1318870817159501</v>
      </c>
      <c r="M72" s="13">
        <v>89.925461670352107</v>
      </c>
      <c r="N72" s="164">
        <v>0.72918886287654305</v>
      </c>
      <c r="O72" s="13">
        <v>93.405787070584694</v>
      </c>
      <c r="P72" s="164">
        <v>0.75470719620681104</v>
      </c>
      <c r="Q72" s="13">
        <v>2.6043562144360801</v>
      </c>
      <c r="R72" s="164">
        <v>1.41588403166711</v>
      </c>
      <c r="S72" s="13">
        <v>91.962597941065994</v>
      </c>
      <c r="T72" s="164">
        <v>1.2181348620372301</v>
      </c>
      <c r="U72" s="13">
        <v>89.962676213735307</v>
      </c>
      <c r="V72" s="164">
        <v>1.3127043199950099</v>
      </c>
      <c r="W72" s="13">
        <v>90.732808789307796</v>
      </c>
      <c r="X72" s="164">
        <v>0.60582640523859799</v>
      </c>
      <c r="Y72" s="13">
        <v>-1.22978915175824</v>
      </c>
      <c r="Z72" s="164">
        <v>1.2945838432980401</v>
      </c>
      <c r="AA72" s="13">
        <v>1.22288447025106</v>
      </c>
      <c r="AB72" s="164">
        <v>0.76633318417870899</v>
      </c>
      <c r="AC72" s="98"/>
      <c r="AD72" s="99"/>
    </row>
    <row r="73" spans="1:30" ht="13" customHeight="1" x14ac:dyDescent="0.35">
      <c r="A73" s="100" t="s">
        <v>255</v>
      </c>
      <c r="B73" s="112">
        <v>1</v>
      </c>
      <c r="C73" s="13">
        <v>87.843069091292605</v>
      </c>
      <c r="D73" s="164">
        <v>0.781318963947911</v>
      </c>
      <c r="E73" s="13">
        <v>88.291652528815604</v>
      </c>
      <c r="F73" s="164">
        <v>0.78162698549885701</v>
      </c>
      <c r="G73" s="13">
        <v>84.764445244379104</v>
      </c>
      <c r="H73" s="164">
        <v>2.4874068983207098</v>
      </c>
      <c r="I73" s="13">
        <v>-3.5272072844364901</v>
      </c>
      <c r="J73" s="164">
        <v>2.54075263094904</v>
      </c>
      <c r="K73" s="13">
        <v>85.612385521335597</v>
      </c>
      <c r="L73" s="164">
        <v>2.44076911655534</v>
      </c>
      <c r="M73" s="13">
        <v>86.752422921715905</v>
      </c>
      <c r="N73" s="164">
        <v>1.0580438249309501</v>
      </c>
      <c r="O73" s="13">
        <v>91.724850508275296</v>
      </c>
      <c r="P73" s="164">
        <v>1.1361967502130399</v>
      </c>
      <c r="Q73" s="13">
        <v>6.1124649869397398</v>
      </c>
      <c r="R73" s="164">
        <v>2.64321057246012</v>
      </c>
      <c r="S73" s="13">
        <v>87.955806334128795</v>
      </c>
      <c r="T73" s="164">
        <v>2.3622052197571399</v>
      </c>
      <c r="U73" s="13">
        <v>84.840558189892604</v>
      </c>
      <c r="V73" s="164">
        <v>2.4142168521765499</v>
      </c>
      <c r="W73" s="13">
        <v>88.311213989045797</v>
      </c>
      <c r="X73" s="164">
        <v>0.84413815572497797</v>
      </c>
      <c r="Y73" s="13">
        <v>0.355407654917059</v>
      </c>
      <c r="Z73" s="164">
        <v>2.5226341167398298</v>
      </c>
      <c r="AA73" s="13">
        <v>4.2314100589221804</v>
      </c>
      <c r="AB73" s="164">
        <v>1.24637074030443</v>
      </c>
      <c r="AC73" s="98"/>
      <c r="AD73" s="99"/>
    </row>
    <row r="74" spans="1:30" ht="13" customHeight="1" x14ac:dyDescent="0.35">
      <c r="A74" s="12" t="s">
        <v>256</v>
      </c>
      <c r="B74" s="112">
        <v>1</v>
      </c>
      <c r="C74" s="13">
        <v>91.302913030910204</v>
      </c>
      <c r="D74" s="164">
        <v>0.76283892236371798</v>
      </c>
      <c r="E74" s="13">
        <v>91.258977306732405</v>
      </c>
      <c r="F74" s="164">
        <v>0.817799886186794</v>
      </c>
      <c r="G74" s="13">
        <v>91.067421334583301</v>
      </c>
      <c r="H74" s="164">
        <v>1.80715080879738</v>
      </c>
      <c r="I74" s="13">
        <v>-0.19155597214904699</v>
      </c>
      <c r="J74" s="164">
        <v>1.9124795958615</v>
      </c>
      <c r="K74" s="13">
        <v>87.7472678949905</v>
      </c>
      <c r="L74" s="164">
        <v>2.65702131926172</v>
      </c>
      <c r="M74" s="13">
        <v>90.523685008831904</v>
      </c>
      <c r="N74" s="164">
        <v>1.0332406701355701</v>
      </c>
      <c r="O74" s="13">
        <v>94.936395153371294</v>
      </c>
      <c r="P74" s="164">
        <v>1.00839025482597</v>
      </c>
      <c r="Q74" s="13">
        <v>7.1891272583808101</v>
      </c>
      <c r="R74" s="164">
        <v>2.8099014074018802</v>
      </c>
      <c r="S74" s="13">
        <v>88.069753426785397</v>
      </c>
      <c r="T74" s="164">
        <v>1.9559028232948601</v>
      </c>
      <c r="U74" s="13">
        <v>92.253388393592203</v>
      </c>
      <c r="V74" s="164">
        <v>1.48610607175763</v>
      </c>
      <c r="W74" s="13">
        <v>92.326256089898806</v>
      </c>
      <c r="X74" s="164">
        <v>0.89866450997761305</v>
      </c>
      <c r="Y74" s="13">
        <v>4.2565026631134097</v>
      </c>
      <c r="Z74" s="164">
        <v>2.16120424543589</v>
      </c>
      <c r="AA74" s="13">
        <v>4.6624072305003903</v>
      </c>
      <c r="AB74" s="164">
        <v>1.06478591558262</v>
      </c>
      <c r="AC74" s="98"/>
      <c r="AD74" s="99"/>
    </row>
    <row r="75" spans="1:30" ht="13" customHeight="1" x14ac:dyDescent="0.35">
      <c r="A75" s="12" t="s">
        <v>267</v>
      </c>
      <c r="B75" s="112">
        <v>1</v>
      </c>
      <c r="C75" s="13">
        <v>80.530771843158206</v>
      </c>
      <c r="D75" s="164">
        <v>1.14283990737494</v>
      </c>
      <c r="E75" s="13">
        <v>80.525496682537195</v>
      </c>
      <c r="F75" s="164">
        <v>1.2107777140645499</v>
      </c>
      <c r="G75" s="13">
        <v>81.109036435397499</v>
      </c>
      <c r="H75" s="164">
        <v>3.1915421612024302</v>
      </c>
      <c r="I75" s="13">
        <v>0.58353975286027504</v>
      </c>
      <c r="J75" s="164">
        <v>3.40293304485908</v>
      </c>
      <c r="K75" s="13">
        <v>83.214832910486706</v>
      </c>
      <c r="L75" s="164">
        <v>3.1819414879652101</v>
      </c>
      <c r="M75" s="13">
        <v>80.177740211736705</v>
      </c>
      <c r="N75" s="164">
        <v>1.24421761117813</v>
      </c>
      <c r="O75" s="13">
        <v>80.649872180670101</v>
      </c>
      <c r="P75" s="164">
        <v>2.21485662103388</v>
      </c>
      <c r="Q75" s="13">
        <v>-2.56496072981659</v>
      </c>
      <c r="R75" s="164">
        <v>3.5981054330482798</v>
      </c>
      <c r="S75" s="13">
        <v>85.015699381846403</v>
      </c>
      <c r="T75" s="164">
        <v>2.7265443796891899</v>
      </c>
      <c r="U75" s="13">
        <v>79.930132846562998</v>
      </c>
      <c r="V75" s="164">
        <v>2.8323081536195098</v>
      </c>
      <c r="W75" s="13">
        <v>80.1222057566183</v>
      </c>
      <c r="X75" s="164">
        <v>1.32053043467194</v>
      </c>
      <c r="Y75" s="13">
        <v>-4.89349362522813</v>
      </c>
      <c r="Z75" s="164">
        <v>2.77598836130672</v>
      </c>
      <c r="AA75" s="13">
        <v>1.36408391736323</v>
      </c>
      <c r="AB75" s="164">
        <v>1.5055533003224599</v>
      </c>
      <c r="AC75" s="98"/>
      <c r="AD75" s="99"/>
    </row>
    <row r="76" spans="1:30" ht="13" customHeight="1" x14ac:dyDescent="0.35">
      <c r="A76" s="12" t="s">
        <v>272</v>
      </c>
      <c r="B76" s="112">
        <v>1</v>
      </c>
      <c r="C76" s="13">
        <v>78.944488195629702</v>
      </c>
      <c r="D76" s="164">
        <v>0.85255251218184702</v>
      </c>
      <c r="E76" s="13">
        <v>80.108917209970699</v>
      </c>
      <c r="F76" s="164">
        <v>1.04398109314548</v>
      </c>
      <c r="G76" s="13">
        <v>77.422627259208397</v>
      </c>
      <c r="H76" s="164">
        <v>1.4024296936076199</v>
      </c>
      <c r="I76" s="13">
        <v>-2.6862899507622702</v>
      </c>
      <c r="J76" s="164">
        <v>1.69991456905859</v>
      </c>
      <c r="K76" s="13">
        <v>72.698008702683595</v>
      </c>
      <c r="L76" s="164">
        <v>1.83696215757937</v>
      </c>
      <c r="M76" s="13">
        <v>76.796749161626394</v>
      </c>
      <c r="N76" s="164">
        <v>1.25103321828321</v>
      </c>
      <c r="O76" s="13">
        <v>86.485420186483793</v>
      </c>
      <c r="P76" s="164">
        <v>1.27782980831047</v>
      </c>
      <c r="Q76" s="13">
        <v>13.7874114838002</v>
      </c>
      <c r="R76" s="164">
        <v>2.0916357029808599</v>
      </c>
      <c r="S76" s="13">
        <v>73.619739231980404</v>
      </c>
      <c r="T76" s="164">
        <v>1.8957869443395901</v>
      </c>
      <c r="U76" s="13">
        <v>72.871282008991798</v>
      </c>
      <c r="V76" s="164">
        <v>2.1703128378063199</v>
      </c>
      <c r="W76" s="13">
        <v>82.647841114762102</v>
      </c>
      <c r="X76" s="164">
        <v>1.05188091946734</v>
      </c>
      <c r="Y76" s="13">
        <v>9.0281018827816695</v>
      </c>
      <c r="Z76" s="164">
        <v>2.0420557990511998</v>
      </c>
      <c r="AA76" s="13">
        <v>0.143387226455019</v>
      </c>
      <c r="AB76" s="164">
        <v>1.1728889726019001</v>
      </c>
      <c r="AC76" s="98"/>
      <c r="AD76" s="99"/>
    </row>
    <row r="77" spans="1:30" ht="13" customHeight="1" x14ac:dyDescent="0.35">
      <c r="A77" s="12" t="s">
        <v>274</v>
      </c>
      <c r="B77" s="112">
        <v>1</v>
      </c>
      <c r="C77" s="13">
        <v>70.498925726780698</v>
      </c>
      <c r="D77" s="164">
        <v>0.97637990903761995</v>
      </c>
      <c r="E77" s="13">
        <v>69.159723204644095</v>
      </c>
      <c r="F77" s="164">
        <v>1.0556863136389201</v>
      </c>
      <c r="G77" s="13">
        <v>74.813396731515397</v>
      </c>
      <c r="H77" s="164">
        <v>1.8240908975486101</v>
      </c>
      <c r="I77" s="13">
        <v>5.6536735268713203</v>
      </c>
      <c r="J77" s="164">
        <v>1.91963211251725</v>
      </c>
      <c r="K77" s="13">
        <v>71.218961134705395</v>
      </c>
      <c r="L77" s="164">
        <v>2.4252234819347298</v>
      </c>
      <c r="M77" s="13">
        <v>66.016429383874694</v>
      </c>
      <c r="N77" s="164">
        <v>1.30955816912279</v>
      </c>
      <c r="O77" s="13">
        <v>80.784856987780898</v>
      </c>
      <c r="P77" s="164">
        <v>1.7903121558689701</v>
      </c>
      <c r="Q77" s="13">
        <v>9.5658958530754905</v>
      </c>
      <c r="R77" s="164">
        <v>2.6631419212819898</v>
      </c>
      <c r="S77" s="13">
        <v>72.3395748516959</v>
      </c>
      <c r="T77" s="164">
        <v>2.2765131770006799</v>
      </c>
      <c r="U77" s="13">
        <v>61.6891972980603</v>
      </c>
      <c r="V77" s="164">
        <v>2.3476406263623</v>
      </c>
      <c r="W77" s="13">
        <v>72.074451993344496</v>
      </c>
      <c r="X77" s="164">
        <v>1.11477907830161</v>
      </c>
      <c r="Y77" s="13">
        <v>-0.26512285835141802</v>
      </c>
      <c r="Z77" s="164">
        <v>2.4065322510192999</v>
      </c>
      <c r="AA77" s="13">
        <v>-14.182873299587801</v>
      </c>
      <c r="AB77" s="164">
        <v>1.2565651954261099</v>
      </c>
      <c r="AC77" s="98"/>
      <c r="AD77" s="99"/>
    </row>
    <row r="78" spans="1:30" ht="13" customHeight="1" x14ac:dyDescent="0.35">
      <c r="A78" s="12" t="s">
        <v>280</v>
      </c>
      <c r="B78" s="112">
        <v>1</v>
      </c>
      <c r="C78" s="13">
        <v>92.674118789086407</v>
      </c>
      <c r="D78" s="164">
        <v>0.59679091531768802</v>
      </c>
      <c r="E78" s="13">
        <v>94.203570696299806</v>
      </c>
      <c r="F78" s="164">
        <v>0.60903280142109595</v>
      </c>
      <c r="G78" s="13">
        <v>89.924493298466402</v>
      </c>
      <c r="H78" s="164">
        <v>1.2254654783118499</v>
      </c>
      <c r="I78" s="13">
        <v>-4.2790773978334</v>
      </c>
      <c r="J78" s="164">
        <v>1.3692531353706801</v>
      </c>
      <c r="K78" s="13">
        <v>95.612361240089299</v>
      </c>
      <c r="L78" s="164">
        <v>1.2030864726275501</v>
      </c>
      <c r="M78" s="13">
        <v>92.159602484853906</v>
      </c>
      <c r="N78" s="164">
        <v>0.70796895794673298</v>
      </c>
      <c r="O78" s="13">
        <v>91.274015235586802</v>
      </c>
      <c r="P78" s="164">
        <v>1.5130249682154799</v>
      </c>
      <c r="Q78" s="13">
        <v>-4.3383460045025002</v>
      </c>
      <c r="R78" s="164">
        <v>2.0080734124717199</v>
      </c>
      <c r="S78" s="13">
        <v>95.960988362273</v>
      </c>
      <c r="T78" s="164">
        <v>0.85448008513559304</v>
      </c>
      <c r="U78" s="13">
        <v>92.610826288501201</v>
      </c>
      <c r="V78" s="164">
        <v>1.0276031183976</v>
      </c>
      <c r="W78" s="13">
        <v>90.599990890627595</v>
      </c>
      <c r="X78" s="164">
        <v>0.91165056602902905</v>
      </c>
      <c r="Y78" s="13">
        <v>-5.3609974716454198</v>
      </c>
      <c r="Z78" s="164">
        <v>1.2548639587893</v>
      </c>
      <c r="AA78" s="13">
        <v>0.70253229894453295</v>
      </c>
      <c r="AB78" s="164">
        <v>0.79370318140737295</v>
      </c>
      <c r="AC78" s="98"/>
      <c r="AD78" s="99"/>
    </row>
    <row r="79" spans="1:30" ht="13" customHeight="1" x14ac:dyDescent="0.35">
      <c r="A79" s="12" t="s">
        <v>285</v>
      </c>
      <c r="B79" s="112">
        <v>1</v>
      </c>
      <c r="C79" s="13">
        <v>96.182134957991394</v>
      </c>
      <c r="D79" s="164">
        <v>0.360714643144598</v>
      </c>
      <c r="E79" s="13">
        <v>97.236930057628399</v>
      </c>
      <c r="F79" s="164">
        <v>0.39759459497713001</v>
      </c>
      <c r="G79" s="13">
        <v>94.632121859326901</v>
      </c>
      <c r="H79" s="164">
        <v>0.69578367977228905</v>
      </c>
      <c r="I79" s="13">
        <v>-2.6048081983014999</v>
      </c>
      <c r="J79" s="164">
        <v>0.80149392496348904</v>
      </c>
      <c r="K79" s="13">
        <v>95.312530894870207</v>
      </c>
      <c r="L79" s="164">
        <v>1.4809110345468</v>
      </c>
      <c r="M79" s="13">
        <v>96.3864291567903</v>
      </c>
      <c r="N79" s="164">
        <v>0.39775027643239702</v>
      </c>
      <c r="O79" s="13">
        <v>96.004303575512594</v>
      </c>
      <c r="P79" s="164">
        <v>0.91143078437374103</v>
      </c>
      <c r="Q79" s="13">
        <v>0.69177268064235897</v>
      </c>
      <c r="R79" s="164">
        <v>1.6702286800750601</v>
      </c>
      <c r="S79" s="13">
        <v>97.294647880808895</v>
      </c>
      <c r="T79" s="164">
        <v>0.74736702872259198</v>
      </c>
      <c r="U79" s="13">
        <v>95.551324242814303</v>
      </c>
      <c r="V79" s="164">
        <v>1.2153741112882701</v>
      </c>
      <c r="W79" s="13">
        <v>95.998299430106897</v>
      </c>
      <c r="X79" s="164">
        <v>0.46674252593238602</v>
      </c>
      <c r="Y79" s="13">
        <v>-1.29634845070201</v>
      </c>
      <c r="Z79" s="164">
        <v>0.88464001902679401</v>
      </c>
      <c r="AA79" s="13">
        <v>2.6255983735636801</v>
      </c>
      <c r="AB79" s="164">
        <v>0.63720189652135095</v>
      </c>
      <c r="AC79" s="98"/>
      <c r="AD79" s="99"/>
    </row>
    <row r="80" spans="1:30" ht="13" customHeight="1" x14ac:dyDescent="0.35">
      <c r="A80" s="12" t="s">
        <v>290</v>
      </c>
      <c r="B80" s="112">
        <v>1</v>
      </c>
      <c r="C80" s="13">
        <v>87.728070198029101</v>
      </c>
      <c r="D80" s="164">
        <v>0.55110737522478803</v>
      </c>
      <c r="E80" s="13">
        <v>87.672539379164405</v>
      </c>
      <c r="F80" s="164">
        <v>0.58036109342473996</v>
      </c>
      <c r="G80" s="13">
        <v>88.852060868630602</v>
      </c>
      <c r="H80" s="164">
        <v>1.62823280297186</v>
      </c>
      <c r="I80" s="13">
        <v>1.17952148946624</v>
      </c>
      <c r="J80" s="164">
        <v>1.71478577421184</v>
      </c>
      <c r="K80" s="13">
        <v>85.211907110199405</v>
      </c>
      <c r="L80" s="164">
        <v>2.1337346343088202</v>
      </c>
      <c r="M80" s="13">
        <v>86.581864443339697</v>
      </c>
      <c r="N80" s="164">
        <v>0.77494316653863504</v>
      </c>
      <c r="O80" s="13">
        <v>90.382939162009905</v>
      </c>
      <c r="P80" s="164">
        <v>0.74523032936623401</v>
      </c>
      <c r="Q80" s="13">
        <v>5.1710320518104398</v>
      </c>
      <c r="R80" s="164">
        <v>2.2200657646687798</v>
      </c>
      <c r="S80" s="13">
        <v>86.475783735759805</v>
      </c>
      <c r="T80" s="164">
        <v>1.3744842117227201</v>
      </c>
      <c r="U80" s="13">
        <v>85.790064038797496</v>
      </c>
      <c r="V80" s="164">
        <v>1.9736072930214901</v>
      </c>
      <c r="W80" s="13">
        <v>88.2112015935881</v>
      </c>
      <c r="X80" s="164">
        <v>0.69726830601298195</v>
      </c>
      <c r="Y80" s="13">
        <v>1.73541785782824</v>
      </c>
      <c r="Z80" s="164">
        <v>1.5980231798794799</v>
      </c>
      <c r="AA80" s="13">
        <v>2.8749390784111699</v>
      </c>
      <c r="AB80" s="164">
        <v>0.99591920620378904</v>
      </c>
      <c r="AC80" s="98"/>
      <c r="AD80" s="99"/>
    </row>
    <row r="81" spans="1:30" ht="13" customHeight="1" x14ac:dyDescent="0.35">
      <c r="A81" s="12" t="s">
        <v>292</v>
      </c>
      <c r="B81" s="112">
        <v>1</v>
      </c>
      <c r="C81" s="13">
        <v>96.596683342155004</v>
      </c>
      <c r="D81" s="164">
        <v>0.33280726653118903</v>
      </c>
      <c r="E81" s="13">
        <v>96.995869848141297</v>
      </c>
      <c r="F81" s="164">
        <v>0.323089095833547</v>
      </c>
      <c r="G81" s="13">
        <v>95.792714732238693</v>
      </c>
      <c r="H81" s="164">
        <v>0.67336338502511395</v>
      </c>
      <c r="I81" s="13">
        <v>-1.2031551159025</v>
      </c>
      <c r="J81" s="164">
        <v>0.68528474092382496</v>
      </c>
      <c r="K81" s="13">
        <v>96.693105720620906</v>
      </c>
      <c r="L81" s="164">
        <v>0.93802487408320301</v>
      </c>
      <c r="M81" s="13">
        <v>96.321455703898494</v>
      </c>
      <c r="N81" s="164">
        <v>0.411344382229548</v>
      </c>
      <c r="O81" s="13">
        <v>97.160914052788598</v>
      </c>
      <c r="P81" s="164">
        <v>0.48377293720654002</v>
      </c>
      <c r="Q81" s="13">
        <v>0.467808332167721</v>
      </c>
      <c r="R81" s="164">
        <v>1.05948879616411</v>
      </c>
      <c r="S81" s="13">
        <v>97.325984213291093</v>
      </c>
      <c r="T81" s="164">
        <v>0.58404176828572696</v>
      </c>
      <c r="U81" s="13">
        <v>97.093300111966599</v>
      </c>
      <c r="V81" s="164">
        <v>0.74927490675397801</v>
      </c>
      <c r="W81" s="13">
        <v>96.528346285840897</v>
      </c>
      <c r="X81" s="164">
        <v>0.399378923836546</v>
      </c>
      <c r="Y81" s="13">
        <v>-0.79763792745019702</v>
      </c>
      <c r="Z81" s="164">
        <v>0.64628445835071802</v>
      </c>
      <c r="AA81" s="13">
        <v>1.5244675170688</v>
      </c>
      <c r="AB81" s="164">
        <v>0.47722325836745899</v>
      </c>
      <c r="AC81" s="98"/>
      <c r="AD81" s="99"/>
    </row>
    <row r="82" spans="1:30" ht="13" customHeight="1" x14ac:dyDescent="0.35">
      <c r="A82" s="12" t="s">
        <v>294</v>
      </c>
      <c r="B82" s="112">
        <v>1</v>
      </c>
      <c r="C82" s="13">
        <v>87.508991861940402</v>
      </c>
      <c r="D82" s="164">
        <v>0.60186148929506</v>
      </c>
      <c r="E82" s="13">
        <v>88.940234895132903</v>
      </c>
      <c r="F82" s="164">
        <v>0.77706277801774004</v>
      </c>
      <c r="G82" s="13">
        <v>84.3120957559576</v>
      </c>
      <c r="H82" s="164">
        <v>1.2201884427866301</v>
      </c>
      <c r="I82" s="13">
        <v>-4.6281391391753504</v>
      </c>
      <c r="J82" s="164">
        <v>1.53799037627139</v>
      </c>
      <c r="K82" s="13">
        <v>85.120203560536794</v>
      </c>
      <c r="L82" s="164">
        <v>2.6215379890287598</v>
      </c>
      <c r="M82" s="13">
        <v>86.082594088878807</v>
      </c>
      <c r="N82" s="164">
        <v>0.77258402546674698</v>
      </c>
      <c r="O82" s="13">
        <v>92.477387802399605</v>
      </c>
      <c r="P82" s="164">
        <v>0.94155582863323295</v>
      </c>
      <c r="Q82" s="13">
        <v>7.3571842418628401</v>
      </c>
      <c r="R82" s="164">
        <v>2.96860031032862</v>
      </c>
      <c r="S82" s="13">
        <v>87.159569970211606</v>
      </c>
      <c r="T82" s="164">
        <v>2.35323461254655</v>
      </c>
      <c r="U82" s="13">
        <v>84.4094675528209</v>
      </c>
      <c r="V82" s="164">
        <v>2.0826414387894099</v>
      </c>
      <c r="W82" s="13">
        <v>88.288425952006094</v>
      </c>
      <c r="X82" s="164">
        <v>0.60836344091925398</v>
      </c>
      <c r="Y82" s="13">
        <v>1.1288559817944399</v>
      </c>
      <c r="Z82" s="164">
        <v>2.51271668721408</v>
      </c>
      <c r="AA82" s="13">
        <v>1.3468133790068499</v>
      </c>
      <c r="AB82" s="164">
        <v>0.94170824581187396</v>
      </c>
      <c r="AC82" s="98"/>
      <c r="AD82" s="99"/>
    </row>
    <row r="83" spans="1:30" ht="13" customHeight="1" x14ac:dyDescent="0.35">
      <c r="A83" s="12" t="s">
        <v>295</v>
      </c>
      <c r="B83" s="112">
        <v>1</v>
      </c>
      <c r="C83" s="13">
        <v>92.536660059278105</v>
      </c>
      <c r="D83" s="164">
        <v>0.72799873091880196</v>
      </c>
      <c r="E83" s="13">
        <v>93.051883277157998</v>
      </c>
      <c r="F83" s="164">
        <v>0.61857006524278701</v>
      </c>
      <c r="G83" s="13">
        <v>89.227422681622798</v>
      </c>
      <c r="H83" s="164">
        <v>2.6788913397901899</v>
      </c>
      <c r="I83" s="13">
        <v>-3.82446059553516</v>
      </c>
      <c r="J83" s="164">
        <v>2.5748389038303601</v>
      </c>
      <c r="K83" s="13">
        <v>90.139076596139304</v>
      </c>
      <c r="L83" s="164">
        <v>1.4621142133562499</v>
      </c>
      <c r="M83" s="13">
        <v>93.207046631084594</v>
      </c>
      <c r="N83" s="164">
        <v>0.648782457228397</v>
      </c>
      <c r="O83" s="13">
        <v>92.143232979126907</v>
      </c>
      <c r="P83" s="164">
        <v>3.5679119676347302</v>
      </c>
      <c r="Q83" s="13">
        <v>2.0041563829876301</v>
      </c>
      <c r="R83" s="164">
        <v>3.8417424379701801</v>
      </c>
      <c r="S83" s="13">
        <v>93.058960805278005</v>
      </c>
      <c r="T83" s="164">
        <v>1.1306816799825901</v>
      </c>
      <c r="U83" s="13">
        <v>90.2224067994661</v>
      </c>
      <c r="V83" s="164">
        <v>1.18958215561769</v>
      </c>
      <c r="W83" s="13">
        <v>93.947996029330298</v>
      </c>
      <c r="X83" s="164">
        <v>1.22839268781278</v>
      </c>
      <c r="Y83" s="13">
        <v>0.88903522405222202</v>
      </c>
      <c r="Z83" s="164">
        <v>1.6239212996852299</v>
      </c>
      <c r="AA83" s="13">
        <v>0.76603430939070405</v>
      </c>
      <c r="AB83" s="164">
        <v>1.1145684769853801</v>
      </c>
      <c r="AC83" s="98"/>
      <c r="AD83" s="99"/>
    </row>
    <row r="84" spans="1:30" ht="13" customHeight="1" x14ac:dyDescent="0.35">
      <c r="A84" s="28" t="s">
        <v>306</v>
      </c>
      <c r="B84" s="113">
        <v>1</v>
      </c>
      <c r="C84" s="24">
        <v>87.502645052377602</v>
      </c>
      <c r="D84" s="168">
        <v>0.21517370852607701</v>
      </c>
      <c r="E84" s="24">
        <v>87.924497920041404</v>
      </c>
      <c r="F84" s="168">
        <v>0.231702023899725</v>
      </c>
      <c r="G84" s="24">
        <v>86.682735339184205</v>
      </c>
      <c r="H84" s="168">
        <v>0.51937805873434695</v>
      </c>
      <c r="I84" s="24">
        <v>-1.2417625808571999</v>
      </c>
      <c r="J84" s="168">
        <v>0.54941472757733001</v>
      </c>
      <c r="K84" s="24">
        <v>86.661248133835002</v>
      </c>
      <c r="L84" s="168">
        <v>0.58309652832565695</v>
      </c>
      <c r="M84" s="24">
        <v>86.419091187804</v>
      </c>
      <c r="N84" s="168">
        <v>0.27778102914748498</v>
      </c>
      <c r="O84" s="24">
        <v>90.2260764021227</v>
      </c>
      <c r="P84" s="168">
        <v>0.46565494973625199</v>
      </c>
      <c r="Q84" s="24">
        <v>3.5648282682876999</v>
      </c>
      <c r="R84" s="168">
        <v>0.72341281270534596</v>
      </c>
      <c r="S84" s="24">
        <v>88.044240921404096</v>
      </c>
      <c r="T84" s="168">
        <v>0.48773939866597099</v>
      </c>
      <c r="U84" s="24">
        <v>85.381965729245493</v>
      </c>
      <c r="V84" s="168">
        <v>0.52631024273027505</v>
      </c>
      <c r="W84" s="24">
        <v>87.948679055007602</v>
      </c>
      <c r="X84" s="168">
        <v>0.27683031423398102</v>
      </c>
      <c r="Y84" s="24">
        <v>-9.5561866396513095E-2</v>
      </c>
      <c r="Z84" s="168">
        <v>0.54677141571156695</v>
      </c>
      <c r="AA84" s="24">
        <v>0.89842122748589803</v>
      </c>
      <c r="AB84" s="168">
        <v>0.27376295203106599</v>
      </c>
      <c r="AC84" s="98"/>
      <c r="AD84" s="99"/>
    </row>
    <row r="85" spans="1:30" ht="13" customHeight="1" x14ac:dyDescent="0.35">
      <c r="A85" s="12" t="s">
        <v>87</v>
      </c>
      <c r="B85" s="112">
        <v>1</v>
      </c>
      <c r="C85" s="13">
        <v>92.920300205456599</v>
      </c>
      <c r="D85" s="164">
        <v>0.66046206606826696</v>
      </c>
      <c r="E85" s="13">
        <v>93.479005974644494</v>
      </c>
      <c r="F85" s="164">
        <v>0.65441017647739497</v>
      </c>
      <c r="G85" s="13">
        <v>89.147949649571501</v>
      </c>
      <c r="H85" s="164">
        <v>2.2979740780234499</v>
      </c>
      <c r="I85" s="13">
        <v>-4.3310563250729901</v>
      </c>
      <c r="J85" s="164">
        <v>2.33507858690268</v>
      </c>
      <c r="K85" s="13">
        <v>93.584815839016699</v>
      </c>
      <c r="L85" s="164">
        <v>1.3667194680617401</v>
      </c>
      <c r="M85" s="13">
        <v>92.021516076775498</v>
      </c>
      <c r="N85" s="164">
        <v>0.84986283816207597</v>
      </c>
      <c r="O85" s="13">
        <v>94.734313644726299</v>
      </c>
      <c r="P85" s="164">
        <v>1.14392097814239</v>
      </c>
      <c r="Q85" s="13">
        <v>1.1494978057095899</v>
      </c>
      <c r="R85" s="164">
        <v>1.83443827762962</v>
      </c>
      <c r="S85" s="13">
        <v>94.217883024085907</v>
      </c>
      <c r="T85" s="164">
        <v>1.46236676043682</v>
      </c>
      <c r="U85" s="13">
        <v>92.703492592187999</v>
      </c>
      <c r="V85" s="164">
        <v>1.4826215280957999</v>
      </c>
      <c r="W85" s="13">
        <v>92.501338221864899</v>
      </c>
      <c r="X85" s="164">
        <v>0.80243453681861099</v>
      </c>
      <c r="Y85" s="13">
        <v>-1.7165448022209899</v>
      </c>
      <c r="Z85" s="164">
        <v>1.54520892147358</v>
      </c>
      <c r="AA85" s="13">
        <v>-0.56076030202383698</v>
      </c>
      <c r="AB85" s="164">
        <v>0.90062001175877804</v>
      </c>
      <c r="AC85" s="98"/>
      <c r="AD85" s="99"/>
    </row>
    <row r="86" spans="1:30" ht="13" customHeight="1" x14ac:dyDescent="0.35">
      <c r="A86" s="12" t="s">
        <v>303</v>
      </c>
      <c r="B86" s="112">
        <v>1</v>
      </c>
      <c r="C86" s="13">
        <v>96.210657016366099</v>
      </c>
      <c r="D86" s="164">
        <v>0.71828337264445397</v>
      </c>
      <c r="E86" s="13">
        <v>96.479237196067203</v>
      </c>
      <c r="F86" s="164">
        <v>0.76478477703264203</v>
      </c>
      <c r="G86" s="13">
        <v>94.946045917265906</v>
      </c>
      <c r="H86" s="164">
        <v>1.5287957452307399</v>
      </c>
      <c r="I86" s="13">
        <v>-1.53319127880134</v>
      </c>
      <c r="J86" s="164">
        <v>1.59905186043717</v>
      </c>
      <c r="K86" s="13">
        <v>95.448184571639203</v>
      </c>
      <c r="L86" s="164">
        <v>1.40138445107889</v>
      </c>
      <c r="M86" s="13">
        <v>96.661897471797701</v>
      </c>
      <c r="N86" s="164">
        <v>0.87591586546023004</v>
      </c>
      <c r="O86" s="13">
        <v>95.668445307843598</v>
      </c>
      <c r="P86" s="164">
        <v>1.4093062379305501</v>
      </c>
      <c r="Q86" s="13">
        <v>0.220260736204381</v>
      </c>
      <c r="R86" s="164">
        <v>1.8157597189385799</v>
      </c>
      <c r="S86" s="13">
        <v>95.993789682938797</v>
      </c>
      <c r="T86" s="164">
        <v>1.2379641266566499</v>
      </c>
      <c r="U86" s="13">
        <v>98.363496669532594</v>
      </c>
      <c r="V86" s="164">
        <v>0.941829220383814</v>
      </c>
      <c r="W86" s="13">
        <v>95.725813432958205</v>
      </c>
      <c r="X86" s="164">
        <v>0.97510274633931904</v>
      </c>
      <c r="Y86" s="13">
        <v>-0.267976249980592</v>
      </c>
      <c r="Z86" s="164">
        <v>1.4497171667767399</v>
      </c>
      <c r="AA86" s="13">
        <v>2.4686598723952602</v>
      </c>
      <c r="AB86" s="164">
        <v>1.1502660846691199</v>
      </c>
      <c r="AC86" s="98"/>
      <c r="AD86" s="99"/>
    </row>
    <row r="87" spans="1:30" ht="13" customHeight="1" x14ac:dyDescent="0.35">
      <c r="A87" s="26" t="s">
        <v>304</v>
      </c>
      <c r="B87" s="114">
        <v>1</v>
      </c>
      <c r="C87" s="108">
        <v>89.464764737622104</v>
      </c>
      <c r="D87" s="169">
        <v>1.01861092789075</v>
      </c>
      <c r="E87" s="108">
        <v>90.316022316843004</v>
      </c>
      <c r="F87" s="169">
        <v>1.2166212055495</v>
      </c>
      <c r="G87" s="108">
        <v>82.184796935292894</v>
      </c>
      <c r="H87" s="169">
        <v>3.2603309311745399</v>
      </c>
      <c r="I87" s="108">
        <v>-8.1312253815501698</v>
      </c>
      <c r="J87" s="169">
        <v>3.8340607218014502</v>
      </c>
      <c r="K87" s="108">
        <v>86.633866655817201</v>
      </c>
      <c r="L87" s="169">
        <v>2.9825729366510401</v>
      </c>
      <c r="M87" s="108">
        <v>89.951568372544401</v>
      </c>
      <c r="N87" s="169">
        <v>1.2774865695723701</v>
      </c>
      <c r="O87" s="108">
        <v>89.896064095927201</v>
      </c>
      <c r="P87" s="169">
        <v>1.6512111425570799</v>
      </c>
      <c r="Q87" s="108">
        <v>3.2621974401099898</v>
      </c>
      <c r="R87" s="169">
        <v>3.5951057146393</v>
      </c>
      <c r="S87" s="108">
        <v>88.801100573867998</v>
      </c>
      <c r="T87" s="169">
        <v>2.1501860205545502</v>
      </c>
      <c r="U87" s="108">
        <v>86.197316472722207</v>
      </c>
      <c r="V87" s="169">
        <v>2.4799477104165901</v>
      </c>
      <c r="W87" s="108">
        <v>90.872720911383894</v>
      </c>
      <c r="X87" s="169">
        <v>1.2497782798558399</v>
      </c>
      <c r="Y87" s="108">
        <v>2.0716203375159501</v>
      </c>
      <c r="Z87" s="169">
        <v>2.3497613210038799</v>
      </c>
      <c r="AA87" s="108">
        <v>4.7625725098274501</v>
      </c>
      <c r="AB87" s="169">
        <v>1.60577040531434</v>
      </c>
      <c r="AC87" s="110"/>
      <c r="AD87" s="111"/>
    </row>
    <row r="88" spans="1:30" ht="13" customHeight="1" x14ac:dyDescent="0.35">
      <c r="A88" s="12"/>
      <c r="B88" s="115"/>
      <c r="C88" s="13" t="s">
        <v>656</v>
      </c>
      <c r="D88" s="164" t="s">
        <v>657</v>
      </c>
      <c r="E88" s="13" t="s">
        <v>841</v>
      </c>
      <c r="F88" s="164" t="s">
        <v>842</v>
      </c>
      <c r="G88" s="13" t="s">
        <v>843</v>
      </c>
      <c r="H88" s="164" t="s">
        <v>844</v>
      </c>
      <c r="I88" s="13" t="s">
        <v>845</v>
      </c>
      <c r="J88" s="164" t="s">
        <v>846</v>
      </c>
      <c r="K88" s="13" t="s">
        <v>847</v>
      </c>
      <c r="L88" s="164" t="s">
        <v>848</v>
      </c>
      <c r="M88" s="13" t="s">
        <v>849</v>
      </c>
      <c r="N88" s="164" t="s">
        <v>850</v>
      </c>
      <c r="O88" s="13" t="s">
        <v>851</v>
      </c>
      <c r="P88" s="164" t="s">
        <v>852</v>
      </c>
      <c r="Q88" s="13" t="s">
        <v>853</v>
      </c>
      <c r="R88" s="164" t="s">
        <v>854</v>
      </c>
      <c r="S88" s="13" t="s">
        <v>855</v>
      </c>
      <c r="T88" s="164" t="s">
        <v>856</v>
      </c>
      <c r="U88" s="13" t="s">
        <v>857</v>
      </c>
      <c r="V88" s="164" t="s">
        <v>858</v>
      </c>
      <c r="W88" s="13" t="s">
        <v>859</v>
      </c>
      <c r="X88" s="164" t="s">
        <v>860</v>
      </c>
      <c r="Y88" s="13" t="s">
        <v>861</v>
      </c>
      <c r="Z88" s="164" t="s">
        <v>862</v>
      </c>
      <c r="AA88" s="98" t="s">
        <v>664</v>
      </c>
      <c r="AB88" s="98" t="s">
        <v>665</v>
      </c>
      <c r="AC88" s="13" t="s">
        <v>672</v>
      </c>
      <c r="AD88" s="173" t="s">
        <v>673</v>
      </c>
    </row>
    <row r="89" spans="1:30" ht="13" customHeight="1" x14ac:dyDescent="0.35">
      <c r="A89" s="12" t="s">
        <v>261</v>
      </c>
      <c r="B89" s="115">
        <v>3</v>
      </c>
      <c r="C89" s="13">
        <v>89.349456171693305</v>
      </c>
      <c r="D89" s="164">
        <v>0.597928665120812</v>
      </c>
      <c r="E89" s="13">
        <v>88.733206568294307</v>
      </c>
      <c r="F89" s="164">
        <v>0.68114321479789197</v>
      </c>
      <c r="G89" s="13">
        <v>90.9303014861554</v>
      </c>
      <c r="H89" s="164">
        <v>1.0314344508389699</v>
      </c>
      <c r="I89" s="13">
        <v>2.1970949178610701</v>
      </c>
      <c r="J89" s="164">
        <v>1.16037433428774</v>
      </c>
      <c r="K89" s="13">
        <v>86.674173765889293</v>
      </c>
      <c r="L89" s="164">
        <v>2.6278583254018701</v>
      </c>
      <c r="M89" s="13">
        <v>88.117011543750806</v>
      </c>
      <c r="N89" s="164">
        <v>0.87449645293612999</v>
      </c>
      <c r="O89" s="13">
        <v>91.417410357962495</v>
      </c>
      <c r="P89" s="164">
        <v>0.68869995595094102</v>
      </c>
      <c r="Q89" s="13">
        <v>4.7432365920732602</v>
      </c>
      <c r="R89" s="164">
        <v>2.7178563818572901</v>
      </c>
      <c r="S89" s="13">
        <v>89.824404087551201</v>
      </c>
      <c r="T89" s="164">
        <v>1.56569579983614</v>
      </c>
      <c r="U89" s="13">
        <v>89.835451807895296</v>
      </c>
      <c r="V89" s="164">
        <v>1.48099413419464</v>
      </c>
      <c r="W89" s="13">
        <v>88.890555189122907</v>
      </c>
      <c r="X89" s="164">
        <v>0.71079369670540604</v>
      </c>
      <c r="Y89" s="13">
        <v>-0.93384889842829499</v>
      </c>
      <c r="Z89" s="164">
        <v>1.7512942839822101</v>
      </c>
      <c r="AA89" s="98"/>
      <c r="AB89" s="98"/>
      <c r="AC89" s="13">
        <v>5.0726577916489104</v>
      </c>
      <c r="AD89" s="173">
        <v>1.0600595681698901</v>
      </c>
    </row>
    <row r="90" spans="1:30" ht="13" customHeight="1" x14ac:dyDescent="0.35">
      <c r="A90" s="12" t="s">
        <v>264</v>
      </c>
      <c r="B90" s="115">
        <v>3</v>
      </c>
      <c r="C90" s="13">
        <v>91.259453755162994</v>
      </c>
      <c r="D90" s="164">
        <v>0.86620500413842105</v>
      </c>
      <c r="E90" s="13">
        <v>91.495737111455895</v>
      </c>
      <c r="F90" s="164">
        <v>1.04729352010494</v>
      </c>
      <c r="G90" s="13">
        <v>90.949406534873205</v>
      </c>
      <c r="H90" s="164">
        <v>1.2245456924022</v>
      </c>
      <c r="I90" s="13">
        <v>-0.54633057658264805</v>
      </c>
      <c r="J90" s="164">
        <v>1.4489218399982</v>
      </c>
      <c r="K90" s="13">
        <v>94.7863396246006</v>
      </c>
      <c r="L90" s="164">
        <v>2.9777863367125001</v>
      </c>
      <c r="M90" s="13">
        <v>91.758915661830699</v>
      </c>
      <c r="N90" s="164">
        <v>1.0693963992275799</v>
      </c>
      <c r="O90" s="13">
        <v>90.333125735371695</v>
      </c>
      <c r="P90" s="164">
        <v>1.55773723439918</v>
      </c>
      <c r="Q90" s="13">
        <v>-4.4532138892289304</v>
      </c>
      <c r="R90" s="164">
        <v>3.3537352262015698</v>
      </c>
      <c r="S90" s="13">
        <v>93.979914513388195</v>
      </c>
      <c r="T90" s="164">
        <v>1.3843938429001801</v>
      </c>
      <c r="U90" s="13">
        <v>92.881186081349398</v>
      </c>
      <c r="V90" s="164">
        <v>1.4419044682345901</v>
      </c>
      <c r="W90" s="13">
        <v>90.252327863339403</v>
      </c>
      <c r="X90" s="164">
        <v>1.1292419898086801</v>
      </c>
      <c r="Y90" s="13">
        <v>-3.72758665004875</v>
      </c>
      <c r="Z90" s="164">
        <v>1.9192121866907099</v>
      </c>
      <c r="AA90" s="98"/>
      <c r="AB90" s="98"/>
      <c r="AC90" s="13">
        <v>-0.21886053965063501</v>
      </c>
      <c r="AD90" s="173">
        <v>1.10957124492245</v>
      </c>
    </row>
    <row r="91" spans="1:30" ht="13" customHeight="1" x14ac:dyDescent="0.35">
      <c r="A91" s="12" t="s">
        <v>78</v>
      </c>
      <c r="B91" s="115">
        <v>3</v>
      </c>
      <c r="C91" s="13">
        <v>92.641434630322095</v>
      </c>
      <c r="D91" s="164">
        <v>0.59555060495601497</v>
      </c>
      <c r="E91" s="13">
        <v>92.980477254009401</v>
      </c>
      <c r="F91" s="164">
        <v>0.63753454592998704</v>
      </c>
      <c r="G91" s="13">
        <v>92.263697691661406</v>
      </c>
      <c r="H91" s="164">
        <v>1.0554144240413299</v>
      </c>
      <c r="I91" s="13">
        <v>-0.71677956234792395</v>
      </c>
      <c r="J91" s="164">
        <v>1.1618860969510401</v>
      </c>
      <c r="K91" s="13">
        <v>95.154227573073996</v>
      </c>
      <c r="L91" s="164">
        <v>1.29044064483513</v>
      </c>
      <c r="M91" s="13">
        <v>91.993876130682295</v>
      </c>
      <c r="N91" s="164">
        <v>0.81879266162146602</v>
      </c>
      <c r="O91" s="13">
        <v>92.552780453760406</v>
      </c>
      <c r="P91" s="164">
        <v>1.0165347360129899</v>
      </c>
      <c r="Q91" s="13">
        <v>-2.60144711931359</v>
      </c>
      <c r="R91" s="164">
        <v>1.56515865657778</v>
      </c>
      <c r="S91" s="13">
        <v>95.450437809340002</v>
      </c>
      <c r="T91" s="164">
        <v>0.93110128304472495</v>
      </c>
      <c r="U91" s="13">
        <v>91.400425294826604</v>
      </c>
      <c r="V91" s="164">
        <v>1.48276629115792</v>
      </c>
      <c r="W91" s="13">
        <v>91.792361145194405</v>
      </c>
      <c r="X91" s="164">
        <v>0.77090276652077006</v>
      </c>
      <c r="Y91" s="13">
        <v>-3.6580766641456801</v>
      </c>
      <c r="Z91" s="164">
        <v>1.1973592624606</v>
      </c>
      <c r="AA91" s="98"/>
      <c r="AB91" s="98"/>
      <c r="AC91" s="13">
        <v>-0.83962587715832604</v>
      </c>
      <c r="AD91" s="173">
        <v>0.85415852622841204</v>
      </c>
    </row>
    <row r="92" spans="1:30" ht="13" customHeight="1" x14ac:dyDescent="0.35">
      <c r="A92" s="12" t="s">
        <v>283</v>
      </c>
      <c r="B92" s="115">
        <v>3</v>
      </c>
      <c r="C92" s="13">
        <v>93.283463747102701</v>
      </c>
      <c r="D92" s="164">
        <v>0.456723279534199</v>
      </c>
      <c r="E92" s="13">
        <v>93.429734243581905</v>
      </c>
      <c r="F92" s="164">
        <v>0.55788070411263602</v>
      </c>
      <c r="G92" s="13">
        <v>93.0087382914692</v>
      </c>
      <c r="H92" s="164">
        <v>0.82449240185736605</v>
      </c>
      <c r="I92" s="13">
        <v>-0.42099595211270502</v>
      </c>
      <c r="J92" s="164">
        <v>1.0075609240752901</v>
      </c>
      <c r="K92" s="13">
        <v>85.967806740270504</v>
      </c>
      <c r="L92" s="164">
        <v>4.1006651334169399</v>
      </c>
      <c r="M92" s="13">
        <v>93.403731868227297</v>
      </c>
      <c r="N92" s="164">
        <v>0.63776514027422504</v>
      </c>
      <c r="O92" s="13">
        <v>93.469338106356503</v>
      </c>
      <c r="P92" s="164">
        <v>0.60303255606977602</v>
      </c>
      <c r="Q92" s="13">
        <v>7.5015313660859597</v>
      </c>
      <c r="R92" s="164">
        <v>4.1749756100021802</v>
      </c>
      <c r="S92" s="13">
        <v>90.2835069877341</v>
      </c>
      <c r="T92" s="164">
        <v>1.87983851796817</v>
      </c>
      <c r="U92" s="13">
        <v>93.741808871775902</v>
      </c>
      <c r="V92" s="164">
        <v>2.3605405830097599</v>
      </c>
      <c r="W92" s="13">
        <v>93.467145657509704</v>
      </c>
      <c r="X92" s="164">
        <v>0.50471368999355304</v>
      </c>
      <c r="Y92" s="13">
        <v>3.1836386697755898</v>
      </c>
      <c r="Z92" s="164">
        <v>1.9539984075716299</v>
      </c>
      <c r="AA92" s="98"/>
      <c r="AB92" s="98"/>
      <c r="AC92" s="13">
        <v>-0.46017756549588301</v>
      </c>
      <c r="AD92" s="173">
        <v>0.67786266393276395</v>
      </c>
    </row>
    <row r="93" spans="1:30" ht="13" customHeight="1" x14ac:dyDescent="0.35">
      <c r="A93" s="12" t="s">
        <v>285</v>
      </c>
      <c r="B93" s="115">
        <v>3</v>
      </c>
      <c r="C93" s="13">
        <v>94.682759837153995</v>
      </c>
      <c r="D93" s="164">
        <v>0.42971225185474599</v>
      </c>
      <c r="E93" s="13">
        <v>96.119760286013999</v>
      </c>
      <c r="F93" s="164">
        <v>0.51532765116232104</v>
      </c>
      <c r="G93" s="13">
        <v>92.864564770257303</v>
      </c>
      <c r="H93" s="164">
        <v>0.72537118490805896</v>
      </c>
      <c r="I93" s="13">
        <v>-3.2551955157566099</v>
      </c>
      <c r="J93" s="164">
        <v>0.89006500188621296</v>
      </c>
      <c r="K93" s="13">
        <v>95.1073711491225</v>
      </c>
      <c r="L93" s="164">
        <v>1.68775513049504</v>
      </c>
      <c r="M93" s="13">
        <v>94.429538591033307</v>
      </c>
      <c r="N93" s="164">
        <v>0.47868809596829898</v>
      </c>
      <c r="O93" s="13">
        <v>96.306489515842998</v>
      </c>
      <c r="P93" s="164">
        <v>0.75891635775615096</v>
      </c>
      <c r="Q93" s="13">
        <v>1.1991183667205301</v>
      </c>
      <c r="R93" s="164">
        <v>1.8744598662307299</v>
      </c>
      <c r="S93" s="13">
        <v>94.6039202505725</v>
      </c>
      <c r="T93" s="164">
        <v>1.0755022780386001</v>
      </c>
      <c r="U93" s="13">
        <v>94.641378723583401</v>
      </c>
      <c r="V93" s="164">
        <v>0.98985315765496995</v>
      </c>
      <c r="W93" s="13">
        <v>94.816921320265195</v>
      </c>
      <c r="X93" s="164">
        <v>0.51917835054844097</v>
      </c>
      <c r="Y93" s="13">
        <v>0.213001069692695</v>
      </c>
      <c r="Z93" s="164">
        <v>1.1836961281217899</v>
      </c>
      <c r="AA93" s="98"/>
      <c r="AB93" s="98"/>
      <c r="AC93" s="13">
        <v>1.1262232527263201</v>
      </c>
      <c r="AD93" s="173">
        <v>0.67864852651836505</v>
      </c>
    </row>
    <row r="94" spans="1:30" ht="13" customHeight="1" x14ac:dyDescent="0.35">
      <c r="A94" s="12" t="s">
        <v>290</v>
      </c>
      <c r="B94" s="115">
        <v>3</v>
      </c>
      <c r="C94" s="13">
        <v>89.365197624939299</v>
      </c>
      <c r="D94" s="164">
        <v>0.75011704775835997</v>
      </c>
      <c r="E94" s="13">
        <v>89.193797086828198</v>
      </c>
      <c r="F94" s="164">
        <v>0.89277002370605196</v>
      </c>
      <c r="G94" s="13">
        <v>89.745050823446306</v>
      </c>
      <c r="H94" s="164">
        <v>1.3857698550547699</v>
      </c>
      <c r="I94" s="13">
        <v>0.55125373661815003</v>
      </c>
      <c r="J94" s="164">
        <v>1.64216961999944</v>
      </c>
      <c r="K94" s="13">
        <v>93.262998373339798</v>
      </c>
      <c r="L94" s="164">
        <v>1.8068461580025601</v>
      </c>
      <c r="M94" s="13">
        <v>88.353925932903493</v>
      </c>
      <c r="N94" s="164">
        <v>1.19318357453734</v>
      </c>
      <c r="O94" s="13">
        <v>89.785265581692002</v>
      </c>
      <c r="P94" s="164">
        <v>0.96819066788007901</v>
      </c>
      <c r="Q94" s="13">
        <v>-3.47773279164785</v>
      </c>
      <c r="R94" s="164">
        <v>1.89384424465183</v>
      </c>
      <c r="S94" s="13">
        <v>89.788913346525803</v>
      </c>
      <c r="T94" s="164">
        <v>1.56713507757825</v>
      </c>
      <c r="U94" s="13">
        <v>91.159156718234499</v>
      </c>
      <c r="V94" s="164">
        <v>1.70187678690116</v>
      </c>
      <c r="W94" s="13">
        <v>88.990625793209702</v>
      </c>
      <c r="X94" s="164">
        <v>0.88540485813274405</v>
      </c>
      <c r="Y94" s="13">
        <v>-0.79828755331610102</v>
      </c>
      <c r="Z94" s="164">
        <v>1.72888993168403</v>
      </c>
      <c r="AA94" s="98"/>
      <c r="AB94" s="98"/>
      <c r="AC94" s="13">
        <v>4.5120665053213704</v>
      </c>
      <c r="AD94" s="173">
        <v>1.1183967594714099</v>
      </c>
    </row>
    <row r="95" spans="1:30" ht="13" customHeight="1" x14ac:dyDescent="0.35">
      <c r="A95" s="12" t="s">
        <v>294</v>
      </c>
      <c r="B95" s="115">
        <v>3</v>
      </c>
      <c r="C95" s="13">
        <v>88.900311124656398</v>
      </c>
      <c r="D95" s="164">
        <v>0.53960503713874997</v>
      </c>
      <c r="E95" s="13">
        <v>89.012748408012797</v>
      </c>
      <c r="F95" s="164">
        <v>0.730330703382854</v>
      </c>
      <c r="G95" s="13">
        <v>88.713032647393106</v>
      </c>
      <c r="H95" s="164">
        <v>0.80325657051560595</v>
      </c>
      <c r="I95" s="13">
        <v>-0.29971576061962002</v>
      </c>
      <c r="J95" s="164">
        <v>1.0807971647102099</v>
      </c>
      <c r="K95" s="13">
        <v>88.504808274638705</v>
      </c>
      <c r="L95" s="164">
        <v>2.1690961776660602</v>
      </c>
      <c r="M95" s="13">
        <v>88.108289084090202</v>
      </c>
      <c r="N95" s="164">
        <v>0.65190811872141496</v>
      </c>
      <c r="O95" s="13">
        <v>92.459803468442601</v>
      </c>
      <c r="P95" s="164">
        <v>1.00652493430309</v>
      </c>
      <c r="Q95" s="13">
        <v>3.9549951938038799</v>
      </c>
      <c r="R95" s="164">
        <v>2.45630802321064</v>
      </c>
      <c r="S95" s="13">
        <v>91.160875415541</v>
      </c>
      <c r="T95" s="164">
        <v>1.3288561356553401</v>
      </c>
      <c r="U95" s="13">
        <v>87.050492824446494</v>
      </c>
      <c r="V95" s="164">
        <v>1.2819440151830599</v>
      </c>
      <c r="W95" s="13">
        <v>89.199809802227193</v>
      </c>
      <c r="X95" s="164">
        <v>0.67243364740926104</v>
      </c>
      <c r="Y95" s="13">
        <v>-1.96106561331379</v>
      </c>
      <c r="Z95" s="164">
        <v>1.4841789904161999</v>
      </c>
      <c r="AA95" s="98"/>
      <c r="AB95" s="98"/>
      <c r="AC95" s="13">
        <v>2.7381326417228702</v>
      </c>
      <c r="AD95" s="173">
        <v>0.90318921829211396</v>
      </c>
    </row>
    <row r="96" spans="1:30" ht="13" customHeight="1" x14ac:dyDescent="0.35">
      <c r="A96" s="12" t="s">
        <v>295</v>
      </c>
      <c r="B96" s="115">
        <v>3</v>
      </c>
      <c r="C96" s="13">
        <v>91.919457223329204</v>
      </c>
      <c r="D96" s="164">
        <v>0.91280675679815304</v>
      </c>
      <c r="E96" s="13">
        <v>92.795836742106403</v>
      </c>
      <c r="F96" s="164">
        <v>0.80278494657326804</v>
      </c>
      <c r="G96" s="13">
        <v>90.468256144455594</v>
      </c>
      <c r="H96" s="164">
        <v>1.6825219042197701</v>
      </c>
      <c r="I96" s="13">
        <v>-2.3275805976508499</v>
      </c>
      <c r="J96" s="164">
        <v>1.75709745018449</v>
      </c>
      <c r="K96" s="13">
        <v>89.601935773696098</v>
      </c>
      <c r="L96" s="164">
        <v>2.0775609998736901</v>
      </c>
      <c r="M96" s="13">
        <v>92.233180849737096</v>
      </c>
      <c r="N96" s="164">
        <v>0.95952029159273799</v>
      </c>
      <c r="O96" s="13">
        <v>92.3299588913153</v>
      </c>
      <c r="P96" s="164">
        <v>1.65929091310301</v>
      </c>
      <c r="Q96" s="13">
        <v>2.72802311761922</v>
      </c>
      <c r="R96" s="164">
        <v>2.4024489343303999</v>
      </c>
      <c r="S96" s="13">
        <v>90.919706055587</v>
      </c>
      <c r="T96" s="164">
        <v>1.98875185971084</v>
      </c>
      <c r="U96" s="13">
        <v>91.766426862823394</v>
      </c>
      <c r="V96" s="164">
        <v>1.30952815307504</v>
      </c>
      <c r="W96" s="13">
        <v>92.175134123721307</v>
      </c>
      <c r="X96" s="164">
        <v>1.0325907102613401</v>
      </c>
      <c r="Y96" s="13">
        <v>1.25542806813424</v>
      </c>
      <c r="Z96" s="164">
        <v>1.7429484450308199</v>
      </c>
      <c r="AA96" s="98"/>
      <c r="AB96" s="98"/>
      <c r="AC96" s="13">
        <v>0.14883147344178799</v>
      </c>
      <c r="AD96" s="173">
        <v>1.2431801610894899</v>
      </c>
    </row>
    <row r="97" spans="1:30" ht="13" customHeight="1" x14ac:dyDescent="0.35">
      <c r="A97" s="29" t="s">
        <v>307</v>
      </c>
      <c r="B97" s="117">
        <v>3</v>
      </c>
      <c r="C97" s="118">
        <v>91.425191764294993</v>
      </c>
      <c r="D97" s="172">
        <v>0.23527990149345299</v>
      </c>
      <c r="E97" s="118">
        <v>91.720162212537801</v>
      </c>
      <c r="F97" s="172">
        <v>0.26572155549863502</v>
      </c>
      <c r="G97" s="118">
        <v>91.117881048713897</v>
      </c>
      <c r="H97" s="172">
        <v>0.40077423175497401</v>
      </c>
      <c r="I97" s="118">
        <v>-0.60228116382389296</v>
      </c>
      <c r="J97" s="172">
        <v>0.46022162020785101</v>
      </c>
      <c r="K97" s="118">
        <v>91.132457659328907</v>
      </c>
      <c r="L97" s="172">
        <v>0.87845737299756399</v>
      </c>
      <c r="M97" s="118">
        <v>91.049808707781906</v>
      </c>
      <c r="N97" s="172">
        <v>0.30577798376522197</v>
      </c>
      <c r="O97" s="118">
        <v>92.331771513842995</v>
      </c>
      <c r="P97" s="172">
        <v>0.38684480978894897</v>
      </c>
      <c r="Q97" s="118">
        <v>1.19931385451406</v>
      </c>
      <c r="R97" s="172">
        <v>0.947198847625081</v>
      </c>
      <c r="S97" s="118">
        <v>92.001459808280003</v>
      </c>
      <c r="T97" s="172">
        <v>0.53183500426917096</v>
      </c>
      <c r="U97" s="118">
        <v>91.559540898116893</v>
      </c>
      <c r="V97" s="172">
        <v>0.54882855577437095</v>
      </c>
      <c r="W97" s="118">
        <v>91.198110111823695</v>
      </c>
      <c r="X97" s="172">
        <v>0.28508059832618199</v>
      </c>
      <c r="Y97" s="118">
        <v>-0.80334969645626197</v>
      </c>
      <c r="Z97" s="172">
        <v>0.58139164328037995</v>
      </c>
      <c r="AA97" s="110"/>
      <c r="AB97" s="110"/>
      <c r="AC97" s="118">
        <v>1.5099059603195499</v>
      </c>
      <c r="AD97" s="177">
        <v>0.34497694727821399</v>
      </c>
    </row>
    <row r="99" spans="1:30" x14ac:dyDescent="0.35">
      <c r="A99" s="178" t="s">
        <v>310</v>
      </c>
    </row>
    <row r="100" spans="1:30" x14ac:dyDescent="0.35">
      <c r="A100" s="178" t="s">
        <v>311</v>
      </c>
    </row>
    <row r="101" spans="1:30" x14ac:dyDescent="0.35">
      <c r="A101" s="178" t="s">
        <v>312</v>
      </c>
    </row>
    <row r="102" spans="1:30" x14ac:dyDescent="0.35">
      <c r="A102" s="178" t="s">
        <v>313</v>
      </c>
    </row>
    <row r="103" spans="1:30" x14ac:dyDescent="0.35">
      <c r="A103" s="163" t="str">
        <f>HYPERLINK("https://oecdcode.org/disclaimers/cyprus.html", "Information on data for Cyprus: https://oecdcode.org/disclaimers/cyprus.html")</f>
        <v>Information on data for Cyprus: https://oecdcode.org/disclaimers/cyprus.html</v>
      </c>
    </row>
    <row r="104" spans="1:30" x14ac:dyDescent="0.35">
      <c r="A104" s="178" t="s">
        <v>314</v>
      </c>
    </row>
  </sheetData>
  <mergeCells count="21">
    <mergeCell ref="Y9:Z9"/>
    <mergeCell ref="AA8:AB8"/>
    <mergeCell ref="AA9:AB9"/>
    <mergeCell ref="AC8:AD8"/>
    <mergeCell ref="AC9:AD9"/>
    <mergeCell ref="B7:B10"/>
    <mergeCell ref="C7:AD7"/>
    <mergeCell ref="C8:D9"/>
    <mergeCell ref="E8:J8"/>
    <mergeCell ref="E9:F9"/>
    <mergeCell ref="G9:H9"/>
    <mergeCell ref="I9:J9"/>
    <mergeCell ref="K8:R8"/>
    <mergeCell ref="K9:L9"/>
    <mergeCell ref="M9:N9"/>
    <mergeCell ref="O9:P9"/>
    <mergeCell ref="Q9:R9"/>
    <mergeCell ref="S8:Z8"/>
    <mergeCell ref="S9:T9"/>
    <mergeCell ref="U9:V9"/>
    <mergeCell ref="W9:X9"/>
  </mergeCells>
  <conditionalFormatting sqref="I1:I200">
    <cfRule type="expression" dxfId="279" priority="5">
      <formula>ABS(I1/J1)&gt;1.95996398454005</formula>
    </cfRule>
  </conditionalFormatting>
  <conditionalFormatting sqref="Q1:Q200">
    <cfRule type="expression" dxfId="278" priority="4">
      <formula>ABS(Q1/R1)&gt;1.95996398454005</formula>
    </cfRule>
  </conditionalFormatting>
  <conditionalFormatting sqref="Y1:Y200">
    <cfRule type="expression" dxfId="277" priority="3">
      <formula>ABS(Y1/Z1)&gt;1.95996398454005</formula>
    </cfRule>
  </conditionalFormatting>
  <conditionalFormatting sqref="AA1:AA200">
    <cfRule type="expression" dxfId="276" priority="2">
      <formula>ABS(AA1/AB1)&gt;1.95996398454005</formula>
    </cfRule>
  </conditionalFormatting>
  <conditionalFormatting sqref="AC1:AC200">
    <cfRule type="expression" dxfId="275" priority="1">
      <formula>ABS(AC1/AD1)&gt;1.95996398454005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X105"/>
  <sheetViews>
    <sheetView showGridLines="0" zoomScale="80" workbookViewId="0"/>
  </sheetViews>
  <sheetFormatPr defaultColWidth="10.81640625" defaultRowHeight="14.5" x14ac:dyDescent="0.35"/>
  <cols>
    <col min="1" max="1" width="30.7265625" customWidth="1"/>
    <col min="2" max="2" width="8.7265625" customWidth="1"/>
  </cols>
  <sheetData>
    <row r="1" spans="1:128" x14ac:dyDescent="0.35">
      <c r="A1" s="32" t="s">
        <v>167</v>
      </c>
    </row>
    <row r="2" spans="1:128" x14ac:dyDescent="0.35">
      <c r="A2" s="38" t="s">
        <v>168</v>
      </c>
    </row>
    <row r="3" spans="1:128" x14ac:dyDescent="0.35">
      <c r="A3" s="42" t="s">
        <v>232</v>
      </c>
    </row>
    <row r="4" spans="1:128" x14ac:dyDescent="0.35">
      <c r="A4" s="150" t="str">
        <f>HYPERLINK("#'TOC'!A1", "Back to TOC")</f>
        <v>Back to TOC</v>
      </c>
    </row>
    <row r="6" spans="1:128" ht="16" customHeight="1" x14ac:dyDescent="0.35">
      <c r="B6" s="503" t="s">
        <v>233</v>
      </c>
      <c r="C6" s="506" t="s">
        <v>308</v>
      </c>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7"/>
    </row>
    <row r="7" spans="1:128" ht="32.15" customHeight="1" x14ac:dyDescent="0.35">
      <c r="B7" s="504"/>
      <c r="C7" s="508" t="s">
        <v>234</v>
      </c>
      <c r="D7" s="508"/>
      <c r="E7" s="508"/>
      <c r="F7" s="508"/>
      <c r="G7" s="508"/>
      <c r="H7" s="508"/>
      <c r="I7" s="508"/>
      <c r="J7" s="508"/>
      <c r="K7" s="508"/>
      <c r="L7" s="508"/>
      <c r="M7" s="508" t="s">
        <v>237</v>
      </c>
      <c r="N7" s="508"/>
      <c r="O7" s="508"/>
      <c r="P7" s="508"/>
      <c r="Q7" s="508"/>
      <c r="R7" s="508"/>
      <c r="S7" s="508"/>
      <c r="T7" s="508"/>
      <c r="U7" s="508"/>
      <c r="V7" s="508"/>
      <c r="W7" s="508" t="s">
        <v>238</v>
      </c>
      <c r="X7" s="508"/>
      <c r="Y7" s="508"/>
      <c r="Z7" s="508"/>
      <c r="AA7" s="508"/>
      <c r="AB7" s="508"/>
      <c r="AC7" s="508"/>
      <c r="AD7" s="508"/>
      <c r="AE7" s="508"/>
      <c r="AF7" s="508"/>
      <c r="AG7" s="508" t="s">
        <v>239</v>
      </c>
      <c r="AH7" s="508"/>
      <c r="AI7" s="508"/>
      <c r="AJ7" s="508"/>
      <c r="AK7" s="508"/>
      <c r="AL7" s="508"/>
      <c r="AM7" s="508"/>
      <c r="AN7" s="508"/>
      <c r="AO7" s="508"/>
      <c r="AP7" s="508"/>
      <c r="AQ7" s="508" t="s">
        <v>240</v>
      </c>
      <c r="AR7" s="508"/>
      <c r="AS7" s="508"/>
      <c r="AT7" s="508"/>
      <c r="AU7" s="508"/>
      <c r="AV7" s="508"/>
      <c r="AW7" s="508"/>
      <c r="AX7" s="508"/>
      <c r="AY7" s="508"/>
      <c r="AZ7" s="508"/>
      <c r="BA7" s="508" t="s">
        <v>241</v>
      </c>
      <c r="BB7" s="508"/>
      <c r="BC7" s="508"/>
      <c r="BD7" s="508"/>
      <c r="BE7" s="508"/>
      <c r="BF7" s="508"/>
      <c r="BG7" s="508"/>
      <c r="BH7" s="508"/>
      <c r="BI7" s="508"/>
      <c r="BJ7" s="508"/>
      <c r="BK7" s="508" t="s">
        <v>242</v>
      </c>
      <c r="BL7" s="508"/>
      <c r="BM7" s="508"/>
      <c r="BN7" s="508"/>
      <c r="BO7" s="508"/>
      <c r="BP7" s="508"/>
      <c r="BQ7" s="508"/>
      <c r="BR7" s="508"/>
      <c r="BS7" s="508"/>
      <c r="BT7" s="508"/>
      <c r="BU7" s="508" t="s">
        <v>243</v>
      </c>
      <c r="BV7" s="508"/>
      <c r="BW7" s="508"/>
      <c r="BX7" s="508"/>
      <c r="BY7" s="508"/>
      <c r="BZ7" s="508"/>
      <c r="CA7" s="508"/>
      <c r="CB7" s="508"/>
      <c r="CC7" s="508"/>
      <c r="CD7" s="508"/>
      <c r="CE7" s="508" t="s">
        <v>244</v>
      </c>
      <c r="CF7" s="508"/>
      <c r="CG7" s="508"/>
      <c r="CH7" s="508"/>
      <c r="CI7" s="508"/>
      <c r="CJ7" s="508"/>
      <c r="CK7" s="508"/>
      <c r="CL7" s="508"/>
      <c r="CM7" s="508"/>
      <c r="CN7" s="508"/>
      <c r="CO7" s="510" t="s">
        <v>245</v>
      </c>
      <c r="CP7" s="510"/>
      <c r="CQ7" s="510"/>
      <c r="CR7" s="510"/>
      <c r="CS7" s="510"/>
      <c r="CT7" s="510"/>
      <c r="CU7" s="510"/>
      <c r="CV7" s="510"/>
      <c r="CW7" s="510"/>
      <c r="CX7" s="510"/>
      <c r="CY7" s="510"/>
      <c r="CZ7" s="510"/>
      <c r="DA7" s="510"/>
      <c r="DB7" s="510"/>
      <c r="DC7" s="510"/>
      <c r="DD7" s="510"/>
      <c r="DE7" s="510"/>
      <c r="DF7" s="510"/>
      <c r="DG7" s="510" t="s">
        <v>247</v>
      </c>
      <c r="DH7" s="510"/>
      <c r="DI7" s="510"/>
      <c r="DJ7" s="510"/>
      <c r="DK7" s="510"/>
      <c r="DL7" s="510"/>
      <c r="DM7" s="510"/>
      <c r="DN7" s="510"/>
      <c r="DO7" s="510"/>
      <c r="DP7" s="510"/>
      <c r="DQ7" s="510"/>
      <c r="DR7" s="510"/>
      <c r="DS7" s="510"/>
      <c r="DT7" s="510"/>
      <c r="DU7" s="510"/>
      <c r="DV7" s="510"/>
      <c r="DW7" s="510"/>
      <c r="DX7" s="512"/>
    </row>
    <row r="8" spans="1:128" ht="16" customHeight="1" x14ac:dyDescent="0.35">
      <c r="B8" s="504"/>
      <c r="C8" s="509" t="s">
        <v>362</v>
      </c>
      <c r="D8" s="509"/>
      <c r="E8" s="509" t="s">
        <v>373</v>
      </c>
      <c r="F8" s="509"/>
      <c r="G8" s="509"/>
      <c r="H8" s="509"/>
      <c r="I8" s="509"/>
      <c r="J8" s="509"/>
      <c r="K8" s="509"/>
      <c r="L8" s="509"/>
      <c r="M8" s="509" t="s">
        <v>362</v>
      </c>
      <c r="N8" s="509"/>
      <c r="O8" s="509" t="s">
        <v>373</v>
      </c>
      <c r="P8" s="509"/>
      <c r="Q8" s="509"/>
      <c r="R8" s="509"/>
      <c r="S8" s="509"/>
      <c r="T8" s="509"/>
      <c r="U8" s="509"/>
      <c r="V8" s="509"/>
      <c r="W8" s="509" t="s">
        <v>362</v>
      </c>
      <c r="X8" s="509"/>
      <c r="Y8" s="509" t="s">
        <v>373</v>
      </c>
      <c r="Z8" s="509"/>
      <c r="AA8" s="509"/>
      <c r="AB8" s="509"/>
      <c r="AC8" s="509"/>
      <c r="AD8" s="509"/>
      <c r="AE8" s="509"/>
      <c r="AF8" s="509"/>
      <c r="AG8" s="509" t="s">
        <v>362</v>
      </c>
      <c r="AH8" s="509"/>
      <c r="AI8" s="509" t="s">
        <v>373</v>
      </c>
      <c r="AJ8" s="509"/>
      <c r="AK8" s="509"/>
      <c r="AL8" s="509"/>
      <c r="AM8" s="509"/>
      <c r="AN8" s="509"/>
      <c r="AO8" s="509"/>
      <c r="AP8" s="509"/>
      <c r="AQ8" s="509" t="s">
        <v>362</v>
      </c>
      <c r="AR8" s="509"/>
      <c r="AS8" s="509" t="s">
        <v>373</v>
      </c>
      <c r="AT8" s="509"/>
      <c r="AU8" s="509"/>
      <c r="AV8" s="509"/>
      <c r="AW8" s="509"/>
      <c r="AX8" s="509"/>
      <c r="AY8" s="509"/>
      <c r="AZ8" s="509"/>
      <c r="BA8" s="509" t="s">
        <v>362</v>
      </c>
      <c r="BB8" s="509"/>
      <c r="BC8" s="509" t="s">
        <v>373</v>
      </c>
      <c r="BD8" s="509"/>
      <c r="BE8" s="509"/>
      <c r="BF8" s="509"/>
      <c r="BG8" s="509"/>
      <c r="BH8" s="509"/>
      <c r="BI8" s="509"/>
      <c r="BJ8" s="509"/>
      <c r="BK8" s="509" t="s">
        <v>362</v>
      </c>
      <c r="BL8" s="509"/>
      <c r="BM8" s="509" t="s">
        <v>373</v>
      </c>
      <c r="BN8" s="509"/>
      <c r="BO8" s="509"/>
      <c r="BP8" s="509"/>
      <c r="BQ8" s="509"/>
      <c r="BR8" s="509"/>
      <c r="BS8" s="509"/>
      <c r="BT8" s="509"/>
      <c r="BU8" s="509" t="s">
        <v>362</v>
      </c>
      <c r="BV8" s="509"/>
      <c r="BW8" s="509" t="s">
        <v>373</v>
      </c>
      <c r="BX8" s="509"/>
      <c r="BY8" s="509"/>
      <c r="BZ8" s="509"/>
      <c r="CA8" s="509"/>
      <c r="CB8" s="509"/>
      <c r="CC8" s="509"/>
      <c r="CD8" s="509"/>
      <c r="CE8" s="509" t="s">
        <v>362</v>
      </c>
      <c r="CF8" s="509"/>
      <c r="CG8" s="509" t="s">
        <v>373</v>
      </c>
      <c r="CH8" s="509"/>
      <c r="CI8" s="509"/>
      <c r="CJ8" s="509"/>
      <c r="CK8" s="509"/>
      <c r="CL8" s="509"/>
      <c r="CM8" s="509"/>
      <c r="CN8" s="509"/>
      <c r="CO8" s="511" t="s">
        <v>362</v>
      </c>
      <c r="CP8" s="511"/>
      <c r="CQ8" s="511"/>
      <c r="CR8" s="511"/>
      <c r="CS8" s="511"/>
      <c r="CT8" s="511"/>
      <c r="CU8" s="511"/>
      <c r="CV8" s="511"/>
      <c r="CW8" s="511"/>
      <c r="CX8" s="511"/>
      <c r="CY8" s="511"/>
      <c r="CZ8" s="511"/>
      <c r="DA8" s="511"/>
      <c r="DB8" s="511"/>
      <c r="DC8" s="511"/>
      <c r="DD8" s="511"/>
      <c r="DE8" s="511"/>
      <c r="DF8" s="511"/>
      <c r="DG8" s="511" t="s">
        <v>362</v>
      </c>
      <c r="DH8" s="511"/>
      <c r="DI8" s="511"/>
      <c r="DJ8" s="511"/>
      <c r="DK8" s="511"/>
      <c r="DL8" s="511"/>
      <c r="DM8" s="511"/>
      <c r="DN8" s="511"/>
      <c r="DO8" s="511"/>
      <c r="DP8" s="511"/>
      <c r="DQ8" s="511"/>
      <c r="DR8" s="511"/>
      <c r="DS8" s="511"/>
      <c r="DT8" s="511"/>
      <c r="DU8" s="511"/>
      <c r="DV8" s="511"/>
      <c r="DW8" s="511"/>
      <c r="DX8" s="513"/>
    </row>
    <row r="9" spans="1:128" ht="176.15" customHeight="1" x14ac:dyDescent="0.35">
      <c r="B9" s="504"/>
      <c r="C9" s="509"/>
      <c r="D9" s="509"/>
      <c r="E9" s="540" t="s">
        <v>374</v>
      </c>
      <c r="F9" s="540"/>
      <c r="G9" s="540" t="s">
        <v>375</v>
      </c>
      <c r="H9" s="540"/>
      <c r="I9" s="540" t="s">
        <v>376</v>
      </c>
      <c r="J9" s="540"/>
      <c r="K9" s="540" t="s">
        <v>103</v>
      </c>
      <c r="L9" s="540"/>
      <c r="M9" s="509"/>
      <c r="N9" s="509"/>
      <c r="O9" s="540" t="s">
        <v>374</v>
      </c>
      <c r="P9" s="540"/>
      <c r="Q9" s="540" t="s">
        <v>375</v>
      </c>
      <c r="R9" s="540"/>
      <c r="S9" s="540" t="s">
        <v>376</v>
      </c>
      <c r="T9" s="540"/>
      <c r="U9" s="540" t="s">
        <v>103</v>
      </c>
      <c r="V9" s="540"/>
      <c r="W9" s="509"/>
      <c r="X9" s="509"/>
      <c r="Y9" s="540" t="s">
        <v>374</v>
      </c>
      <c r="Z9" s="540"/>
      <c r="AA9" s="540" t="s">
        <v>375</v>
      </c>
      <c r="AB9" s="540"/>
      <c r="AC9" s="540" t="s">
        <v>376</v>
      </c>
      <c r="AD9" s="540"/>
      <c r="AE9" s="540" t="s">
        <v>103</v>
      </c>
      <c r="AF9" s="540"/>
      <c r="AG9" s="509"/>
      <c r="AH9" s="509"/>
      <c r="AI9" s="540" t="s">
        <v>374</v>
      </c>
      <c r="AJ9" s="540"/>
      <c r="AK9" s="540" t="s">
        <v>375</v>
      </c>
      <c r="AL9" s="540"/>
      <c r="AM9" s="540" t="s">
        <v>376</v>
      </c>
      <c r="AN9" s="540"/>
      <c r="AO9" s="540" t="s">
        <v>103</v>
      </c>
      <c r="AP9" s="540"/>
      <c r="AQ9" s="509"/>
      <c r="AR9" s="509"/>
      <c r="AS9" s="540" t="s">
        <v>374</v>
      </c>
      <c r="AT9" s="540"/>
      <c r="AU9" s="540" t="s">
        <v>375</v>
      </c>
      <c r="AV9" s="540"/>
      <c r="AW9" s="540" t="s">
        <v>376</v>
      </c>
      <c r="AX9" s="540"/>
      <c r="AY9" s="540" t="s">
        <v>103</v>
      </c>
      <c r="AZ9" s="540"/>
      <c r="BA9" s="509"/>
      <c r="BB9" s="509"/>
      <c r="BC9" s="540" t="s">
        <v>374</v>
      </c>
      <c r="BD9" s="540"/>
      <c r="BE9" s="540" t="s">
        <v>375</v>
      </c>
      <c r="BF9" s="540"/>
      <c r="BG9" s="540" t="s">
        <v>376</v>
      </c>
      <c r="BH9" s="540"/>
      <c r="BI9" s="540" t="s">
        <v>103</v>
      </c>
      <c r="BJ9" s="540"/>
      <c r="BK9" s="509"/>
      <c r="BL9" s="509"/>
      <c r="BM9" s="540" t="s">
        <v>374</v>
      </c>
      <c r="BN9" s="540"/>
      <c r="BO9" s="540" t="s">
        <v>375</v>
      </c>
      <c r="BP9" s="540"/>
      <c r="BQ9" s="540" t="s">
        <v>376</v>
      </c>
      <c r="BR9" s="540"/>
      <c r="BS9" s="540" t="s">
        <v>103</v>
      </c>
      <c r="BT9" s="540"/>
      <c r="BU9" s="509"/>
      <c r="BV9" s="509"/>
      <c r="BW9" s="540" t="s">
        <v>374</v>
      </c>
      <c r="BX9" s="540"/>
      <c r="BY9" s="540" t="s">
        <v>375</v>
      </c>
      <c r="BZ9" s="540"/>
      <c r="CA9" s="540" t="s">
        <v>376</v>
      </c>
      <c r="CB9" s="540"/>
      <c r="CC9" s="540" t="s">
        <v>103</v>
      </c>
      <c r="CD9" s="540"/>
      <c r="CE9" s="509"/>
      <c r="CF9" s="509"/>
      <c r="CG9" s="540" t="s">
        <v>374</v>
      </c>
      <c r="CH9" s="540"/>
      <c r="CI9" s="540" t="s">
        <v>375</v>
      </c>
      <c r="CJ9" s="540"/>
      <c r="CK9" s="540" t="s">
        <v>376</v>
      </c>
      <c r="CL9" s="540"/>
      <c r="CM9" s="540" t="s">
        <v>103</v>
      </c>
      <c r="CN9" s="540"/>
      <c r="CO9" s="511" t="s">
        <v>234</v>
      </c>
      <c r="CP9" s="511"/>
      <c r="CQ9" s="511" t="s">
        <v>237</v>
      </c>
      <c r="CR9" s="511"/>
      <c r="CS9" s="511" t="s">
        <v>238</v>
      </c>
      <c r="CT9" s="511"/>
      <c r="CU9" s="511" t="s">
        <v>239</v>
      </c>
      <c r="CV9" s="511"/>
      <c r="CW9" s="511" t="s">
        <v>240</v>
      </c>
      <c r="CX9" s="511"/>
      <c r="CY9" s="511" t="s">
        <v>241</v>
      </c>
      <c r="CZ9" s="511"/>
      <c r="DA9" s="511" t="s">
        <v>242</v>
      </c>
      <c r="DB9" s="511"/>
      <c r="DC9" s="511" t="s">
        <v>243</v>
      </c>
      <c r="DD9" s="511"/>
      <c r="DE9" s="511" t="s">
        <v>244</v>
      </c>
      <c r="DF9" s="511"/>
      <c r="DG9" s="511" t="s">
        <v>234</v>
      </c>
      <c r="DH9" s="511"/>
      <c r="DI9" s="511" t="s">
        <v>237</v>
      </c>
      <c r="DJ9" s="511"/>
      <c r="DK9" s="511" t="s">
        <v>238</v>
      </c>
      <c r="DL9" s="511"/>
      <c r="DM9" s="511" t="s">
        <v>239</v>
      </c>
      <c r="DN9" s="511"/>
      <c r="DO9" s="511" t="s">
        <v>240</v>
      </c>
      <c r="DP9" s="511"/>
      <c r="DQ9" s="511" t="s">
        <v>241</v>
      </c>
      <c r="DR9" s="511"/>
      <c r="DS9" s="511" t="s">
        <v>242</v>
      </c>
      <c r="DT9" s="511"/>
      <c r="DU9" s="511" t="s">
        <v>243</v>
      </c>
      <c r="DV9" s="511"/>
      <c r="DW9" s="511" t="s">
        <v>244</v>
      </c>
      <c r="DX9" s="513"/>
    </row>
    <row r="10" spans="1:128" ht="16" customHeight="1" x14ac:dyDescent="0.35">
      <c r="B10" s="505"/>
      <c r="C10" s="88" t="s">
        <v>236</v>
      </c>
      <c r="D10" s="88" t="s">
        <v>235</v>
      </c>
      <c r="E10" s="88" t="s">
        <v>236</v>
      </c>
      <c r="F10" s="88" t="s">
        <v>235</v>
      </c>
      <c r="G10" s="88" t="s">
        <v>236</v>
      </c>
      <c r="H10" s="88" t="s">
        <v>235</v>
      </c>
      <c r="I10" s="88" t="s">
        <v>236</v>
      </c>
      <c r="J10" s="88" t="s">
        <v>235</v>
      </c>
      <c r="K10" s="88" t="s">
        <v>246</v>
      </c>
      <c r="L10" s="88" t="s">
        <v>235</v>
      </c>
      <c r="M10" s="88" t="s">
        <v>236</v>
      </c>
      <c r="N10" s="88" t="s">
        <v>235</v>
      </c>
      <c r="O10" s="88" t="s">
        <v>236</v>
      </c>
      <c r="P10" s="88" t="s">
        <v>235</v>
      </c>
      <c r="Q10" s="88" t="s">
        <v>236</v>
      </c>
      <c r="R10" s="88" t="s">
        <v>235</v>
      </c>
      <c r="S10" s="88" t="s">
        <v>236</v>
      </c>
      <c r="T10" s="88" t="s">
        <v>235</v>
      </c>
      <c r="U10" s="88" t="s">
        <v>246</v>
      </c>
      <c r="V10" s="88" t="s">
        <v>235</v>
      </c>
      <c r="W10" s="88" t="s">
        <v>236</v>
      </c>
      <c r="X10" s="88" t="s">
        <v>235</v>
      </c>
      <c r="Y10" s="88" t="s">
        <v>236</v>
      </c>
      <c r="Z10" s="88" t="s">
        <v>235</v>
      </c>
      <c r="AA10" s="88" t="s">
        <v>236</v>
      </c>
      <c r="AB10" s="88" t="s">
        <v>235</v>
      </c>
      <c r="AC10" s="88" t="s">
        <v>236</v>
      </c>
      <c r="AD10" s="88" t="s">
        <v>235</v>
      </c>
      <c r="AE10" s="88" t="s">
        <v>246</v>
      </c>
      <c r="AF10" s="88" t="s">
        <v>235</v>
      </c>
      <c r="AG10" s="88" t="s">
        <v>236</v>
      </c>
      <c r="AH10" s="88" t="s">
        <v>235</v>
      </c>
      <c r="AI10" s="88" t="s">
        <v>236</v>
      </c>
      <c r="AJ10" s="88" t="s">
        <v>235</v>
      </c>
      <c r="AK10" s="88" t="s">
        <v>236</v>
      </c>
      <c r="AL10" s="88" t="s">
        <v>235</v>
      </c>
      <c r="AM10" s="88" t="s">
        <v>236</v>
      </c>
      <c r="AN10" s="88" t="s">
        <v>235</v>
      </c>
      <c r="AO10" s="88" t="s">
        <v>246</v>
      </c>
      <c r="AP10" s="88" t="s">
        <v>235</v>
      </c>
      <c r="AQ10" s="88" t="s">
        <v>236</v>
      </c>
      <c r="AR10" s="88" t="s">
        <v>235</v>
      </c>
      <c r="AS10" s="88" t="s">
        <v>236</v>
      </c>
      <c r="AT10" s="88" t="s">
        <v>235</v>
      </c>
      <c r="AU10" s="88" t="s">
        <v>236</v>
      </c>
      <c r="AV10" s="88" t="s">
        <v>235</v>
      </c>
      <c r="AW10" s="88" t="s">
        <v>236</v>
      </c>
      <c r="AX10" s="88" t="s">
        <v>235</v>
      </c>
      <c r="AY10" s="88" t="s">
        <v>246</v>
      </c>
      <c r="AZ10" s="88" t="s">
        <v>235</v>
      </c>
      <c r="BA10" s="88" t="s">
        <v>236</v>
      </c>
      <c r="BB10" s="88" t="s">
        <v>235</v>
      </c>
      <c r="BC10" s="88" t="s">
        <v>236</v>
      </c>
      <c r="BD10" s="88" t="s">
        <v>235</v>
      </c>
      <c r="BE10" s="88" t="s">
        <v>236</v>
      </c>
      <c r="BF10" s="88" t="s">
        <v>235</v>
      </c>
      <c r="BG10" s="88" t="s">
        <v>236</v>
      </c>
      <c r="BH10" s="88" t="s">
        <v>235</v>
      </c>
      <c r="BI10" s="88" t="s">
        <v>246</v>
      </c>
      <c r="BJ10" s="88" t="s">
        <v>235</v>
      </c>
      <c r="BK10" s="88" t="s">
        <v>236</v>
      </c>
      <c r="BL10" s="88" t="s">
        <v>235</v>
      </c>
      <c r="BM10" s="88" t="s">
        <v>236</v>
      </c>
      <c r="BN10" s="88" t="s">
        <v>235</v>
      </c>
      <c r="BO10" s="88" t="s">
        <v>236</v>
      </c>
      <c r="BP10" s="88" t="s">
        <v>235</v>
      </c>
      <c r="BQ10" s="88" t="s">
        <v>236</v>
      </c>
      <c r="BR10" s="88" t="s">
        <v>235</v>
      </c>
      <c r="BS10" s="88" t="s">
        <v>246</v>
      </c>
      <c r="BT10" s="88" t="s">
        <v>235</v>
      </c>
      <c r="BU10" s="88" t="s">
        <v>236</v>
      </c>
      <c r="BV10" s="88" t="s">
        <v>235</v>
      </c>
      <c r="BW10" s="88" t="s">
        <v>236</v>
      </c>
      <c r="BX10" s="88" t="s">
        <v>235</v>
      </c>
      <c r="BY10" s="88" t="s">
        <v>236</v>
      </c>
      <c r="BZ10" s="88" t="s">
        <v>235</v>
      </c>
      <c r="CA10" s="88" t="s">
        <v>236</v>
      </c>
      <c r="CB10" s="88" t="s">
        <v>235</v>
      </c>
      <c r="CC10" s="88" t="s">
        <v>246</v>
      </c>
      <c r="CD10" s="88" t="s">
        <v>235</v>
      </c>
      <c r="CE10" s="88" t="s">
        <v>236</v>
      </c>
      <c r="CF10" s="88" t="s">
        <v>235</v>
      </c>
      <c r="CG10" s="88" t="s">
        <v>236</v>
      </c>
      <c r="CH10" s="88" t="s">
        <v>235</v>
      </c>
      <c r="CI10" s="88" t="s">
        <v>236</v>
      </c>
      <c r="CJ10" s="88" t="s">
        <v>235</v>
      </c>
      <c r="CK10" s="88" t="s">
        <v>236</v>
      </c>
      <c r="CL10" s="88" t="s">
        <v>235</v>
      </c>
      <c r="CM10" s="88" t="s">
        <v>246</v>
      </c>
      <c r="CN10" s="88" t="s">
        <v>235</v>
      </c>
      <c r="CO10" s="88" t="s">
        <v>246</v>
      </c>
      <c r="CP10" s="88" t="s">
        <v>235</v>
      </c>
      <c r="CQ10" s="88" t="s">
        <v>246</v>
      </c>
      <c r="CR10" s="88" t="s">
        <v>235</v>
      </c>
      <c r="CS10" s="88" t="s">
        <v>246</v>
      </c>
      <c r="CT10" s="88" t="s">
        <v>235</v>
      </c>
      <c r="CU10" s="88" t="s">
        <v>246</v>
      </c>
      <c r="CV10" s="88" t="s">
        <v>235</v>
      </c>
      <c r="CW10" s="88" t="s">
        <v>246</v>
      </c>
      <c r="CX10" s="88" t="s">
        <v>235</v>
      </c>
      <c r="CY10" s="88" t="s">
        <v>246</v>
      </c>
      <c r="CZ10" s="88" t="s">
        <v>235</v>
      </c>
      <c r="DA10" s="88" t="s">
        <v>246</v>
      </c>
      <c r="DB10" s="88" t="s">
        <v>235</v>
      </c>
      <c r="DC10" s="88" t="s">
        <v>246</v>
      </c>
      <c r="DD10" s="88" t="s">
        <v>235</v>
      </c>
      <c r="DE10" s="88" t="s">
        <v>246</v>
      </c>
      <c r="DF10" s="88" t="s">
        <v>235</v>
      </c>
      <c r="DG10" s="88" t="s">
        <v>246</v>
      </c>
      <c r="DH10" s="88" t="s">
        <v>235</v>
      </c>
      <c r="DI10" s="88" t="s">
        <v>246</v>
      </c>
      <c r="DJ10" s="88" t="s">
        <v>235</v>
      </c>
      <c r="DK10" s="88" t="s">
        <v>246</v>
      </c>
      <c r="DL10" s="88" t="s">
        <v>235</v>
      </c>
      <c r="DM10" s="88" t="s">
        <v>246</v>
      </c>
      <c r="DN10" s="88" t="s">
        <v>235</v>
      </c>
      <c r="DO10" s="88" t="s">
        <v>246</v>
      </c>
      <c r="DP10" s="88" t="s">
        <v>235</v>
      </c>
      <c r="DQ10" s="88" t="s">
        <v>246</v>
      </c>
      <c r="DR10" s="88" t="s">
        <v>235</v>
      </c>
      <c r="DS10" s="88" t="s">
        <v>246</v>
      </c>
      <c r="DT10" s="88" t="s">
        <v>235</v>
      </c>
      <c r="DU10" s="88" t="s">
        <v>246</v>
      </c>
      <c r="DV10" s="88" t="s">
        <v>235</v>
      </c>
      <c r="DW10" s="88" t="s">
        <v>246</v>
      </c>
      <c r="DX10" s="89" t="s">
        <v>235</v>
      </c>
    </row>
    <row r="11" spans="1:128" ht="13" customHeight="1" x14ac:dyDescent="0.35">
      <c r="A11" s="90"/>
      <c r="B11" s="91"/>
      <c r="C11" s="92" t="s">
        <v>500</v>
      </c>
      <c r="D11" s="170" t="s">
        <v>501</v>
      </c>
      <c r="E11" s="92" t="s">
        <v>863</v>
      </c>
      <c r="F11" s="170" t="s">
        <v>864</v>
      </c>
      <c r="G11" s="92" t="s">
        <v>865</v>
      </c>
      <c r="H11" s="170" t="s">
        <v>866</v>
      </c>
      <c r="I11" s="92" t="s">
        <v>867</v>
      </c>
      <c r="J11" s="170" t="s">
        <v>868</v>
      </c>
      <c r="K11" s="92" t="s">
        <v>869</v>
      </c>
      <c r="L11" s="170" t="s">
        <v>870</v>
      </c>
      <c r="M11" s="92" t="s">
        <v>502</v>
      </c>
      <c r="N11" s="170" t="s">
        <v>503</v>
      </c>
      <c r="O11" s="92" t="s">
        <v>871</v>
      </c>
      <c r="P11" s="170" t="s">
        <v>872</v>
      </c>
      <c r="Q11" s="92" t="s">
        <v>873</v>
      </c>
      <c r="R11" s="170" t="s">
        <v>874</v>
      </c>
      <c r="S11" s="92" t="s">
        <v>875</v>
      </c>
      <c r="T11" s="170" t="s">
        <v>876</v>
      </c>
      <c r="U11" s="92" t="s">
        <v>877</v>
      </c>
      <c r="V11" s="170" t="s">
        <v>878</v>
      </c>
      <c r="W11" s="92" t="s">
        <v>504</v>
      </c>
      <c r="X11" s="170" t="s">
        <v>505</v>
      </c>
      <c r="Y11" s="92" t="s">
        <v>879</v>
      </c>
      <c r="Z11" s="170" t="s">
        <v>880</v>
      </c>
      <c r="AA11" s="92" t="s">
        <v>881</v>
      </c>
      <c r="AB11" s="170" t="s">
        <v>882</v>
      </c>
      <c r="AC11" s="92" t="s">
        <v>883</v>
      </c>
      <c r="AD11" s="170" t="s">
        <v>884</v>
      </c>
      <c r="AE11" s="92" t="s">
        <v>885</v>
      </c>
      <c r="AF11" s="170" t="s">
        <v>886</v>
      </c>
      <c r="AG11" s="92" t="s">
        <v>506</v>
      </c>
      <c r="AH11" s="170" t="s">
        <v>507</v>
      </c>
      <c r="AI11" s="92" t="s">
        <v>887</v>
      </c>
      <c r="AJ11" s="170" t="s">
        <v>888</v>
      </c>
      <c r="AK11" s="92" t="s">
        <v>889</v>
      </c>
      <c r="AL11" s="170" t="s">
        <v>890</v>
      </c>
      <c r="AM11" s="92" t="s">
        <v>891</v>
      </c>
      <c r="AN11" s="170" t="s">
        <v>892</v>
      </c>
      <c r="AO11" s="92" t="s">
        <v>893</v>
      </c>
      <c r="AP11" s="170" t="s">
        <v>894</v>
      </c>
      <c r="AQ11" s="92" t="s">
        <v>508</v>
      </c>
      <c r="AR11" s="170" t="s">
        <v>509</v>
      </c>
      <c r="AS11" s="92" t="s">
        <v>895</v>
      </c>
      <c r="AT11" s="170" t="s">
        <v>896</v>
      </c>
      <c r="AU11" s="92" t="s">
        <v>897</v>
      </c>
      <c r="AV11" s="170" t="s">
        <v>898</v>
      </c>
      <c r="AW11" s="92" t="s">
        <v>899</v>
      </c>
      <c r="AX11" s="170" t="s">
        <v>900</v>
      </c>
      <c r="AY11" s="92" t="s">
        <v>901</v>
      </c>
      <c r="AZ11" s="170" t="s">
        <v>902</v>
      </c>
      <c r="BA11" s="92" t="s">
        <v>510</v>
      </c>
      <c r="BB11" s="170" t="s">
        <v>511</v>
      </c>
      <c r="BC11" s="92" t="s">
        <v>903</v>
      </c>
      <c r="BD11" s="170" t="s">
        <v>904</v>
      </c>
      <c r="BE11" s="92" t="s">
        <v>905</v>
      </c>
      <c r="BF11" s="170" t="s">
        <v>906</v>
      </c>
      <c r="BG11" s="92" t="s">
        <v>907</v>
      </c>
      <c r="BH11" s="170" t="s">
        <v>908</v>
      </c>
      <c r="BI11" s="92" t="s">
        <v>909</v>
      </c>
      <c r="BJ11" s="170" t="s">
        <v>910</v>
      </c>
      <c r="BK11" s="92" t="s">
        <v>512</v>
      </c>
      <c r="BL11" s="170" t="s">
        <v>513</v>
      </c>
      <c r="BM11" s="92" t="s">
        <v>911</v>
      </c>
      <c r="BN11" s="170" t="s">
        <v>912</v>
      </c>
      <c r="BO11" s="92" t="s">
        <v>913</v>
      </c>
      <c r="BP11" s="170" t="s">
        <v>914</v>
      </c>
      <c r="BQ11" s="92" t="s">
        <v>915</v>
      </c>
      <c r="BR11" s="170" t="s">
        <v>916</v>
      </c>
      <c r="BS11" s="92" t="s">
        <v>917</v>
      </c>
      <c r="BT11" s="170" t="s">
        <v>918</v>
      </c>
      <c r="BU11" s="92" t="s">
        <v>514</v>
      </c>
      <c r="BV11" s="170" t="s">
        <v>515</v>
      </c>
      <c r="BW11" s="92" t="s">
        <v>919</v>
      </c>
      <c r="BX11" s="170" t="s">
        <v>920</v>
      </c>
      <c r="BY11" s="92" t="s">
        <v>921</v>
      </c>
      <c r="BZ11" s="170" t="s">
        <v>922</v>
      </c>
      <c r="CA11" s="92" t="s">
        <v>923</v>
      </c>
      <c r="CB11" s="170" t="s">
        <v>924</v>
      </c>
      <c r="CC11" s="92" t="s">
        <v>925</v>
      </c>
      <c r="CD11" s="170" t="s">
        <v>926</v>
      </c>
      <c r="CE11" s="92" t="s">
        <v>516</v>
      </c>
      <c r="CF11" s="170" t="s">
        <v>517</v>
      </c>
      <c r="CG11" s="92" t="s">
        <v>927</v>
      </c>
      <c r="CH11" s="170" t="s">
        <v>928</v>
      </c>
      <c r="CI11" s="92" t="s">
        <v>929</v>
      </c>
      <c r="CJ11" s="170" t="s">
        <v>930</v>
      </c>
      <c r="CK11" s="92" t="s">
        <v>931</v>
      </c>
      <c r="CL11" s="170" t="s">
        <v>932</v>
      </c>
      <c r="CM11" s="92" t="s">
        <v>933</v>
      </c>
      <c r="CN11" s="170" t="s">
        <v>934</v>
      </c>
      <c r="CO11" s="94" t="s">
        <v>518</v>
      </c>
      <c r="CP11" s="94" t="s">
        <v>519</v>
      </c>
      <c r="CQ11" s="94" t="s">
        <v>520</v>
      </c>
      <c r="CR11" s="94" t="s">
        <v>521</v>
      </c>
      <c r="CS11" s="94" t="s">
        <v>522</v>
      </c>
      <c r="CT11" s="94" t="s">
        <v>523</v>
      </c>
      <c r="CU11" s="94" t="s">
        <v>524</v>
      </c>
      <c r="CV11" s="94" t="s">
        <v>525</v>
      </c>
      <c r="CW11" s="94" t="s">
        <v>526</v>
      </c>
      <c r="CX11" s="94" t="s">
        <v>527</v>
      </c>
      <c r="CY11" s="94" t="s">
        <v>528</v>
      </c>
      <c r="CZ11" s="94" t="s">
        <v>529</v>
      </c>
      <c r="DA11" s="94" t="s">
        <v>530</v>
      </c>
      <c r="DB11" s="94" t="s">
        <v>531</v>
      </c>
      <c r="DC11" s="94" t="s">
        <v>532</v>
      </c>
      <c r="DD11" s="94" t="s">
        <v>533</v>
      </c>
      <c r="DE11" s="94" t="s">
        <v>534</v>
      </c>
      <c r="DF11" s="94" t="s">
        <v>535</v>
      </c>
      <c r="DG11" s="94" t="s">
        <v>536</v>
      </c>
      <c r="DH11" s="94" t="s">
        <v>537</v>
      </c>
      <c r="DI11" s="94" t="s">
        <v>538</v>
      </c>
      <c r="DJ11" s="94" t="s">
        <v>539</v>
      </c>
      <c r="DK11" s="94" t="s">
        <v>540</v>
      </c>
      <c r="DL11" s="94" t="s">
        <v>541</v>
      </c>
      <c r="DM11" s="94" t="s">
        <v>542</v>
      </c>
      <c r="DN11" s="94" t="s">
        <v>543</v>
      </c>
      <c r="DO11" s="94" t="s">
        <v>544</v>
      </c>
      <c r="DP11" s="94" t="s">
        <v>545</v>
      </c>
      <c r="DQ11" s="94" t="s">
        <v>546</v>
      </c>
      <c r="DR11" s="94" t="s">
        <v>547</v>
      </c>
      <c r="DS11" s="94" t="s">
        <v>548</v>
      </c>
      <c r="DT11" s="94" t="s">
        <v>549</v>
      </c>
      <c r="DU11" s="94" t="s">
        <v>550</v>
      </c>
      <c r="DV11" s="94" t="s">
        <v>551</v>
      </c>
      <c r="DW11" s="94" t="s">
        <v>552</v>
      </c>
      <c r="DX11" s="96" t="s">
        <v>553</v>
      </c>
    </row>
    <row r="12" spans="1:128" ht="13" customHeight="1" x14ac:dyDescent="0.35">
      <c r="A12" s="12" t="s">
        <v>248</v>
      </c>
      <c r="B12" s="97">
        <v>2</v>
      </c>
      <c r="C12" s="13">
        <v>99.141103464878597</v>
      </c>
      <c r="D12" s="164">
        <v>0.188129702320604</v>
      </c>
      <c r="E12" s="13">
        <v>98.7825534099903</v>
      </c>
      <c r="F12" s="164">
        <v>0.50059697298676198</v>
      </c>
      <c r="G12" s="13">
        <v>98.970837884214006</v>
      </c>
      <c r="H12" s="164">
        <v>0.37719647950801499</v>
      </c>
      <c r="I12" s="13">
        <v>99.265502994552904</v>
      </c>
      <c r="J12" s="164">
        <v>0.207796983339779</v>
      </c>
      <c r="K12" s="13">
        <v>0.482949584562618</v>
      </c>
      <c r="L12" s="164">
        <v>0.49734474698536302</v>
      </c>
      <c r="M12" s="13">
        <v>96.136796708187902</v>
      </c>
      <c r="N12" s="164">
        <v>0.36377178291668699</v>
      </c>
      <c r="O12" s="13">
        <v>95.919082451061001</v>
      </c>
      <c r="P12" s="164">
        <v>0.65464795524609098</v>
      </c>
      <c r="Q12" s="13">
        <v>96.069877704106105</v>
      </c>
      <c r="R12" s="164">
        <v>0.74015351246646199</v>
      </c>
      <c r="S12" s="13">
        <v>96.165973284435594</v>
      </c>
      <c r="T12" s="164">
        <v>0.48467021017926798</v>
      </c>
      <c r="U12" s="13">
        <v>0.24689083337455001</v>
      </c>
      <c r="V12" s="164">
        <v>0.79946543930583502</v>
      </c>
      <c r="W12" s="13">
        <v>98.104615706643401</v>
      </c>
      <c r="X12" s="164">
        <v>0.22089348614672999</v>
      </c>
      <c r="Y12" s="13">
        <v>97.770992801192506</v>
      </c>
      <c r="Z12" s="164">
        <v>0.81846786143799199</v>
      </c>
      <c r="AA12" s="13">
        <v>97.397293342852606</v>
      </c>
      <c r="AB12" s="164">
        <v>0.61495861376709005</v>
      </c>
      <c r="AC12" s="13">
        <v>98.470834439995699</v>
      </c>
      <c r="AD12" s="164">
        <v>0.26522140475220601</v>
      </c>
      <c r="AE12" s="13">
        <v>0.69984163880325001</v>
      </c>
      <c r="AF12" s="164">
        <v>0.89252154894244096</v>
      </c>
      <c r="AG12" s="13">
        <v>97.800092205891502</v>
      </c>
      <c r="AH12" s="164">
        <v>0.25757809567942902</v>
      </c>
      <c r="AI12" s="13">
        <v>98.008997388869105</v>
      </c>
      <c r="AJ12" s="164">
        <v>0.58534863672458004</v>
      </c>
      <c r="AK12" s="13">
        <v>97.608768400779596</v>
      </c>
      <c r="AL12" s="164">
        <v>0.62018100922097097</v>
      </c>
      <c r="AM12" s="13">
        <v>97.788295882215095</v>
      </c>
      <c r="AN12" s="164">
        <v>0.37487119856477602</v>
      </c>
      <c r="AO12" s="13">
        <v>-0.22070150665400901</v>
      </c>
      <c r="AP12" s="164">
        <v>0.70183037010068805</v>
      </c>
      <c r="AQ12" s="13">
        <v>98.593868895097003</v>
      </c>
      <c r="AR12" s="164">
        <v>0.24374580260553499</v>
      </c>
      <c r="AS12" s="13">
        <v>98.582051902709594</v>
      </c>
      <c r="AT12" s="164">
        <v>0.50184886325621203</v>
      </c>
      <c r="AU12" s="13">
        <v>98.184332200450797</v>
      </c>
      <c r="AV12" s="164">
        <v>0.52094721760920204</v>
      </c>
      <c r="AW12" s="13">
        <v>98.7344887926795</v>
      </c>
      <c r="AX12" s="164">
        <v>0.30680255906368997</v>
      </c>
      <c r="AY12" s="13">
        <v>0.15243688996993399</v>
      </c>
      <c r="AZ12" s="164">
        <v>0.58514543840875599</v>
      </c>
      <c r="BA12" s="13">
        <v>98.901047473012795</v>
      </c>
      <c r="BB12" s="164">
        <v>0.173358550127963</v>
      </c>
      <c r="BC12" s="13">
        <v>98.969656290135504</v>
      </c>
      <c r="BD12" s="164">
        <v>0.43131738581765799</v>
      </c>
      <c r="BE12" s="13">
        <v>98.572717424418101</v>
      </c>
      <c r="BF12" s="164">
        <v>0.50660005187059998</v>
      </c>
      <c r="BG12" s="13">
        <v>99.003936432886206</v>
      </c>
      <c r="BH12" s="164">
        <v>0.20553188435198599</v>
      </c>
      <c r="BI12" s="13">
        <v>3.4280142750731102E-2</v>
      </c>
      <c r="BJ12" s="164">
        <v>0.45919669420603998</v>
      </c>
      <c r="BK12" s="13">
        <v>97.900258508548703</v>
      </c>
      <c r="BL12" s="164">
        <v>0.27021709995911802</v>
      </c>
      <c r="BM12" s="13">
        <v>98.286171245193202</v>
      </c>
      <c r="BN12" s="164">
        <v>0.61820828433351505</v>
      </c>
      <c r="BO12" s="13">
        <v>97.712775440248606</v>
      </c>
      <c r="BP12" s="164">
        <v>0.77802516533237498</v>
      </c>
      <c r="BQ12" s="13">
        <v>97.828679964362394</v>
      </c>
      <c r="BR12" s="164">
        <v>0.30167785310461798</v>
      </c>
      <c r="BS12" s="13">
        <v>-0.45749128083075202</v>
      </c>
      <c r="BT12" s="164">
        <v>0.618384517286796</v>
      </c>
      <c r="BU12" s="13">
        <v>92.751944126807103</v>
      </c>
      <c r="BV12" s="164">
        <v>0.48494740073840897</v>
      </c>
      <c r="BW12" s="13">
        <v>91.041039603673894</v>
      </c>
      <c r="BX12" s="164">
        <v>1.4806060739237501</v>
      </c>
      <c r="BY12" s="13">
        <v>91.485975784014499</v>
      </c>
      <c r="BZ12" s="164">
        <v>1.0453168577399099</v>
      </c>
      <c r="CA12" s="13">
        <v>93.563322787663594</v>
      </c>
      <c r="CB12" s="164">
        <v>0.57324630787553199</v>
      </c>
      <c r="CC12" s="13">
        <v>2.5222831839897402</v>
      </c>
      <c r="CD12" s="164">
        <v>1.5430270791015499</v>
      </c>
      <c r="CE12" s="13">
        <v>90.897240442884296</v>
      </c>
      <c r="CF12" s="164">
        <v>0.54380113238588901</v>
      </c>
      <c r="CG12" s="13">
        <v>89.655478751989193</v>
      </c>
      <c r="CH12" s="164">
        <v>1.4391134990948899</v>
      </c>
      <c r="CI12" s="13">
        <v>88.755604000771001</v>
      </c>
      <c r="CJ12" s="164">
        <v>1.21489586660316</v>
      </c>
      <c r="CK12" s="13">
        <v>91.7967527415788</v>
      </c>
      <c r="CL12" s="164">
        <v>0.64510595689343997</v>
      </c>
      <c r="CM12" s="13">
        <v>2.1412739895896098</v>
      </c>
      <c r="CN12" s="164">
        <v>1.5096826904351801</v>
      </c>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9"/>
    </row>
    <row r="13" spans="1:128" ht="13" customHeight="1" x14ac:dyDescent="0.35">
      <c r="A13" s="12" t="s">
        <v>249</v>
      </c>
      <c r="B13" s="97">
        <v>2</v>
      </c>
      <c r="C13" s="13">
        <v>90.683657297450495</v>
      </c>
      <c r="D13" s="164">
        <v>0.58427925118968405</v>
      </c>
      <c r="E13" s="13">
        <v>88.616435272545502</v>
      </c>
      <c r="F13" s="164">
        <v>1.6284813572139001</v>
      </c>
      <c r="G13" s="13">
        <v>91.740456937378099</v>
      </c>
      <c r="H13" s="164">
        <v>1.2569573523925399</v>
      </c>
      <c r="I13" s="13">
        <v>91.6853983274314</v>
      </c>
      <c r="J13" s="164">
        <v>0.72923655870205795</v>
      </c>
      <c r="K13" s="13">
        <v>3.0689630548859701</v>
      </c>
      <c r="L13" s="164">
        <v>1.78624674431785</v>
      </c>
      <c r="M13" s="13">
        <v>86.310257900248502</v>
      </c>
      <c r="N13" s="164">
        <v>0.703283934311142</v>
      </c>
      <c r="O13" s="13">
        <v>85.223827996109307</v>
      </c>
      <c r="P13" s="164">
        <v>1.7603708019115301</v>
      </c>
      <c r="Q13" s="13">
        <v>84.860167025392798</v>
      </c>
      <c r="R13" s="164">
        <v>1.61416159941363</v>
      </c>
      <c r="S13" s="13">
        <v>87.150789995367901</v>
      </c>
      <c r="T13" s="164">
        <v>0.91505604024738996</v>
      </c>
      <c r="U13" s="13">
        <v>1.92696199925864</v>
      </c>
      <c r="V13" s="164">
        <v>2.05760307853211</v>
      </c>
      <c r="W13" s="13">
        <v>79.234224615504004</v>
      </c>
      <c r="X13" s="164">
        <v>1.02112056808778</v>
      </c>
      <c r="Y13" s="13">
        <v>80.323346729749602</v>
      </c>
      <c r="Z13" s="164">
        <v>1.8957163441235101</v>
      </c>
      <c r="AA13" s="13">
        <v>75.490424393328894</v>
      </c>
      <c r="AB13" s="164">
        <v>2.0796376249275701</v>
      </c>
      <c r="AC13" s="13">
        <v>80.528548634092701</v>
      </c>
      <c r="AD13" s="164">
        <v>1.32717865689654</v>
      </c>
      <c r="AE13" s="13">
        <v>0.20520190434305599</v>
      </c>
      <c r="AF13" s="164">
        <v>2.1750041609665001</v>
      </c>
      <c r="AG13" s="13">
        <v>87.935581572799094</v>
      </c>
      <c r="AH13" s="164">
        <v>0.73580565954988197</v>
      </c>
      <c r="AI13" s="13">
        <v>90.605722595545998</v>
      </c>
      <c r="AJ13" s="164">
        <v>1.3529469847869999</v>
      </c>
      <c r="AK13" s="13">
        <v>86.638216402753997</v>
      </c>
      <c r="AL13" s="164">
        <v>1.64230109195094</v>
      </c>
      <c r="AM13" s="13">
        <v>87.663971407993799</v>
      </c>
      <c r="AN13" s="164">
        <v>0.95071268304892498</v>
      </c>
      <c r="AO13" s="13">
        <v>-2.9417511875522799</v>
      </c>
      <c r="AP13" s="164">
        <v>1.5786267816594399</v>
      </c>
      <c r="AQ13" s="13">
        <v>79.030131659748903</v>
      </c>
      <c r="AR13" s="164">
        <v>1.00895708272894</v>
      </c>
      <c r="AS13" s="13">
        <v>80.663696206556807</v>
      </c>
      <c r="AT13" s="164">
        <v>1.8996677013145999</v>
      </c>
      <c r="AU13" s="13">
        <v>81.513876469692605</v>
      </c>
      <c r="AV13" s="164">
        <v>1.9379062588418601</v>
      </c>
      <c r="AW13" s="13">
        <v>77.937395025577999</v>
      </c>
      <c r="AX13" s="164">
        <v>1.3390113872100899</v>
      </c>
      <c r="AY13" s="13">
        <v>-2.7263011809788802</v>
      </c>
      <c r="AZ13" s="164">
        <v>2.1998518082229301</v>
      </c>
      <c r="BA13" s="13">
        <v>68.212301133033293</v>
      </c>
      <c r="BB13" s="164">
        <v>0.987028873279861</v>
      </c>
      <c r="BC13" s="13">
        <v>70.896350833020705</v>
      </c>
      <c r="BD13" s="164">
        <v>2.30320985499583</v>
      </c>
      <c r="BE13" s="13">
        <v>67.189464345630398</v>
      </c>
      <c r="BF13" s="164">
        <v>2.3237470820863799</v>
      </c>
      <c r="BG13" s="13">
        <v>68.101714048583304</v>
      </c>
      <c r="BH13" s="164">
        <v>1.28380548933515</v>
      </c>
      <c r="BI13" s="13">
        <v>-2.79463678443744</v>
      </c>
      <c r="BJ13" s="164">
        <v>2.5738745724402898</v>
      </c>
      <c r="BK13" s="13">
        <v>66.673048449966601</v>
      </c>
      <c r="BL13" s="164">
        <v>1.04841765342423</v>
      </c>
      <c r="BM13" s="13">
        <v>75.222306722785106</v>
      </c>
      <c r="BN13" s="164">
        <v>2.04109394412361</v>
      </c>
      <c r="BO13" s="13">
        <v>69.161348980811894</v>
      </c>
      <c r="BP13" s="164">
        <v>2.3217343739258598</v>
      </c>
      <c r="BQ13" s="13">
        <v>63.1332838702968</v>
      </c>
      <c r="BR13" s="164">
        <v>1.4086365294048599</v>
      </c>
      <c r="BS13" s="13">
        <v>-12.089022852488201</v>
      </c>
      <c r="BT13" s="164">
        <v>2.4314952203077</v>
      </c>
      <c r="BU13" s="13">
        <v>58.899523279860801</v>
      </c>
      <c r="BV13" s="164">
        <v>1.14014544854502</v>
      </c>
      <c r="BW13" s="13">
        <v>58.349485675109598</v>
      </c>
      <c r="BX13" s="164">
        <v>2.1770478489049299</v>
      </c>
      <c r="BY13" s="13">
        <v>56.9626007132103</v>
      </c>
      <c r="BZ13" s="164">
        <v>2.14235750133028</v>
      </c>
      <c r="CA13" s="13">
        <v>59.876649850755598</v>
      </c>
      <c r="CB13" s="164">
        <v>1.4808700692037999</v>
      </c>
      <c r="CC13" s="13">
        <v>1.5271641756460399</v>
      </c>
      <c r="CD13" s="164">
        <v>2.4991013446564398</v>
      </c>
      <c r="CE13" s="13">
        <v>38.4865700863418</v>
      </c>
      <c r="CF13" s="164">
        <v>1.0739022034635</v>
      </c>
      <c r="CG13" s="13">
        <v>41.053866347581</v>
      </c>
      <c r="CH13" s="164">
        <v>2.3348995152148802</v>
      </c>
      <c r="CI13" s="13">
        <v>37.187366635518302</v>
      </c>
      <c r="CJ13" s="164">
        <v>2.4468159373879601</v>
      </c>
      <c r="CK13" s="13">
        <v>37.964461873166698</v>
      </c>
      <c r="CL13" s="164">
        <v>1.3480270924321101</v>
      </c>
      <c r="CM13" s="13">
        <v>-3.0894044744142501</v>
      </c>
      <c r="CN13" s="164">
        <v>2.4727799342491101</v>
      </c>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9"/>
    </row>
    <row r="14" spans="1:128" ht="13" customHeight="1" x14ac:dyDescent="0.35">
      <c r="A14" s="12" t="s">
        <v>250</v>
      </c>
      <c r="B14" s="97">
        <v>2</v>
      </c>
      <c r="C14" s="13">
        <v>94.569413260464302</v>
      </c>
      <c r="D14" s="164">
        <v>0.399788924146455</v>
      </c>
      <c r="E14" s="13">
        <v>93.8242602750571</v>
      </c>
      <c r="F14" s="164">
        <v>0.81798934700202997</v>
      </c>
      <c r="G14" s="13">
        <v>94.041464541273598</v>
      </c>
      <c r="H14" s="164">
        <v>0.92738734838930104</v>
      </c>
      <c r="I14" s="13">
        <v>95.382834175436003</v>
      </c>
      <c r="J14" s="164">
        <v>0.53137120220438605</v>
      </c>
      <c r="K14" s="13">
        <v>1.5585739003788599</v>
      </c>
      <c r="L14" s="164">
        <v>0.98531476233234505</v>
      </c>
      <c r="M14" s="13">
        <v>80.859730186890602</v>
      </c>
      <c r="N14" s="164">
        <v>0.622530418094558</v>
      </c>
      <c r="O14" s="13">
        <v>77.985705925899495</v>
      </c>
      <c r="P14" s="164">
        <v>1.02709638872498</v>
      </c>
      <c r="Q14" s="13">
        <v>81.880745900409195</v>
      </c>
      <c r="R14" s="164">
        <v>1.2923658231672099</v>
      </c>
      <c r="S14" s="13">
        <v>82.130312185361007</v>
      </c>
      <c r="T14" s="164">
        <v>0.94782689135195197</v>
      </c>
      <c r="U14" s="13">
        <v>4.1446062594615798</v>
      </c>
      <c r="V14" s="164">
        <v>1.3433074972244701</v>
      </c>
      <c r="W14" s="13">
        <v>73.130614354692497</v>
      </c>
      <c r="X14" s="164">
        <v>0.65526554597667697</v>
      </c>
      <c r="Y14" s="13">
        <v>71.7055158782738</v>
      </c>
      <c r="Z14" s="164">
        <v>1.2302924187431501</v>
      </c>
      <c r="AA14" s="13">
        <v>69.427730954358097</v>
      </c>
      <c r="AB14" s="164">
        <v>1.32135430396972</v>
      </c>
      <c r="AC14" s="13">
        <v>75.322136141181602</v>
      </c>
      <c r="AD14" s="164">
        <v>0.98966735985330301</v>
      </c>
      <c r="AE14" s="13">
        <v>3.6166202629077899</v>
      </c>
      <c r="AF14" s="164">
        <v>1.6815742728513099</v>
      </c>
      <c r="AG14" s="13">
        <v>86.586384710550803</v>
      </c>
      <c r="AH14" s="164">
        <v>0.67865059234235203</v>
      </c>
      <c r="AI14" s="13">
        <v>84.066969395911798</v>
      </c>
      <c r="AJ14" s="164">
        <v>1.0928184314774301</v>
      </c>
      <c r="AK14" s="13">
        <v>86.289810560395296</v>
      </c>
      <c r="AL14" s="164">
        <v>1.48234268326076</v>
      </c>
      <c r="AM14" s="13">
        <v>88.042279552311697</v>
      </c>
      <c r="AN14" s="164">
        <v>0.76992898821468303</v>
      </c>
      <c r="AO14" s="13">
        <v>3.9753101563999702</v>
      </c>
      <c r="AP14" s="164">
        <v>1.2451297557408201</v>
      </c>
      <c r="AQ14" s="13">
        <v>64.843502193894096</v>
      </c>
      <c r="AR14" s="164">
        <v>0.90636730613130101</v>
      </c>
      <c r="AS14" s="13">
        <v>62.607971610560099</v>
      </c>
      <c r="AT14" s="164">
        <v>1.5895891564740401</v>
      </c>
      <c r="AU14" s="13">
        <v>63.255186929640303</v>
      </c>
      <c r="AV14" s="164">
        <v>2.0918324514189699</v>
      </c>
      <c r="AW14" s="13">
        <v>66.469100404505397</v>
      </c>
      <c r="AX14" s="164">
        <v>1.0634896847343001</v>
      </c>
      <c r="AY14" s="13">
        <v>3.86112879394532</v>
      </c>
      <c r="AZ14" s="164">
        <v>1.87320363794325</v>
      </c>
      <c r="BA14" s="13">
        <v>56.928130605396902</v>
      </c>
      <c r="BB14" s="164">
        <v>0.814401182831896</v>
      </c>
      <c r="BC14" s="13">
        <v>55.162004015761099</v>
      </c>
      <c r="BD14" s="164">
        <v>1.5305547347414801</v>
      </c>
      <c r="BE14" s="13">
        <v>55.757883569351499</v>
      </c>
      <c r="BF14" s="164">
        <v>1.80962032534846</v>
      </c>
      <c r="BG14" s="13">
        <v>58.307688343793401</v>
      </c>
      <c r="BH14" s="164">
        <v>1.1464469222628599</v>
      </c>
      <c r="BI14" s="13">
        <v>3.1456843280323201</v>
      </c>
      <c r="BJ14" s="164">
        <v>1.9535573286471</v>
      </c>
      <c r="BK14" s="13">
        <v>61.482175637773501</v>
      </c>
      <c r="BL14" s="164">
        <v>0.87009046523334099</v>
      </c>
      <c r="BM14" s="13">
        <v>57.452980897796103</v>
      </c>
      <c r="BN14" s="164">
        <v>1.4654716168342301</v>
      </c>
      <c r="BO14" s="13">
        <v>58.895892270636502</v>
      </c>
      <c r="BP14" s="164">
        <v>1.69840376215321</v>
      </c>
      <c r="BQ14" s="13">
        <v>64.485051413054606</v>
      </c>
      <c r="BR14" s="164">
        <v>1.1705692479415599</v>
      </c>
      <c r="BS14" s="13">
        <v>7.0320705152584999</v>
      </c>
      <c r="BT14" s="164">
        <v>1.8572651121157999</v>
      </c>
      <c r="BU14" s="13">
        <v>44.639266997382897</v>
      </c>
      <c r="BV14" s="164">
        <v>0.91426765880969296</v>
      </c>
      <c r="BW14" s="13">
        <v>39.770835604244198</v>
      </c>
      <c r="BX14" s="164">
        <v>1.41958208114074</v>
      </c>
      <c r="BY14" s="13">
        <v>42.851588577457797</v>
      </c>
      <c r="BZ14" s="164">
        <v>2.06865164102912</v>
      </c>
      <c r="CA14" s="13">
        <v>47.911233307749598</v>
      </c>
      <c r="CB14" s="164">
        <v>1.2282944426629301</v>
      </c>
      <c r="CC14" s="13">
        <v>8.1403977035053394</v>
      </c>
      <c r="CD14" s="164">
        <v>1.8729979238182799</v>
      </c>
      <c r="CE14" s="13">
        <v>27.632670918166099</v>
      </c>
      <c r="CF14" s="164">
        <v>0.882530051809989</v>
      </c>
      <c r="CG14" s="13">
        <v>21.7192800789344</v>
      </c>
      <c r="CH14" s="164">
        <v>1.49246611770224</v>
      </c>
      <c r="CI14" s="13">
        <v>24.485822866992599</v>
      </c>
      <c r="CJ14" s="164">
        <v>1.7018257382964601</v>
      </c>
      <c r="CK14" s="13">
        <v>32.118704083886598</v>
      </c>
      <c r="CL14" s="164">
        <v>1.2840324803754799</v>
      </c>
      <c r="CM14" s="13">
        <v>10.3994240049522</v>
      </c>
      <c r="CN14" s="164">
        <v>2.0284929143435901</v>
      </c>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9"/>
    </row>
    <row r="15" spans="1:128" ht="13" customHeight="1" x14ac:dyDescent="0.35">
      <c r="A15" s="12" t="s">
        <v>251</v>
      </c>
      <c r="B15" s="97">
        <v>2</v>
      </c>
      <c r="C15" s="13">
        <v>81.743977163425001</v>
      </c>
      <c r="D15" s="164">
        <v>0.93283509578850299</v>
      </c>
      <c r="E15" s="13">
        <v>83.128332892458701</v>
      </c>
      <c r="F15" s="164">
        <v>1.80226580992908</v>
      </c>
      <c r="G15" s="13">
        <v>86.675144031039295</v>
      </c>
      <c r="H15" s="164">
        <v>1.91643074701074</v>
      </c>
      <c r="I15" s="13">
        <v>80.903456145691294</v>
      </c>
      <c r="J15" s="164">
        <v>1.11505600773897</v>
      </c>
      <c r="K15" s="13">
        <v>-2.2248767467674102</v>
      </c>
      <c r="L15" s="164">
        <v>2.0760680033431802</v>
      </c>
      <c r="M15" s="13">
        <v>68.882921141278004</v>
      </c>
      <c r="N15" s="164">
        <v>0.98437500992984395</v>
      </c>
      <c r="O15" s="13">
        <v>67.323995832735605</v>
      </c>
      <c r="P15" s="164">
        <v>1.9455396966596901</v>
      </c>
      <c r="Q15" s="13">
        <v>73.204115835915402</v>
      </c>
      <c r="R15" s="164">
        <v>2.32962918451345</v>
      </c>
      <c r="S15" s="13">
        <v>68.617326758101399</v>
      </c>
      <c r="T15" s="164">
        <v>1.1170596364249199</v>
      </c>
      <c r="U15" s="13">
        <v>1.29333092536584</v>
      </c>
      <c r="V15" s="164">
        <v>2.0977541711182299</v>
      </c>
      <c r="W15" s="13">
        <v>82.8888787690762</v>
      </c>
      <c r="X15" s="164">
        <v>0.74156918420198703</v>
      </c>
      <c r="Y15" s="13">
        <v>83.5191043874934</v>
      </c>
      <c r="Z15" s="164">
        <v>1.6481892063354899</v>
      </c>
      <c r="AA15" s="13">
        <v>87.862245054541901</v>
      </c>
      <c r="AB15" s="164">
        <v>1.5166903888685801</v>
      </c>
      <c r="AC15" s="13">
        <v>82.256459466408998</v>
      </c>
      <c r="AD15" s="164">
        <v>0.86989320927144698</v>
      </c>
      <c r="AE15" s="13">
        <v>-1.2626449210844599</v>
      </c>
      <c r="AF15" s="164">
        <v>1.74196982277278</v>
      </c>
      <c r="AG15" s="13">
        <v>81.652584570568294</v>
      </c>
      <c r="AH15" s="164">
        <v>0.83924353968140997</v>
      </c>
      <c r="AI15" s="13">
        <v>82.751000283385594</v>
      </c>
      <c r="AJ15" s="164">
        <v>1.64054080297047</v>
      </c>
      <c r="AK15" s="13">
        <v>84.347800376423805</v>
      </c>
      <c r="AL15" s="164">
        <v>1.8244902221188599</v>
      </c>
      <c r="AM15" s="13">
        <v>81.303295427793003</v>
      </c>
      <c r="AN15" s="164">
        <v>1.0388904035454001</v>
      </c>
      <c r="AO15" s="13">
        <v>-1.44770485559258</v>
      </c>
      <c r="AP15" s="164">
        <v>1.8373798338821501</v>
      </c>
      <c r="AQ15" s="13">
        <v>75.476956353616899</v>
      </c>
      <c r="AR15" s="164">
        <v>1.0067334066792799</v>
      </c>
      <c r="AS15" s="13">
        <v>77.638576420423604</v>
      </c>
      <c r="AT15" s="164">
        <v>1.8412078650743999</v>
      </c>
      <c r="AU15" s="13">
        <v>75.204198046509006</v>
      </c>
      <c r="AV15" s="164">
        <v>2.5354333776634901</v>
      </c>
      <c r="AW15" s="13">
        <v>75.435440182368893</v>
      </c>
      <c r="AX15" s="164">
        <v>1.13405443980149</v>
      </c>
      <c r="AY15" s="13">
        <v>-2.2031362380546802</v>
      </c>
      <c r="AZ15" s="164">
        <v>1.9703502203247201</v>
      </c>
      <c r="BA15" s="13">
        <v>83.665709927622501</v>
      </c>
      <c r="BB15" s="164">
        <v>0.79089938838270102</v>
      </c>
      <c r="BC15" s="13">
        <v>84.389749880859895</v>
      </c>
      <c r="BD15" s="164">
        <v>1.49372725098435</v>
      </c>
      <c r="BE15" s="13">
        <v>89.536917976690304</v>
      </c>
      <c r="BF15" s="164">
        <v>1.64151878941791</v>
      </c>
      <c r="BG15" s="13">
        <v>82.7575442178522</v>
      </c>
      <c r="BH15" s="164">
        <v>0.94566795369983703</v>
      </c>
      <c r="BI15" s="13">
        <v>-1.6322056630076101</v>
      </c>
      <c r="BJ15" s="164">
        <v>1.60952959252159</v>
      </c>
      <c r="BK15" s="13">
        <v>83.228738839034904</v>
      </c>
      <c r="BL15" s="164">
        <v>0.79230659929338598</v>
      </c>
      <c r="BM15" s="13">
        <v>82.650551263344695</v>
      </c>
      <c r="BN15" s="164">
        <v>1.5884546741713801</v>
      </c>
      <c r="BO15" s="13">
        <v>88.274960273919405</v>
      </c>
      <c r="BP15" s="164">
        <v>1.70837525416346</v>
      </c>
      <c r="BQ15" s="13">
        <v>83.043918249366797</v>
      </c>
      <c r="BR15" s="164">
        <v>0.99804452211721395</v>
      </c>
      <c r="BS15" s="13">
        <v>0.39336698602210202</v>
      </c>
      <c r="BT15" s="164">
        <v>1.8260284361175201</v>
      </c>
      <c r="BU15" s="13">
        <v>48.632831885223503</v>
      </c>
      <c r="BV15" s="164">
        <v>1.2231146938581701</v>
      </c>
      <c r="BW15" s="13">
        <v>49.916698368819802</v>
      </c>
      <c r="BX15" s="164">
        <v>2.20582023198244</v>
      </c>
      <c r="BY15" s="13">
        <v>53.398768723858602</v>
      </c>
      <c r="BZ15" s="164">
        <v>2.8775496649075998</v>
      </c>
      <c r="CA15" s="13">
        <v>47.9405200696931</v>
      </c>
      <c r="CB15" s="164">
        <v>1.3210467178381</v>
      </c>
      <c r="CC15" s="13">
        <v>-1.97617829912677</v>
      </c>
      <c r="CD15" s="164">
        <v>2.13872525377008</v>
      </c>
      <c r="CE15" s="13">
        <v>45.217161910959199</v>
      </c>
      <c r="CF15" s="164">
        <v>1.2284401506265199</v>
      </c>
      <c r="CG15" s="13">
        <v>47.740544817199499</v>
      </c>
      <c r="CH15" s="164">
        <v>2.17090354615793</v>
      </c>
      <c r="CI15" s="13">
        <v>50.297161516500601</v>
      </c>
      <c r="CJ15" s="164">
        <v>2.9837450847237901</v>
      </c>
      <c r="CK15" s="13">
        <v>44.190723460953301</v>
      </c>
      <c r="CL15" s="164">
        <v>1.3497853524302199</v>
      </c>
      <c r="CM15" s="13">
        <v>-3.54982135624621</v>
      </c>
      <c r="CN15" s="164">
        <v>2.1344428060045799</v>
      </c>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9"/>
    </row>
    <row r="16" spans="1:128" ht="13" customHeight="1" x14ac:dyDescent="0.35">
      <c r="A16" s="12" t="s">
        <v>252</v>
      </c>
      <c r="B16" s="97">
        <v>2</v>
      </c>
      <c r="C16" s="13">
        <v>94.199471876113606</v>
      </c>
      <c r="D16" s="164">
        <v>0.44167936811656699</v>
      </c>
      <c r="E16" s="13">
        <v>92.918964779509295</v>
      </c>
      <c r="F16" s="164">
        <v>0.99547473488586802</v>
      </c>
      <c r="G16" s="13">
        <v>92.629710881008705</v>
      </c>
      <c r="H16" s="164">
        <v>1.24369567560684</v>
      </c>
      <c r="I16" s="13">
        <v>95.185844966499502</v>
      </c>
      <c r="J16" s="164">
        <v>0.56449160961160405</v>
      </c>
      <c r="K16" s="13">
        <v>2.26688018699021</v>
      </c>
      <c r="L16" s="164">
        <v>1.1514798702523401</v>
      </c>
      <c r="M16" s="13">
        <v>92.027484690397699</v>
      </c>
      <c r="N16" s="164">
        <v>0.52556411734897102</v>
      </c>
      <c r="O16" s="13">
        <v>92.638841838823694</v>
      </c>
      <c r="P16" s="164">
        <v>0.95640133402722105</v>
      </c>
      <c r="Q16" s="13">
        <v>91.314612427845503</v>
      </c>
      <c r="R16" s="164">
        <v>1.20629184763186</v>
      </c>
      <c r="S16" s="13">
        <v>92.176601491060197</v>
      </c>
      <c r="T16" s="164">
        <v>0.71579319291156995</v>
      </c>
      <c r="U16" s="13">
        <v>-0.46224034776355399</v>
      </c>
      <c r="V16" s="164">
        <v>1.0947530888519099</v>
      </c>
      <c r="W16" s="13">
        <v>95.423694436456501</v>
      </c>
      <c r="X16" s="164">
        <v>0.37093761951209198</v>
      </c>
      <c r="Y16" s="13">
        <v>94.456570264576399</v>
      </c>
      <c r="Z16" s="164">
        <v>0.95543361049147002</v>
      </c>
      <c r="AA16" s="13">
        <v>95.366474024427703</v>
      </c>
      <c r="AB16" s="164">
        <v>0.91453361778926301</v>
      </c>
      <c r="AC16" s="13">
        <v>96.015335348412805</v>
      </c>
      <c r="AD16" s="164">
        <v>0.48385293907773602</v>
      </c>
      <c r="AE16" s="13">
        <v>1.55876508383635</v>
      </c>
      <c r="AF16" s="164">
        <v>1.0676250037434101</v>
      </c>
      <c r="AG16" s="13">
        <v>94.278047559834604</v>
      </c>
      <c r="AH16" s="164">
        <v>0.447968772210043</v>
      </c>
      <c r="AI16" s="13">
        <v>94.640192349782694</v>
      </c>
      <c r="AJ16" s="164">
        <v>0.89260462459799705</v>
      </c>
      <c r="AK16" s="13">
        <v>94.036325808569103</v>
      </c>
      <c r="AL16" s="164">
        <v>1.0797734121234701</v>
      </c>
      <c r="AM16" s="13">
        <v>94.513580347005998</v>
      </c>
      <c r="AN16" s="164">
        <v>0.64917935045611097</v>
      </c>
      <c r="AO16" s="13">
        <v>-0.12661200277673901</v>
      </c>
      <c r="AP16" s="164">
        <v>1.1343161320234401</v>
      </c>
      <c r="AQ16" s="13">
        <v>92.801600326071195</v>
      </c>
      <c r="AR16" s="164">
        <v>0.49382459948607799</v>
      </c>
      <c r="AS16" s="13">
        <v>91.705292069650795</v>
      </c>
      <c r="AT16" s="164">
        <v>1.1405934598304599</v>
      </c>
      <c r="AU16" s="13">
        <v>92.585404750713707</v>
      </c>
      <c r="AV16" s="164">
        <v>1.33247331221285</v>
      </c>
      <c r="AW16" s="13">
        <v>93.356660397139095</v>
      </c>
      <c r="AX16" s="164">
        <v>0.62339538097111502</v>
      </c>
      <c r="AY16" s="13">
        <v>1.65136832748824</v>
      </c>
      <c r="AZ16" s="164">
        <v>1.3041499818825399</v>
      </c>
      <c r="BA16" s="13">
        <v>89.821180977586096</v>
      </c>
      <c r="BB16" s="164">
        <v>0.630495923232405</v>
      </c>
      <c r="BC16" s="13">
        <v>89.449102773499604</v>
      </c>
      <c r="BD16" s="164">
        <v>1.2677042487677199</v>
      </c>
      <c r="BE16" s="13">
        <v>89.817106400055494</v>
      </c>
      <c r="BF16" s="164">
        <v>1.3311887089207599</v>
      </c>
      <c r="BG16" s="13">
        <v>89.929691201801901</v>
      </c>
      <c r="BH16" s="164">
        <v>0.80454430401564703</v>
      </c>
      <c r="BI16" s="13">
        <v>0.48058842830222698</v>
      </c>
      <c r="BJ16" s="164">
        <v>1.4754349573914101</v>
      </c>
      <c r="BK16" s="13">
        <v>93.479237814300305</v>
      </c>
      <c r="BL16" s="164">
        <v>0.47072700348149399</v>
      </c>
      <c r="BM16" s="13">
        <v>92.648565448033196</v>
      </c>
      <c r="BN16" s="164">
        <v>0.96562906832749995</v>
      </c>
      <c r="BO16" s="13">
        <v>93.806367282024297</v>
      </c>
      <c r="BP16" s="164">
        <v>1.17376807332754</v>
      </c>
      <c r="BQ16" s="13">
        <v>93.717905183770299</v>
      </c>
      <c r="BR16" s="164">
        <v>0.629729184309058</v>
      </c>
      <c r="BS16" s="13">
        <v>1.0693397357371</v>
      </c>
      <c r="BT16" s="164">
        <v>1.2322402032074999</v>
      </c>
      <c r="BU16" s="13">
        <v>85.153478356743506</v>
      </c>
      <c r="BV16" s="164">
        <v>0.71177241780795897</v>
      </c>
      <c r="BW16" s="13">
        <v>84.465129394812294</v>
      </c>
      <c r="BX16" s="164">
        <v>1.5189128940440699</v>
      </c>
      <c r="BY16" s="13">
        <v>84.156703147158694</v>
      </c>
      <c r="BZ16" s="164">
        <v>1.7689512846039901</v>
      </c>
      <c r="CA16" s="13">
        <v>85.7958037786305</v>
      </c>
      <c r="CB16" s="164">
        <v>0.91931892992997399</v>
      </c>
      <c r="CC16" s="13">
        <v>1.3306743838181501</v>
      </c>
      <c r="CD16" s="164">
        <v>1.7697210570709101</v>
      </c>
      <c r="CE16" s="13">
        <v>80.106331407809407</v>
      </c>
      <c r="CF16" s="164">
        <v>0.80791862249233504</v>
      </c>
      <c r="CG16" s="13">
        <v>79.763833733697297</v>
      </c>
      <c r="CH16" s="164">
        <v>1.7277988061587399</v>
      </c>
      <c r="CI16" s="13">
        <v>79.494777280454599</v>
      </c>
      <c r="CJ16" s="164">
        <v>1.8450274014599</v>
      </c>
      <c r="CK16" s="13">
        <v>80.434250157075098</v>
      </c>
      <c r="CL16" s="164">
        <v>0.98740517193620403</v>
      </c>
      <c r="CM16" s="13">
        <v>0.67041642337774499</v>
      </c>
      <c r="CN16" s="164">
        <v>1.9834202900736999</v>
      </c>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9"/>
    </row>
    <row r="17" spans="1:128" ht="13" customHeight="1" x14ac:dyDescent="0.35">
      <c r="A17" s="12" t="s">
        <v>253</v>
      </c>
      <c r="B17" s="97">
        <v>2</v>
      </c>
      <c r="C17" s="13">
        <v>96.695755358618001</v>
      </c>
      <c r="D17" s="164">
        <v>0.262091470576515</v>
      </c>
      <c r="E17" s="13">
        <v>96.122493477498594</v>
      </c>
      <c r="F17" s="164">
        <v>0.63832305806384404</v>
      </c>
      <c r="G17" s="13">
        <v>95.156214290225904</v>
      </c>
      <c r="H17" s="164">
        <v>0.82234072363416499</v>
      </c>
      <c r="I17" s="13">
        <v>97.409783830808195</v>
      </c>
      <c r="J17" s="164">
        <v>0.326773054060296</v>
      </c>
      <c r="K17" s="13">
        <v>1.28729035330967</v>
      </c>
      <c r="L17" s="164">
        <v>0.75160922107169503</v>
      </c>
      <c r="M17" s="13">
        <v>80.768889490455194</v>
      </c>
      <c r="N17" s="164">
        <v>0.64691054246074098</v>
      </c>
      <c r="O17" s="13">
        <v>81.625825837500898</v>
      </c>
      <c r="P17" s="164">
        <v>1.3365745674012299</v>
      </c>
      <c r="Q17" s="13">
        <v>77.541652115213793</v>
      </c>
      <c r="R17" s="164">
        <v>1.5733703803226899</v>
      </c>
      <c r="S17" s="13">
        <v>81.4170411526202</v>
      </c>
      <c r="T17" s="164">
        <v>0.841000364988849</v>
      </c>
      <c r="U17" s="13">
        <v>-0.208784684880754</v>
      </c>
      <c r="V17" s="164">
        <v>1.41820769072228</v>
      </c>
      <c r="W17" s="13">
        <v>79.786938519403805</v>
      </c>
      <c r="X17" s="164">
        <v>0.78055337564881</v>
      </c>
      <c r="Y17" s="13">
        <v>78.812361134666205</v>
      </c>
      <c r="Z17" s="164">
        <v>1.4536183687567601</v>
      </c>
      <c r="AA17" s="13">
        <v>74.393373278480695</v>
      </c>
      <c r="AB17" s="164">
        <v>2.1800489640318101</v>
      </c>
      <c r="AC17" s="13">
        <v>81.733145817960306</v>
      </c>
      <c r="AD17" s="164">
        <v>0.87985226424281604</v>
      </c>
      <c r="AE17" s="13">
        <v>2.92078468329413</v>
      </c>
      <c r="AF17" s="164">
        <v>1.5025513056795801</v>
      </c>
      <c r="AG17" s="13">
        <v>88.669674198695802</v>
      </c>
      <c r="AH17" s="164">
        <v>0.53974015400925901</v>
      </c>
      <c r="AI17" s="13">
        <v>88.522275469631197</v>
      </c>
      <c r="AJ17" s="164">
        <v>1.1486573304610601</v>
      </c>
      <c r="AK17" s="13">
        <v>86.741168859659894</v>
      </c>
      <c r="AL17" s="164">
        <v>1.67261423853726</v>
      </c>
      <c r="AM17" s="13">
        <v>89.366822003619703</v>
      </c>
      <c r="AN17" s="164">
        <v>0.63422599690148795</v>
      </c>
      <c r="AO17" s="13">
        <v>0.84454653398850599</v>
      </c>
      <c r="AP17" s="164">
        <v>1.25721004582185</v>
      </c>
      <c r="AQ17" s="13">
        <v>70.813149855155501</v>
      </c>
      <c r="AR17" s="164">
        <v>0.78829611682427803</v>
      </c>
      <c r="AS17" s="13">
        <v>68.954741036727398</v>
      </c>
      <c r="AT17" s="164">
        <v>1.64813594371057</v>
      </c>
      <c r="AU17" s="13">
        <v>68.366756830140304</v>
      </c>
      <c r="AV17" s="164">
        <v>2.0616535491284802</v>
      </c>
      <c r="AW17" s="13">
        <v>72.229284361542994</v>
      </c>
      <c r="AX17" s="164">
        <v>0.91400570854987095</v>
      </c>
      <c r="AY17" s="13">
        <v>3.27454332481555</v>
      </c>
      <c r="AZ17" s="164">
        <v>1.8597755854743501</v>
      </c>
      <c r="BA17" s="13">
        <v>59.713916409692402</v>
      </c>
      <c r="BB17" s="164">
        <v>0.79829539402940497</v>
      </c>
      <c r="BC17" s="13">
        <v>61.490029649208502</v>
      </c>
      <c r="BD17" s="164">
        <v>1.5432687456212</v>
      </c>
      <c r="BE17" s="13">
        <v>58.577581354844803</v>
      </c>
      <c r="BF17" s="164">
        <v>2.1470443710588598</v>
      </c>
      <c r="BG17" s="13">
        <v>59.240733924277301</v>
      </c>
      <c r="BH17" s="164">
        <v>0.91477081154309903</v>
      </c>
      <c r="BI17" s="13">
        <v>-2.24929572493122</v>
      </c>
      <c r="BJ17" s="164">
        <v>1.6812870661700601</v>
      </c>
      <c r="BK17" s="13">
        <v>81.798348477630896</v>
      </c>
      <c r="BL17" s="164">
        <v>0.67941390216236897</v>
      </c>
      <c r="BM17" s="13">
        <v>84.275908472253803</v>
      </c>
      <c r="BN17" s="164">
        <v>1.2425389013761301</v>
      </c>
      <c r="BO17" s="13">
        <v>80.828543934676304</v>
      </c>
      <c r="BP17" s="164">
        <v>1.6387918681628499</v>
      </c>
      <c r="BQ17" s="13">
        <v>81.194264971893105</v>
      </c>
      <c r="BR17" s="164">
        <v>0.77430740660577901</v>
      </c>
      <c r="BS17" s="13">
        <v>-3.0816435003607001</v>
      </c>
      <c r="BT17" s="164">
        <v>1.3441693936646499</v>
      </c>
      <c r="BU17" s="13">
        <v>52.259337962832497</v>
      </c>
      <c r="BV17" s="164">
        <v>0.89657017434449704</v>
      </c>
      <c r="BW17" s="13">
        <v>49.509547179102697</v>
      </c>
      <c r="BX17" s="164">
        <v>1.80985572422828</v>
      </c>
      <c r="BY17" s="13">
        <v>47.371893846694697</v>
      </c>
      <c r="BZ17" s="164">
        <v>2.3990397741618499</v>
      </c>
      <c r="CA17" s="13">
        <v>54.582075910045397</v>
      </c>
      <c r="CB17" s="164">
        <v>1.0839115197379401</v>
      </c>
      <c r="CC17" s="13">
        <v>5.0725287309426896</v>
      </c>
      <c r="CD17" s="164">
        <v>1.9813944264725001</v>
      </c>
      <c r="CE17" s="13">
        <v>38.081700691432097</v>
      </c>
      <c r="CF17" s="164">
        <v>0.79593202471101399</v>
      </c>
      <c r="CG17" s="13">
        <v>37.524635815876501</v>
      </c>
      <c r="CH17" s="164">
        <v>1.8178184622107001</v>
      </c>
      <c r="CI17" s="13">
        <v>34.116553003371997</v>
      </c>
      <c r="CJ17" s="164">
        <v>2.1218618039254999</v>
      </c>
      <c r="CK17" s="13">
        <v>39.194529876197599</v>
      </c>
      <c r="CL17" s="164">
        <v>1.0140793334500799</v>
      </c>
      <c r="CM17" s="13">
        <v>1.6698940603211001</v>
      </c>
      <c r="CN17" s="164">
        <v>2.1328816638799801</v>
      </c>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9"/>
    </row>
    <row r="18" spans="1:128" ht="13" customHeight="1" x14ac:dyDescent="0.35">
      <c r="A18" s="100" t="s">
        <v>254</v>
      </c>
      <c r="B18" s="97">
        <v>2</v>
      </c>
      <c r="C18" s="13">
        <v>97.607264811251696</v>
      </c>
      <c r="D18" s="164">
        <v>0.33862442304975099</v>
      </c>
      <c r="E18" s="13">
        <v>97.451819109779294</v>
      </c>
      <c r="F18" s="164">
        <v>0.66317062522009096</v>
      </c>
      <c r="G18" s="13">
        <v>95.585230487522907</v>
      </c>
      <c r="H18" s="164">
        <v>1.1409538026345101</v>
      </c>
      <c r="I18" s="13">
        <v>98.291577488718801</v>
      </c>
      <c r="J18" s="164">
        <v>0.412676138341458</v>
      </c>
      <c r="K18" s="13">
        <v>0.83975837893952099</v>
      </c>
      <c r="L18" s="164">
        <v>0.79513177176269001</v>
      </c>
      <c r="M18" s="13">
        <v>85.097998743635102</v>
      </c>
      <c r="N18" s="164">
        <v>0.85632519858805201</v>
      </c>
      <c r="O18" s="13">
        <v>84.529572997111202</v>
      </c>
      <c r="P18" s="164">
        <v>1.6935104798826399</v>
      </c>
      <c r="Q18" s="13">
        <v>82.215123925557094</v>
      </c>
      <c r="R18" s="164">
        <v>1.9093763676132001</v>
      </c>
      <c r="S18" s="13">
        <v>86.127768348224606</v>
      </c>
      <c r="T18" s="164">
        <v>1.08658843505685</v>
      </c>
      <c r="U18" s="13">
        <v>1.5981953511134701</v>
      </c>
      <c r="V18" s="164">
        <v>1.87384014857527</v>
      </c>
      <c r="W18" s="13">
        <v>82.112557310895198</v>
      </c>
      <c r="X18" s="164">
        <v>0.98913184373266305</v>
      </c>
      <c r="Y18" s="13">
        <v>81.287154412860104</v>
      </c>
      <c r="Z18" s="164">
        <v>1.92049510216293</v>
      </c>
      <c r="AA18" s="13">
        <v>76.891541590382502</v>
      </c>
      <c r="AB18" s="164">
        <v>2.7806283415145199</v>
      </c>
      <c r="AC18" s="13">
        <v>83.881274142323207</v>
      </c>
      <c r="AD18" s="164">
        <v>1.18702472430957</v>
      </c>
      <c r="AE18" s="13">
        <v>2.59411972946309</v>
      </c>
      <c r="AF18" s="164">
        <v>1.98512381671283</v>
      </c>
      <c r="AG18" s="13">
        <v>91.459884564434006</v>
      </c>
      <c r="AH18" s="164">
        <v>0.63066093413255198</v>
      </c>
      <c r="AI18" s="13">
        <v>90.9170822740451</v>
      </c>
      <c r="AJ18" s="164">
        <v>1.4081447362277399</v>
      </c>
      <c r="AK18" s="13">
        <v>90.500420603857904</v>
      </c>
      <c r="AL18" s="164">
        <v>1.8995268366839999</v>
      </c>
      <c r="AM18" s="13">
        <v>91.920314991937602</v>
      </c>
      <c r="AN18" s="164">
        <v>0.65709131227808104</v>
      </c>
      <c r="AO18" s="13">
        <v>1.00323271789253</v>
      </c>
      <c r="AP18" s="164">
        <v>1.43074962449277</v>
      </c>
      <c r="AQ18" s="13">
        <v>72.846813522037493</v>
      </c>
      <c r="AR18" s="164">
        <v>1.1473567514734799</v>
      </c>
      <c r="AS18" s="13">
        <v>71.879529910174</v>
      </c>
      <c r="AT18" s="164">
        <v>2.1864215625657</v>
      </c>
      <c r="AU18" s="13">
        <v>69.895989369789504</v>
      </c>
      <c r="AV18" s="164">
        <v>2.56056080708432</v>
      </c>
      <c r="AW18" s="13">
        <v>74.078641284107803</v>
      </c>
      <c r="AX18" s="164">
        <v>1.3579012358246401</v>
      </c>
      <c r="AY18" s="13">
        <v>2.1991113739338202</v>
      </c>
      <c r="AZ18" s="164">
        <v>2.47238275428285</v>
      </c>
      <c r="BA18" s="13">
        <v>63.140531507148403</v>
      </c>
      <c r="BB18" s="164">
        <v>1.0412065027003199</v>
      </c>
      <c r="BC18" s="13">
        <v>65.714533270814798</v>
      </c>
      <c r="BD18" s="164">
        <v>1.82728915321963</v>
      </c>
      <c r="BE18" s="13">
        <v>62.541083987303701</v>
      </c>
      <c r="BF18" s="164">
        <v>2.7951672622174901</v>
      </c>
      <c r="BG18" s="13">
        <v>62.169564809931998</v>
      </c>
      <c r="BH18" s="164">
        <v>1.23169572338346</v>
      </c>
      <c r="BI18" s="13">
        <v>-3.5449684608827701</v>
      </c>
      <c r="BJ18" s="164">
        <v>2.0384788794446602</v>
      </c>
      <c r="BK18" s="13">
        <v>85.992118912904004</v>
      </c>
      <c r="BL18" s="164">
        <v>0.88222062601079998</v>
      </c>
      <c r="BM18" s="13">
        <v>88.552821703494502</v>
      </c>
      <c r="BN18" s="164">
        <v>1.4713994803125701</v>
      </c>
      <c r="BO18" s="13">
        <v>87.744564034674198</v>
      </c>
      <c r="BP18" s="164">
        <v>1.74278214881128</v>
      </c>
      <c r="BQ18" s="13">
        <v>84.5248481114497</v>
      </c>
      <c r="BR18" s="164">
        <v>1.08758976671455</v>
      </c>
      <c r="BS18" s="13">
        <v>-4.0279735920447699</v>
      </c>
      <c r="BT18" s="164">
        <v>1.6752580797796699</v>
      </c>
      <c r="BU18" s="13">
        <v>56.938059183344201</v>
      </c>
      <c r="BV18" s="164">
        <v>1.22282928273499</v>
      </c>
      <c r="BW18" s="13">
        <v>53.508368187291801</v>
      </c>
      <c r="BX18" s="164">
        <v>2.4780564934785301</v>
      </c>
      <c r="BY18" s="13">
        <v>51.138541903969397</v>
      </c>
      <c r="BZ18" s="164">
        <v>3.10641739073685</v>
      </c>
      <c r="CA18" s="13">
        <v>59.623172636149398</v>
      </c>
      <c r="CB18" s="164">
        <v>1.41921645368815</v>
      </c>
      <c r="CC18" s="13">
        <v>6.1148044488575701</v>
      </c>
      <c r="CD18" s="164">
        <v>2.6734277199387599</v>
      </c>
      <c r="CE18" s="13">
        <v>42.374541919098696</v>
      </c>
      <c r="CF18" s="164">
        <v>1.1124833413856501</v>
      </c>
      <c r="CG18" s="13">
        <v>42.432932334277901</v>
      </c>
      <c r="CH18" s="164">
        <v>2.4055037733075402</v>
      </c>
      <c r="CI18" s="13">
        <v>38.228186640175501</v>
      </c>
      <c r="CJ18" s="164">
        <v>2.8818237394362298</v>
      </c>
      <c r="CK18" s="13">
        <v>43.0803282482225</v>
      </c>
      <c r="CL18" s="164">
        <v>1.44259386549878</v>
      </c>
      <c r="CM18" s="13">
        <v>0.64739591394459906</v>
      </c>
      <c r="CN18" s="164">
        <v>2.9436040126376999</v>
      </c>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9"/>
    </row>
    <row r="19" spans="1:128" ht="13" customHeight="1" x14ac:dyDescent="0.35">
      <c r="A19" s="100" t="s">
        <v>255</v>
      </c>
      <c r="B19" s="97">
        <v>2</v>
      </c>
      <c r="C19" s="13">
        <v>95.235169688934903</v>
      </c>
      <c r="D19" s="164">
        <v>0.40039552146109297</v>
      </c>
      <c r="E19" s="13">
        <v>93.4796968960394</v>
      </c>
      <c r="F19" s="164">
        <v>1.3753194635663399</v>
      </c>
      <c r="G19" s="13">
        <v>94.587625944391405</v>
      </c>
      <c r="H19" s="164">
        <v>1.16953790835491</v>
      </c>
      <c r="I19" s="13">
        <v>96.026616171988707</v>
      </c>
      <c r="J19" s="164">
        <v>0.482427352899782</v>
      </c>
      <c r="K19" s="13">
        <v>2.5469192759493402</v>
      </c>
      <c r="L19" s="164">
        <v>1.5521073745694001</v>
      </c>
      <c r="M19" s="13">
        <v>73.838426223165101</v>
      </c>
      <c r="N19" s="164">
        <v>0.94573398613031201</v>
      </c>
      <c r="O19" s="13">
        <v>75.842886681738904</v>
      </c>
      <c r="P19" s="164">
        <v>2.0239126392898101</v>
      </c>
      <c r="Q19" s="13">
        <v>71.334920878361402</v>
      </c>
      <c r="R19" s="164">
        <v>2.2171391031488898</v>
      </c>
      <c r="S19" s="13">
        <v>74.049016807771196</v>
      </c>
      <c r="T19" s="164">
        <v>1.2711895242498401</v>
      </c>
      <c r="U19" s="13">
        <v>-1.7938698739677399</v>
      </c>
      <c r="V19" s="164">
        <v>2.23753792367246</v>
      </c>
      <c r="W19" s="13">
        <v>76.061682468599201</v>
      </c>
      <c r="X19" s="164">
        <v>1.0062685107056899</v>
      </c>
      <c r="Y19" s="13">
        <v>73.885956491039707</v>
      </c>
      <c r="Z19" s="164">
        <v>2.00282760427325</v>
      </c>
      <c r="AA19" s="13">
        <v>71.065386647738293</v>
      </c>
      <c r="AB19" s="164">
        <v>2.7458667646447701</v>
      </c>
      <c r="AC19" s="13">
        <v>78.373079252893902</v>
      </c>
      <c r="AD19" s="164">
        <v>1.08946037694052</v>
      </c>
      <c r="AE19" s="13">
        <v>4.4871227618541498</v>
      </c>
      <c r="AF19" s="164">
        <v>2.31106404599059</v>
      </c>
      <c r="AG19" s="13">
        <v>84.206687332723007</v>
      </c>
      <c r="AH19" s="164">
        <v>0.84830946852657296</v>
      </c>
      <c r="AI19" s="13">
        <v>83.796309601585705</v>
      </c>
      <c r="AJ19" s="164">
        <v>1.36368997986666</v>
      </c>
      <c r="AK19" s="13">
        <v>81.748761816911497</v>
      </c>
      <c r="AL19" s="164">
        <v>2.2031217870861801</v>
      </c>
      <c r="AM19" s="13">
        <v>85.369095770490702</v>
      </c>
      <c r="AN19" s="164">
        <v>1.1492922865095401</v>
      </c>
      <c r="AO19" s="13">
        <v>1.5727861689050699</v>
      </c>
      <c r="AP19" s="164">
        <v>1.7945392626614201</v>
      </c>
      <c r="AQ19" s="13">
        <v>67.551594682413494</v>
      </c>
      <c r="AR19" s="164">
        <v>1.1084322567862701</v>
      </c>
      <c r="AS19" s="13">
        <v>63.139928687557699</v>
      </c>
      <c r="AT19" s="164">
        <v>2.7578064249199601</v>
      </c>
      <c r="AU19" s="13">
        <v>66.337023068904202</v>
      </c>
      <c r="AV19" s="164">
        <v>2.7901733868035699</v>
      </c>
      <c r="AW19" s="13">
        <v>69.3262704650529</v>
      </c>
      <c r="AX19" s="164">
        <v>1.3110281682985501</v>
      </c>
      <c r="AY19" s="13">
        <v>6.18634177749529</v>
      </c>
      <c r="AZ19" s="164">
        <v>3.1660867711380898</v>
      </c>
      <c r="BA19" s="13">
        <v>54.230699943959799</v>
      </c>
      <c r="BB19" s="164">
        <v>1.2795777352867199</v>
      </c>
      <c r="BC19" s="13">
        <v>53.113578309565597</v>
      </c>
      <c r="BD19" s="164">
        <v>2.54529405407559</v>
      </c>
      <c r="BE19" s="13">
        <v>53.317486461294898</v>
      </c>
      <c r="BF19" s="164">
        <v>2.880150688654</v>
      </c>
      <c r="BG19" s="13">
        <v>54.651552595048798</v>
      </c>
      <c r="BH19" s="164">
        <v>1.30862044703202</v>
      </c>
      <c r="BI19" s="13">
        <v>1.5379742854832199</v>
      </c>
      <c r="BJ19" s="164">
        <v>2.6084161025011299</v>
      </c>
      <c r="BK19" s="13">
        <v>75.047522869380899</v>
      </c>
      <c r="BL19" s="164">
        <v>0.88430405445473603</v>
      </c>
      <c r="BM19" s="13">
        <v>75.773970517201803</v>
      </c>
      <c r="BN19" s="164">
        <v>2.05331099250408</v>
      </c>
      <c r="BO19" s="13">
        <v>71.734557223886995</v>
      </c>
      <c r="BP19" s="164">
        <v>2.57220381809808</v>
      </c>
      <c r="BQ19" s="13">
        <v>75.921929091861898</v>
      </c>
      <c r="BR19" s="164">
        <v>1.0230563487885</v>
      </c>
      <c r="BS19" s="13">
        <v>0.14795857466003801</v>
      </c>
      <c r="BT19" s="164">
        <v>2.2265202186414501</v>
      </c>
      <c r="BU19" s="13">
        <v>44.731121075873197</v>
      </c>
      <c r="BV19" s="164">
        <v>1.1859248573030801</v>
      </c>
      <c r="BW19" s="13">
        <v>41.561417529020602</v>
      </c>
      <c r="BX19" s="164">
        <v>2.4883196253493298</v>
      </c>
      <c r="BY19" s="13">
        <v>42.3905904542098</v>
      </c>
      <c r="BZ19" s="164">
        <v>2.6788681529775999</v>
      </c>
      <c r="CA19" s="13">
        <v>46.624059745314703</v>
      </c>
      <c r="CB19" s="164">
        <v>1.5652639464940601</v>
      </c>
      <c r="CC19" s="13">
        <v>5.0626422162940896</v>
      </c>
      <c r="CD19" s="164">
        <v>2.78031038205678</v>
      </c>
      <c r="CE19" s="13">
        <v>31.135620531443799</v>
      </c>
      <c r="CF19" s="164">
        <v>0.97950055906286704</v>
      </c>
      <c r="CG19" s="13">
        <v>27.7757030811356</v>
      </c>
      <c r="CH19" s="164">
        <v>2.0551049866939799</v>
      </c>
      <c r="CI19" s="13">
        <v>28.740110924970701</v>
      </c>
      <c r="CJ19" s="164">
        <v>2.51625471740924</v>
      </c>
      <c r="CK19" s="13">
        <v>32.980304457100701</v>
      </c>
      <c r="CL19" s="164">
        <v>1.2721166891834901</v>
      </c>
      <c r="CM19" s="13">
        <v>5.20460137596511</v>
      </c>
      <c r="CN19" s="164">
        <v>2.2896683803970599</v>
      </c>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9"/>
    </row>
    <row r="20" spans="1:128" ht="13" customHeight="1" x14ac:dyDescent="0.35">
      <c r="A20" s="12" t="s">
        <v>256</v>
      </c>
      <c r="B20" s="97">
        <v>2</v>
      </c>
      <c r="C20" s="13">
        <v>97.305863887029602</v>
      </c>
      <c r="D20" s="164">
        <v>0.35753282099990702</v>
      </c>
      <c r="E20" s="13">
        <v>97.946496047089994</v>
      </c>
      <c r="F20" s="164">
        <v>0.71575456889893596</v>
      </c>
      <c r="G20" s="13">
        <v>97.872832091677495</v>
      </c>
      <c r="H20" s="164">
        <v>0.75143520185958501</v>
      </c>
      <c r="I20" s="13">
        <v>97.120043802161504</v>
      </c>
      <c r="J20" s="164">
        <v>0.50364454230547295</v>
      </c>
      <c r="K20" s="13">
        <v>-0.82645224492853198</v>
      </c>
      <c r="L20" s="164">
        <v>0.918081043113392</v>
      </c>
      <c r="M20" s="13">
        <v>94.668470590097101</v>
      </c>
      <c r="N20" s="164">
        <v>0.46001684202474702</v>
      </c>
      <c r="O20" s="13">
        <v>92.576636081061494</v>
      </c>
      <c r="P20" s="164">
        <v>1.31571375202632</v>
      </c>
      <c r="Q20" s="13">
        <v>94.275420148618096</v>
      </c>
      <c r="R20" s="164">
        <v>1.2451844172429301</v>
      </c>
      <c r="S20" s="13">
        <v>95.482526860459103</v>
      </c>
      <c r="T20" s="164">
        <v>0.53431482040023004</v>
      </c>
      <c r="U20" s="13">
        <v>2.9058907793975801</v>
      </c>
      <c r="V20" s="164">
        <v>1.4336097452250001</v>
      </c>
      <c r="W20" s="13">
        <v>92.420627284717796</v>
      </c>
      <c r="X20" s="164">
        <v>0.65005022508940502</v>
      </c>
      <c r="Y20" s="13">
        <v>90.018792199032902</v>
      </c>
      <c r="Z20" s="164">
        <v>1.50057256594722</v>
      </c>
      <c r="AA20" s="13">
        <v>92.839373984988796</v>
      </c>
      <c r="AB20" s="164">
        <v>1.24995057349445</v>
      </c>
      <c r="AC20" s="13">
        <v>93.146999921765996</v>
      </c>
      <c r="AD20" s="164">
        <v>0.76179777567526896</v>
      </c>
      <c r="AE20" s="13">
        <v>3.1282077227331202</v>
      </c>
      <c r="AF20" s="164">
        <v>1.6018635888994901</v>
      </c>
      <c r="AG20" s="13">
        <v>94.718831282076707</v>
      </c>
      <c r="AH20" s="164">
        <v>0.47710285234681798</v>
      </c>
      <c r="AI20" s="13">
        <v>92.480387521716807</v>
      </c>
      <c r="AJ20" s="164">
        <v>1.2964186052595299</v>
      </c>
      <c r="AK20" s="13">
        <v>95.840090348551797</v>
      </c>
      <c r="AL20" s="164">
        <v>1.0191801038158199</v>
      </c>
      <c r="AM20" s="13">
        <v>95.230373615934596</v>
      </c>
      <c r="AN20" s="164">
        <v>0.56260804700767797</v>
      </c>
      <c r="AO20" s="13">
        <v>2.7499860942178902</v>
      </c>
      <c r="AP20" s="164">
        <v>1.3913985464447201</v>
      </c>
      <c r="AQ20" s="13">
        <v>92.269923368876306</v>
      </c>
      <c r="AR20" s="164">
        <v>0.59091200486912299</v>
      </c>
      <c r="AS20" s="13">
        <v>91.029701414812607</v>
      </c>
      <c r="AT20" s="164">
        <v>1.53249351638855</v>
      </c>
      <c r="AU20" s="13">
        <v>93.887309652053304</v>
      </c>
      <c r="AV20" s="164">
        <v>1.20978474664365</v>
      </c>
      <c r="AW20" s="13">
        <v>92.228703110125295</v>
      </c>
      <c r="AX20" s="164">
        <v>0.73486568566818999</v>
      </c>
      <c r="AY20" s="13">
        <v>1.1990016953126299</v>
      </c>
      <c r="AZ20" s="164">
        <v>1.7122698449520499</v>
      </c>
      <c r="BA20" s="13">
        <v>88.802976351731203</v>
      </c>
      <c r="BB20" s="164">
        <v>0.74103484417198495</v>
      </c>
      <c r="BC20" s="13">
        <v>84.992600482717705</v>
      </c>
      <c r="BD20" s="164">
        <v>1.7958076125003799</v>
      </c>
      <c r="BE20" s="13">
        <v>88.606412623040697</v>
      </c>
      <c r="BF20" s="164">
        <v>1.5558940415214999</v>
      </c>
      <c r="BG20" s="13">
        <v>90.035583657046104</v>
      </c>
      <c r="BH20" s="164">
        <v>0.81933545548625997</v>
      </c>
      <c r="BI20" s="13">
        <v>5.0429831743284401</v>
      </c>
      <c r="BJ20" s="164">
        <v>1.93365009896986</v>
      </c>
      <c r="BK20" s="13">
        <v>93.342549205961305</v>
      </c>
      <c r="BL20" s="164">
        <v>0.52641934952119096</v>
      </c>
      <c r="BM20" s="13">
        <v>92.169736911787993</v>
      </c>
      <c r="BN20" s="164">
        <v>1.3160812017091199</v>
      </c>
      <c r="BO20" s="13">
        <v>95.4060668343093</v>
      </c>
      <c r="BP20" s="164">
        <v>0.99233654499634105</v>
      </c>
      <c r="BQ20" s="13">
        <v>93.230079523914597</v>
      </c>
      <c r="BR20" s="164">
        <v>0.70096833498021804</v>
      </c>
      <c r="BS20" s="13">
        <v>1.06034261212658</v>
      </c>
      <c r="BT20" s="164">
        <v>1.54437671690391</v>
      </c>
      <c r="BU20" s="13">
        <v>83.424791174719005</v>
      </c>
      <c r="BV20" s="164">
        <v>0.85362207334938101</v>
      </c>
      <c r="BW20" s="13">
        <v>77.886946023851607</v>
      </c>
      <c r="BX20" s="164">
        <v>1.9602481093083499</v>
      </c>
      <c r="BY20" s="13">
        <v>84.869049826284694</v>
      </c>
      <c r="BZ20" s="164">
        <v>1.9291091426315801</v>
      </c>
      <c r="CA20" s="13">
        <v>84.713485404782801</v>
      </c>
      <c r="CB20" s="164">
        <v>1.0294849183333501</v>
      </c>
      <c r="CC20" s="13">
        <v>6.8265393809312496</v>
      </c>
      <c r="CD20" s="164">
        <v>2.2130185853203699</v>
      </c>
      <c r="CE20" s="13">
        <v>76.648564835053506</v>
      </c>
      <c r="CF20" s="164">
        <v>1.00320262620168</v>
      </c>
      <c r="CG20" s="13">
        <v>69.857943599212703</v>
      </c>
      <c r="CH20" s="164">
        <v>2.3686255542530801</v>
      </c>
      <c r="CI20" s="13">
        <v>79.728106371444099</v>
      </c>
      <c r="CJ20" s="164">
        <v>2.1753519582449199</v>
      </c>
      <c r="CK20" s="13">
        <v>77.886434468020795</v>
      </c>
      <c r="CL20" s="164">
        <v>1.1445231441257699</v>
      </c>
      <c r="CM20" s="13">
        <v>8.0284908688080794</v>
      </c>
      <c r="CN20" s="164">
        <v>2.4865742434613098</v>
      </c>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9"/>
    </row>
    <row r="21" spans="1:128" ht="13" customHeight="1" x14ac:dyDescent="0.35">
      <c r="A21" s="12" t="s">
        <v>257</v>
      </c>
      <c r="B21" s="97">
        <v>2</v>
      </c>
      <c r="C21" s="13">
        <v>94.798701207096499</v>
      </c>
      <c r="D21" s="164">
        <v>0.55154878783291506</v>
      </c>
      <c r="E21" s="13">
        <v>93.814157274755601</v>
      </c>
      <c r="F21" s="164">
        <v>1.2798413551040799</v>
      </c>
      <c r="G21" s="13">
        <v>92.030864788984601</v>
      </c>
      <c r="H21" s="164">
        <v>1.4492916988220701</v>
      </c>
      <c r="I21" s="13">
        <v>96.101658626504502</v>
      </c>
      <c r="J21" s="164">
        <v>0.62839185626271499</v>
      </c>
      <c r="K21" s="13">
        <v>2.2875013517489</v>
      </c>
      <c r="L21" s="164">
        <v>1.3556672299232899</v>
      </c>
      <c r="M21" s="13">
        <v>80.559690073041395</v>
      </c>
      <c r="N21" s="164">
        <v>0.941434396805096</v>
      </c>
      <c r="O21" s="13">
        <v>79.323665787547498</v>
      </c>
      <c r="P21" s="164">
        <v>1.81404744643113</v>
      </c>
      <c r="Q21" s="13">
        <v>78.253811624968606</v>
      </c>
      <c r="R21" s="164">
        <v>2.46961380218732</v>
      </c>
      <c r="S21" s="13">
        <v>80.559227618724805</v>
      </c>
      <c r="T21" s="164">
        <v>1.1058849230364001</v>
      </c>
      <c r="U21" s="13">
        <v>1.23556183117732</v>
      </c>
      <c r="V21" s="164">
        <v>2.1273340288132498</v>
      </c>
      <c r="W21" s="13">
        <v>86.105150097377901</v>
      </c>
      <c r="X21" s="164">
        <v>0.78618085215084099</v>
      </c>
      <c r="Y21" s="13">
        <v>86.224392085383002</v>
      </c>
      <c r="Z21" s="164">
        <v>1.64853929074474</v>
      </c>
      <c r="AA21" s="13">
        <v>81.152654222617002</v>
      </c>
      <c r="AB21" s="164">
        <v>2.1824135687111799</v>
      </c>
      <c r="AC21" s="13">
        <v>86.461732553488901</v>
      </c>
      <c r="AD21" s="164">
        <v>0.893691655922071</v>
      </c>
      <c r="AE21" s="13">
        <v>0.23734046810588399</v>
      </c>
      <c r="AF21" s="164">
        <v>1.7853503329538301</v>
      </c>
      <c r="AG21" s="13">
        <v>93.168506254173494</v>
      </c>
      <c r="AH21" s="164">
        <v>0.57894608753499599</v>
      </c>
      <c r="AI21" s="13">
        <v>93.384535488822394</v>
      </c>
      <c r="AJ21" s="164">
        <v>1.2614059227721499</v>
      </c>
      <c r="AK21" s="13">
        <v>91.451119087526706</v>
      </c>
      <c r="AL21" s="164">
        <v>1.75769910810834</v>
      </c>
      <c r="AM21" s="13">
        <v>93.842013262154595</v>
      </c>
      <c r="AN21" s="164">
        <v>0.71032248336889103</v>
      </c>
      <c r="AO21" s="13">
        <v>0.457477773332229</v>
      </c>
      <c r="AP21" s="164">
        <v>1.4814775821131001</v>
      </c>
      <c r="AQ21" s="13">
        <v>85.655616522824602</v>
      </c>
      <c r="AR21" s="164">
        <v>0.73718798653316997</v>
      </c>
      <c r="AS21" s="13">
        <v>85.865453012697799</v>
      </c>
      <c r="AT21" s="164">
        <v>1.6106068549866901</v>
      </c>
      <c r="AU21" s="13">
        <v>83.738169972917206</v>
      </c>
      <c r="AV21" s="164">
        <v>1.9096738967720699</v>
      </c>
      <c r="AW21" s="13">
        <v>86.106742892400405</v>
      </c>
      <c r="AX21" s="164">
        <v>0.93712453714572796</v>
      </c>
      <c r="AY21" s="13">
        <v>0.24128987970264901</v>
      </c>
      <c r="AZ21" s="164">
        <v>1.8979113772690599</v>
      </c>
      <c r="BA21" s="13">
        <v>80.288225952354196</v>
      </c>
      <c r="BB21" s="164">
        <v>0.92064032256255401</v>
      </c>
      <c r="BC21" s="13">
        <v>79.277723465471198</v>
      </c>
      <c r="BD21" s="164">
        <v>1.7404231434500701</v>
      </c>
      <c r="BE21" s="13">
        <v>78.524868738066303</v>
      </c>
      <c r="BF21" s="164">
        <v>2.48211052874445</v>
      </c>
      <c r="BG21" s="13">
        <v>81.208525151749697</v>
      </c>
      <c r="BH21" s="164">
        <v>1.17238432248682</v>
      </c>
      <c r="BI21" s="13">
        <v>1.93080168627847</v>
      </c>
      <c r="BJ21" s="164">
        <v>2.0474876330208698</v>
      </c>
      <c r="BK21" s="13">
        <v>85.222384214981503</v>
      </c>
      <c r="BL21" s="164">
        <v>0.69733428303331202</v>
      </c>
      <c r="BM21" s="13">
        <v>82.651963649766898</v>
      </c>
      <c r="BN21" s="164">
        <v>1.5137014776576201</v>
      </c>
      <c r="BO21" s="13">
        <v>85.8572412299972</v>
      </c>
      <c r="BP21" s="164">
        <v>2.0173055032070999</v>
      </c>
      <c r="BQ21" s="13">
        <v>86.129115014956</v>
      </c>
      <c r="BR21" s="164">
        <v>0.90728885179461705</v>
      </c>
      <c r="BS21" s="13">
        <v>3.4771513651891301</v>
      </c>
      <c r="BT21" s="164">
        <v>1.67851995437163</v>
      </c>
      <c r="BU21" s="13">
        <v>68.052151985543603</v>
      </c>
      <c r="BV21" s="164">
        <v>1.0984833879406299</v>
      </c>
      <c r="BW21" s="13">
        <v>64.633828813293704</v>
      </c>
      <c r="BX21" s="164">
        <v>1.9752788895294899</v>
      </c>
      <c r="BY21" s="13">
        <v>64.194984868546499</v>
      </c>
      <c r="BZ21" s="164">
        <v>2.5404792800448699</v>
      </c>
      <c r="CA21" s="13">
        <v>69.111245825335502</v>
      </c>
      <c r="CB21" s="164">
        <v>1.38397034915719</v>
      </c>
      <c r="CC21" s="13">
        <v>4.4774170120418697</v>
      </c>
      <c r="CD21" s="164">
        <v>2.4650229806880302</v>
      </c>
      <c r="CE21" s="13">
        <v>60.037945293248598</v>
      </c>
      <c r="CF21" s="164">
        <v>1.17794310526284</v>
      </c>
      <c r="CG21" s="13">
        <v>55.874802312331198</v>
      </c>
      <c r="CH21" s="164">
        <v>2.1878259552059802</v>
      </c>
      <c r="CI21" s="13">
        <v>56.366589289242903</v>
      </c>
      <c r="CJ21" s="164">
        <v>2.5876804810404099</v>
      </c>
      <c r="CK21" s="13">
        <v>61.856177024405497</v>
      </c>
      <c r="CL21" s="164">
        <v>1.4994067155172099</v>
      </c>
      <c r="CM21" s="13">
        <v>5.9813747120742802</v>
      </c>
      <c r="CN21" s="164">
        <v>2.62642043021004</v>
      </c>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9"/>
    </row>
    <row r="22" spans="1:128" ht="13" customHeight="1" x14ac:dyDescent="0.35">
      <c r="A22" s="12" t="s">
        <v>258</v>
      </c>
      <c r="B22" s="97">
        <v>2</v>
      </c>
      <c r="C22" s="13">
        <v>92.561487467706897</v>
      </c>
      <c r="D22" s="164">
        <v>0.85288312870209504</v>
      </c>
      <c r="E22" s="13">
        <v>93.403232351853404</v>
      </c>
      <c r="F22" s="164">
        <v>1.43797339984996</v>
      </c>
      <c r="G22" s="13">
        <v>91.827822653814906</v>
      </c>
      <c r="H22" s="164">
        <v>1.7413078831061599</v>
      </c>
      <c r="I22" s="13">
        <v>92.401774561313104</v>
      </c>
      <c r="J22" s="164">
        <v>1.5421866461135501</v>
      </c>
      <c r="K22" s="13">
        <v>-1.0014577905403099</v>
      </c>
      <c r="L22" s="164">
        <v>2.2068067608547</v>
      </c>
      <c r="M22" s="13">
        <v>79.419189718132202</v>
      </c>
      <c r="N22" s="164">
        <v>1.49842003492794</v>
      </c>
      <c r="O22" s="13">
        <v>79.124334424487103</v>
      </c>
      <c r="P22" s="164">
        <v>2.6228908508183402</v>
      </c>
      <c r="Q22" s="13">
        <v>78.109560417101505</v>
      </c>
      <c r="R22" s="164">
        <v>3.1514376856632502</v>
      </c>
      <c r="S22" s="13">
        <v>79.728216829343594</v>
      </c>
      <c r="T22" s="164">
        <v>1.7612090299115299</v>
      </c>
      <c r="U22" s="13">
        <v>0.60388240485652001</v>
      </c>
      <c r="V22" s="164">
        <v>3.09705058698303</v>
      </c>
      <c r="W22" s="13">
        <v>88.011841012554299</v>
      </c>
      <c r="X22" s="164">
        <v>0.99364033164719801</v>
      </c>
      <c r="Y22" s="13">
        <v>86.552679187607694</v>
      </c>
      <c r="Z22" s="164">
        <v>2.0192631948776198</v>
      </c>
      <c r="AA22" s="13">
        <v>85.866969948662103</v>
      </c>
      <c r="AB22" s="164">
        <v>2.2520899448540201</v>
      </c>
      <c r="AC22" s="13">
        <v>89.132142217423294</v>
      </c>
      <c r="AD22" s="164">
        <v>1.42302325717289</v>
      </c>
      <c r="AE22" s="13">
        <v>2.5794630298155998</v>
      </c>
      <c r="AF22" s="164">
        <v>2.3160877294958602</v>
      </c>
      <c r="AG22" s="13">
        <v>89.450630120254701</v>
      </c>
      <c r="AH22" s="164">
        <v>1.08562198823526</v>
      </c>
      <c r="AI22" s="13">
        <v>91.995508756927805</v>
      </c>
      <c r="AJ22" s="164">
        <v>1.7760765502081799</v>
      </c>
      <c r="AK22" s="13">
        <v>88.677009905998403</v>
      </c>
      <c r="AL22" s="164">
        <v>2.18667419796882</v>
      </c>
      <c r="AM22" s="13">
        <v>88.528067135610996</v>
      </c>
      <c r="AN22" s="164">
        <v>1.6412778533379699</v>
      </c>
      <c r="AO22" s="13">
        <v>-3.4674416213167398</v>
      </c>
      <c r="AP22" s="164">
        <v>2.2285724205760702</v>
      </c>
      <c r="AQ22" s="13">
        <v>80.324701356388204</v>
      </c>
      <c r="AR22" s="164">
        <v>1.3987650640392</v>
      </c>
      <c r="AS22" s="13">
        <v>77.441945041112106</v>
      </c>
      <c r="AT22" s="164">
        <v>3.0011211048794202</v>
      </c>
      <c r="AU22" s="13">
        <v>81.765384604660099</v>
      </c>
      <c r="AV22" s="164">
        <v>2.9258336503246798</v>
      </c>
      <c r="AW22" s="13">
        <v>80.316544090214805</v>
      </c>
      <c r="AX22" s="164">
        <v>1.71669996042822</v>
      </c>
      <c r="AY22" s="13">
        <v>2.87459904910274</v>
      </c>
      <c r="AZ22" s="164">
        <v>3.3082099547340502</v>
      </c>
      <c r="BA22" s="13">
        <v>77.763164971051395</v>
      </c>
      <c r="BB22" s="164">
        <v>1.3413302164996601</v>
      </c>
      <c r="BC22" s="13">
        <v>76.469666119231107</v>
      </c>
      <c r="BD22" s="164">
        <v>2.7618321468689602</v>
      </c>
      <c r="BE22" s="13">
        <v>79.486662160106803</v>
      </c>
      <c r="BF22" s="164">
        <v>2.5189385936161099</v>
      </c>
      <c r="BG22" s="13">
        <v>76.975281094598301</v>
      </c>
      <c r="BH22" s="164">
        <v>1.98240678753444</v>
      </c>
      <c r="BI22" s="13">
        <v>0.50561497536720901</v>
      </c>
      <c r="BJ22" s="164">
        <v>3.5623629548897999</v>
      </c>
      <c r="BK22" s="13">
        <v>84.9252303463347</v>
      </c>
      <c r="BL22" s="164">
        <v>1.14310140732626</v>
      </c>
      <c r="BM22" s="13">
        <v>86.055199883659995</v>
      </c>
      <c r="BN22" s="164">
        <v>2.1231255155745701</v>
      </c>
      <c r="BO22" s="13">
        <v>87.508045600425106</v>
      </c>
      <c r="BP22" s="164">
        <v>1.9089479758976999</v>
      </c>
      <c r="BQ22" s="13">
        <v>83.050221672563197</v>
      </c>
      <c r="BR22" s="164">
        <v>1.7404751344282099</v>
      </c>
      <c r="BS22" s="13">
        <v>-3.0049782110967298</v>
      </c>
      <c r="BT22" s="164">
        <v>2.4496484797141198</v>
      </c>
      <c r="BU22" s="13">
        <v>60.527269479711997</v>
      </c>
      <c r="BV22" s="164">
        <v>1.57255135744317</v>
      </c>
      <c r="BW22" s="13">
        <v>55.9555634126651</v>
      </c>
      <c r="BX22" s="164">
        <v>3.6923777462071601</v>
      </c>
      <c r="BY22" s="13">
        <v>62.239259560754697</v>
      </c>
      <c r="BZ22" s="164">
        <v>3.41171323017987</v>
      </c>
      <c r="CA22" s="13">
        <v>60.550956009695497</v>
      </c>
      <c r="CB22" s="164">
        <v>1.7724329064958599</v>
      </c>
      <c r="CC22" s="13">
        <v>4.5953925970304299</v>
      </c>
      <c r="CD22" s="164">
        <v>4.11868918892515</v>
      </c>
      <c r="CE22" s="13">
        <v>52.641543103799002</v>
      </c>
      <c r="CF22" s="164">
        <v>1.60698048078429</v>
      </c>
      <c r="CG22" s="13">
        <v>50.3421397406061</v>
      </c>
      <c r="CH22" s="164">
        <v>3.6707623495513499</v>
      </c>
      <c r="CI22" s="13">
        <v>52.444198671548399</v>
      </c>
      <c r="CJ22" s="164">
        <v>3.5283214360891</v>
      </c>
      <c r="CK22" s="13">
        <v>52.593369273736101</v>
      </c>
      <c r="CL22" s="164">
        <v>1.84353585501224</v>
      </c>
      <c r="CM22" s="13">
        <v>2.2512295331299899</v>
      </c>
      <c r="CN22" s="164">
        <v>4.0507103484126201</v>
      </c>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9"/>
    </row>
    <row r="23" spans="1:128" ht="13" customHeight="1" x14ac:dyDescent="0.35">
      <c r="A23" s="12" t="s">
        <v>259</v>
      </c>
      <c r="B23" s="97">
        <v>2</v>
      </c>
      <c r="C23" s="13">
        <v>88.247377597521805</v>
      </c>
      <c r="D23" s="164">
        <v>1.0580323099911999</v>
      </c>
      <c r="E23" s="13">
        <v>85.275703766494203</v>
      </c>
      <c r="F23" s="164">
        <v>2.8563061668206702</v>
      </c>
      <c r="G23" s="13">
        <v>87.931936123841396</v>
      </c>
      <c r="H23" s="164">
        <v>2.5782504271996101</v>
      </c>
      <c r="I23" s="13">
        <v>89.440756275169093</v>
      </c>
      <c r="J23" s="164">
        <v>0.93571617561256204</v>
      </c>
      <c r="K23" s="13">
        <v>4.16505250867485</v>
      </c>
      <c r="L23" s="164">
        <v>3.1009779656114702</v>
      </c>
      <c r="M23" s="13">
        <v>77.183102149945796</v>
      </c>
      <c r="N23" s="164">
        <v>0.99525446303047205</v>
      </c>
      <c r="O23" s="13">
        <v>80.8532001757426</v>
      </c>
      <c r="P23" s="164">
        <v>1.94777843378494</v>
      </c>
      <c r="Q23" s="13">
        <v>79.952204565741198</v>
      </c>
      <c r="R23" s="164">
        <v>2.5367830358003398</v>
      </c>
      <c r="S23" s="13">
        <v>75.319660590545894</v>
      </c>
      <c r="T23" s="164">
        <v>1.22532280786451</v>
      </c>
      <c r="U23" s="13">
        <v>-5.5335395851966904</v>
      </c>
      <c r="V23" s="164">
        <v>2.34639709206817</v>
      </c>
      <c r="W23" s="13">
        <v>88.787692920629496</v>
      </c>
      <c r="X23" s="164">
        <v>0.86124181858055604</v>
      </c>
      <c r="Y23" s="13">
        <v>87.529034888982494</v>
      </c>
      <c r="Z23" s="164">
        <v>1.93356869323258</v>
      </c>
      <c r="AA23" s="13">
        <v>88.677593151722505</v>
      </c>
      <c r="AB23" s="164">
        <v>2.1166667458141699</v>
      </c>
      <c r="AC23" s="13">
        <v>89.210508844030002</v>
      </c>
      <c r="AD23" s="164">
        <v>0.94965140367741696</v>
      </c>
      <c r="AE23" s="13">
        <v>1.68147395504745</v>
      </c>
      <c r="AF23" s="164">
        <v>2.1515878848828698</v>
      </c>
      <c r="AG23" s="13">
        <v>87.327751421012195</v>
      </c>
      <c r="AH23" s="164">
        <v>1.0013978596722199</v>
      </c>
      <c r="AI23" s="13">
        <v>89.942304147805601</v>
      </c>
      <c r="AJ23" s="164">
        <v>1.6806524428190599</v>
      </c>
      <c r="AK23" s="13">
        <v>86.323954395437397</v>
      </c>
      <c r="AL23" s="164">
        <v>2.6467085374388901</v>
      </c>
      <c r="AM23" s="13">
        <v>86.750067171041707</v>
      </c>
      <c r="AN23" s="164">
        <v>1.1023501067811301</v>
      </c>
      <c r="AO23" s="13">
        <v>-3.1922369767638501</v>
      </c>
      <c r="AP23" s="164">
        <v>1.95775534887797</v>
      </c>
      <c r="AQ23" s="13">
        <v>79.541430752330996</v>
      </c>
      <c r="AR23" s="164">
        <v>1.16591051544307</v>
      </c>
      <c r="AS23" s="13">
        <v>77.814364246958803</v>
      </c>
      <c r="AT23" s="164">
        <v>3.0838903085420499</v>
      </c>
      <c r="AU23" s="13">
        <v>82.098997583128494</v>
      </c>
      <c r="AV23" s="164">
        <v>2.5687917498058099</v>
      </c>
      <c r="AW23" s="13">
        <v>79.145164463501203</v>
      </c>
      <c r="AX23" s="164">
        <v>1.1787438604693301</v>
      </c>
      <c r="AY23" s="13">
        <v>1.33080021654243</v>
      </c>
      <c r="AZ23" s="164">
        <v>3.3397252063251202</v>
      </c>
      <c r="BA23" s="13">
        <v>78.192174355966998</v>
      </c>
      <c r="BB23" s="164">
        <v>1.16497957279819</v>
      </c>
      <c r="BC23" s="13">
        <v>81.111630262506395</v>
      </c>
      <c r="BD23" s="164">
        <v>2.2771026089446398</v>
      </c>
      <c r="BE23" s="13">
        <v>74.953744962581894</v>
      </c>
      <c r="BF23" s="164">
        <v>2.5455879391016598</v>
      </c>
      <c r="BG23" s="13">
        <v>77.830011793401496</v>
      </c>
      <c r="BH23" s="164">
        <v>1.3994423583069899</v>
      </c>
      <c r="BI23" s="13">
        <v>-3.28161846910487</v>
      </c>
      <c r="BJ23" s="164">
        <v>2.7879325728622</v>
      </c>
      <c r="BK23" s="13">
        <v>81.279078111922203</v>
      </c>
      <c r="BL23" s="164">
        <v>1.06821290685801</v>
      </c>
      <c r="BM23" s="13">
        <v>81.047012838668607</v>
      </c>
      <c r="BN23" s="164">
        <v>2.3395418304917901</v>
      </c>
      <c r="BO23" s="13">
        <v>81.707819657871596</v>
      </c>
      <c r="BP23" s="164">
        <v>2.72188763240006</v>
      </c>
      <c r="BQ23" s="13">
        <v>81.039293810487905</v>
      </c>
      <c r="BR23" s="164">
        <v>1.32997126626371</v>
      </c>
      <c r="BS23" s="13">
        <v>-7.7190281807020299E-3</v>
      </c>
      <c r="BT23" s="164">
        <v>2.4822507149274</v>
      </c>
      <c r="BU23" s="13">
        <v>60.200119953734003</v>
      </c>
      <c r="BV23" s="164">
        <v>1.2107665928945499</v>
      </c>
      <c r="BW23" s="13">
        <v>55.714969487752299</v>
      </c>
      <c r="BX23" s="164">
        <v>3.46045877308085</v>
      </c>
      <c r="BY23" s="13">
        <v>60.8494822207455</v>
      </c>
      <c r="BZ23" s="164">
        <v>2.8738001081799598</v>
      </c>
      <c r="CA23" s="13">
        <v>61.367010454009304</v>
      </c>
      <c r="CB23" s="164">
        <v>1.3936007501559</v>
      </c>
      <c r="CC23" s="13">
        <v>5.6520409662570197</v>
      </c>
      <c r="CD23" s="164">
        <v>4.0399261446540198</v>
      </c>
      <c r="CE23" s="13">
        <v>52.285666280222202</v>
      </c>
      <c r="CF23" s="164">
        <v>1.1459060105565699</v>
      </c>
      <c r="CG23" s="13">
        <v>48.787645582684902</v>
      </c>
      <c r="CH23" s="164">
        <v>3.75815107993076</v>
      </c>
      <c r="CI23" s="13">
        <v>50.3821031585207</v>
      </c>
      <c r="CJ23" s="164">
        <v>2.3096561283289998</v>
      </c>
      <c r="CK23" s="13">
        <v>53.866261474253001</v>
      </c>
      <c r="CL23" s="164">
        <v>1.4341690441969701</v>
      </c>
      <c r="CM23" s="13">
        <v>5.0786158915681803</v>
      </c>
      <c r="CN23" s="164">
        <v>4.3797010365763596</v>
      </c>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9"/>
    </row>
    <row r="24" spans="1:128" ht="13" customHeight="1" x14ac:dyDescent="0.35">
      <c r="A24" s="12" t="s">
        <v>260</v>
      </c>
      <c r="B24" s="97">
        <v>2</v>
      </c>
      <c r="C24" s="13">
        <v>92.639585737209003</v>
      </c>
      <c r="D24" s="164">
        <v>0.54735431672912904</v>
      </c>
      <c r="E24" s="13">
        <v>97.187447473867707</v>
      </c>
      <c r="F24" s="164">
        <v>1.1503528932412801</v>
      </c>
      <c r="G24" s="13">
        <v>93.505074515787001</v>
      </c>
      <c r="H24" s="164">
        <v>1.4304095892375299</v>
      </c>
      <c r="I24" s="13">
        <v>91.375511634066697</v>
      </c>
      <c r="J24" s="164">
        <v>0.73743150824091697</v>
      </c>
      <c r="K24" s="13">
        <v>-5.8119358398009702</v>
      </c>
      <c r="L24" s="164">
        <v>1.39897556505335</v>
      </c>
      <c r="M24" s="13">
        <v>76.579678572670602</v>
      </c>
      <c r="N24" s="164">
        <v>1.08855237278717</v>
      </c>
      <c r="O24" s="13">
        <v>83.437181158922698</v>
      </c>
      <c r="P24" s="164">
        <v>2.09679798893989</v>
      </c>
      <c r="Q24" s="13">
        <v>79.126374131215996</v>
      </c>
      <c r="R24" s="164">
        <v>2.0507590072298201</v>
      </c>
      <c r="S24" s="13">
        <v>74.2306225932751</v>
      </c>
      <c r="T24" s="164">
        <v>1.272332634801</v>
      </c>
      <c r="U24" s="13">
        <v>-9.2065585656476792</v>
      </c>
      <c r="V24" s="164">
        <v>2.4134636620283501</v>
      </c>
      <c r="W24" s="13">
        <v>87.334161682220696</v>
      </c>
      <c r="X24" s="164">
        <v>0.72800067214425701</v>
      </c>
      <c r="Y24" s="13">
        <v>91.213920351802599</v>
      </c>
      <c r="Z24" s="164">
        <v>1.63452032458527</v>
      </c>
      <c r="AA24" s="13">
        <v>88.818703472205797</v>
      </c>
      <c r="AB24" s="164">
        <v>1.61532521688265</v>
      </c>
      <c r="AC24" s="13">
        <v>85.989418682206903</v>
      </c>
      <c r="AD24" s="164">
        <v>0.88146768554834398</v>
      </c>
      <c r="AE24" s="13">
        <v>-5.2245016695957496</v>
      </c>
      <c r="AF24" s="164">
        <v>1.9416932995290599</v>
      </c>
      <c r="AG24" s="13">
        <v>88.647233911312199</v>
      </c>
      <c r="AH24" s="164">
        <v>0.70135215854019495</v>
      </c>
      <c r="AI24" s="13">
        <v>92.786688232157204</v>
      </c>
      <c r="AJ24" s="164">
        <v>1.3653274537439199</v>
      </c>
      <c r="AK24" s="13">
        <v>91.139582058250198</v>
      </c>
      <c r="AL24" s="164">
        <v>1.1713222701899599</v>
      </c>
      <c r="AM24" s="13">
        <v>86.699574336217594</v>
      </c>
      <c r="AN24" s="164">
        <v>0.91584879482213699</v>
      </c>
      <c r="AO24" s="13">
        <v>-6.0871138959395799</v>
      </c>
      <c r="AP24" s="164">
        <v>1.6068447349425401</v>
      </c>
      <c r="AQ24" s="13">
        <v>83.912790645402396</v>
      </c>
      <c r="AR24" s="164">
        <v>0.76679077727245504</v>
      </c>
      <c r="AS24" s="13">
        <v>88.209403108529003</v>
      </c>
      <c r="AT24" s="164">
        <v>2.06797779143302</v>
      </c>
      <c r="AU24" s="13">
        <v>85.991984896699094</v>
      </c>
      <c r="AV24" s="164">
        <v>1.8287758952517601</v>
      </c>
      <c r="AW24" s="13">
        <v>81.925440972164196</v>
      </c>
      <c r="AX24" s="164">
        <v>1.0225867658258501</v>
      </c>
      <c r="AY24" s="13">
        <v>-6.2839621363648801</v>
      </c>
      <c r="AZ24" s="164">
        <v>2.5207754897050498</v>
      </c>
      <c r="BA24" s="13">
        <v>77.493404466899307</v>
      </c>
      <c r="BB24" s="164">
        <v>0.90278202347703396</v>
      </c>
      <c r="BC24" s="13">
        <v>82.397144550835307</v>
      </c>
      <c r="BD24" s="164">
        <v>2.3597973064205102</v>
      </c>
      <c r="BE24" s="13">
        <v>78.676735573568806</v>
      </c>
      <c r="BF24" s="164">
        <v>2.1404303192677299</v>
      </c>
      <c r="BG24" s="13">
        <v>75.931265898015596</v>
      </c>
      <c r="BH24" s="164">
        <v>1.1709244438981301</v>
      </c>
      <c r="BI24" s="13">
        <v>-6.4658786528197396</v>
      </c>
      <c r="BJ24" s="164">
        <v>2.7129699633895901</v>
      </c>
      <c r="BK24" s="13">
        <v>81.5810115310057</v>
      </c>
      <c r="BL24" s="164">
        <v>0.82310893204451596</v>
      </c>
      <c r="BM24" s="13">
        <v>84.528315181787406</v>
      </c>
      <c r="BN24" s="164">
        <v>2.4481347828329598</v>
      </c>
      <c r="BO24" s="13">
        <v>84.741236453447797</v>
      </c>
      <c r="BP24" s="164">
        <v>1.9123236521836999</v>
      </c>
      <c r="BQ24" s="13">
        <v>80.228688798071204</v>
      </c>
      <c r="BR24" s="164">
        <v>0.98956080390088297</v>
      </c>
      <c r="BS24" s="13">
        <v>-4.2996263837162596</v>
      </c>
      <c r="BT24" s="164">
        <v>2.6587787382824</v>
      </c>
      <c r="BU24" s="13">
        <v>63.6716041696858</v>
      </c>
      <c r="BV24" s="164">
        <v>1.0430857319807201</v>
      </c>
      <c r="BW24" s="13">
        <v>71.560650695768103</v>
      </c>
      <c r="BX24" s="164">
        <v>2.8817000950645402</v>
      </c>
      <c r="BY24" s="13">
        <v>65.161821942115694</v>
      </c>
      <c r="BZ24" s="164">
        <v>2.4523916404471202</v>
      </c>
      <c r="CA24" s="13">
        <v>61.1726694729089</v>
      </c>
      <c r="CB24" s="164">
        <v>1.24793861670602</v>
      </c>
      <c r="CC24" s="13">
        <v>-10.387981222859199</v>
      </c>
      <c r="CD24" s="164">
        <v>3.1841597601359899</v>
      </c>
      <c r="CE24" s="13">
        <v>55.646419873513999</v>
      </c>
      <c r="CF24" s="164">
        <v>1.1623886635626399</v>
      </c>
      <c r="CG24" s="13">
        <v>65.159290713054801</v>
      </c>
      <c r="CH24" s="164">
        <v>3.2611382501628601</v>
      </c>
      <c r="CI24" s="13">
        <v>58.848547347335703</v>
      </c>
      <c r="CJ24" s="164">
        <v>2.5790356263758598</v>
      </c>
      <c r="CK24" s="13">
        <v>52.2800617176133</v>
      </c>
      <c r="CL24" s="164">
        <v>1.39100714650803</v>
      </c>
      <c r="CM24" s="13">
        <v>-12.879228995441601</v>
      </c>
      <c r="CN24" s="164">
        <v>3.5879383682766299</v>
      </c>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9"/>
    </row>
    <row r="25" spans="1:128" ht="13" customHeight="1" x14ac:dyDescent="0.35">
      <c r="A25" s="12" t="s">
        <v>261</v>
      </c>
      <c r="B25" s="97">
        <v>2</v>
      </c>
      <c r="C25" s="13">
        <v>95.0551904352956</v>
      </c>
      <c r="D25" s="164">
        <v>0.51565376862552803</v>
      </c>
      <c r="E25" s="13">
        <v>94.784799304090896</v>
      </c>
      <c r="F25" s="164">
        <v>1.2954181368647899</v>
      </c>
      <c r="G25" s="13">
        <v>94.8548676725392</v>
      </c>
      <c r="H25" s="164">
        <v>1.0433351719525601</v>
      </c>
      <c r="I25" s="13">
        <v>95.194705977858504</v>
      </c>
      <c r="J25" s="164">
        <v>0.58881170985703601</v>
      </c>
      <c r="K25" s="13">
        <v>0.40990667376759399</v>
      </c>
      <c r="L25" s="164">
        <v>1.3298392563892001</v>
      </c>
      <c r="M25" s="13">
        <v>78.623138592768797</v>
      </c>
      <c r="N25" s="164">
        <v>0.878946458630534</v>
      </c>
      <c r="O25" s="13">
        <v>81.581711216622196</v>
      </c>
      <c r="P25" s="164">
        <v>2.23147365420441</v>
      </c>
      <c r="Q25" s="13">
        <v>80.709593157183306</v>
      </c>
      <c r="R25" s="164">
        <v>2.26127011522156</v>
      </c>
      <c r="S25" s="13">
        <v>77.258037732104697</v>
      </c>
      <c r="T25" s="164">
        <v>0.924806908559067</v>
      </c>
      <c r="U25" s="13">
        <v>-4.3236734845174398</v>
      </c>
      <c r="V25" s="164">
        <v>2.2832349510881098</v>
      </c>
      <c r="W25" s="13">
        <v>90.340438311697298</v>
      </c>
      <c r="X25" s="164">
        <v>0.59516215903833602</v>
      </c>
      <c r="Y25" s="13">
        <v>90.549479398585504</v>
      </c>
      <c r="Z25" s="164">
        <v>1.5611102518395601</v>
      </c>
      <c r="AA25" s="13">
        <v>90.612627443669993</v>
      </c>
      <c r="AB25" s="164">
        <v>1.7041701366384501</v>
      </c>
      <c r="AC25" s="13">
        <v>90.217623856268901</v>
      </c>
      <c r="AD25" s="164">
        <v>0.65439562635746196</v>
      </c>
      <c r="AE25" s="13">
        <v>-0.33185554231665998</v>
      </c>
      <c r="AF25" s="164">
        <v>1.6483180947089</v>
      </c>
      <c r="AG25" s="13">
        <v>91.656044584657394</v>
      </c>
      <c r="AH25" s="164">
        <v>0.54111763741190699</v>
      </c>
      <c r="AI25" s="13">
        <v>89.895533016096394</v>
      </c>
      <c r="AJ25" s="164">
        <v>1.8931036620672199</v>
      </c>
      <c r="AK25" s="13">
        <v>92.005157863249806</v>
      </c>
      <c r="AL25" s="164">
        <v>1.47651863627448</v>
      </c>
      <c r="AM25" s="13">
        <v>91.985485246674997</v>
      </c>
      <c r="AN25" s="164">
        <v>0.69600333850064</v>
      </c>
      <c r="AO25" s="13">
        <v>2.0899522305785898</v>
      </c>
      <c r="AP25" s="164">
        <v>2.0306866927191498</v>
      </c>
      <c r="AQ25" s="13">
        <v>83.390733593240597</v>
      </c>
      <c r="AR25" s="164">
        <v>0.93900846160106899</v>
      </c>
      <c r="AS25" s="13">
        <v>85.621364046818201</v>
      </c>
      <c r="AT25" s="164">
        <v>2.1412788736956601</v>
      </c>
      <c r="AU25" s="13">
        <v>84.4029678137248</v>
      </c>
      <c r="AV25" s="164">
        <v>2.1668969619968199</v>
      </c>
      <c r="AW25" s="13">
        <v>82.543541843007304</v>
      </c>
      <c r="AX25" s="164">
        <v>1.0637825161768399</v>
      </c>
      <c r="AY25" s="13">
        <v>-3.0778222038108498</v>
      </c>
      <c r="AZ25" s="164">
        <v>2.2482035313654598</v>
      </c>
      <c r="BA25" s="13">
        <v>76.307792384641004</v>
      </c>
      <c r="BB25" s="164">
        <v>1.04712116874994</v>
      </c>
      <c r="BC25" s="13">
        <v>77.462798613364299</v>
      </c>
      <c r="BD25" s="164">
        <v>2.0242373353107999</v>
      </c>
      <c r="BE25" s="13">
        <v>79.334454599132002</v>
      </c>
      <c r="BF25" s="164">
        <v>2.3753743759320001</v>
      </c>
      <c r="BG25" s="13">
        <v>75.179537509245193</v>
      </c>
      <c r="BH25" s="164">
        <v>1.29885824934279</v>
      </c>
      <c r="BI25" s="13">
        <v>-2.28326110411906</v>
      </c>
      <c r="BJ25" s="164">
        <v>2.4255165405351802</v>
      </c>
      <c r="BK25" s="13">
        <v>79.7781220648084</v>
      </c>
      <c r="BL25" s="164">
        <v>0.91726017712200403</v>
      </c>
      <c r="BM25" s="13">
        <v>75.843212840522597</v>
      </c>
      <c r="BN25" s="164">
        <v>2.5739513114320598</v>
      </c>
      <c r="BO25" s="13">
        <v>84.1856789508426</v>
      </c>
      <c r="BP25" s="164">
        <v>1.84061787652341</v>
      </c>
      <c r="BQ25" s="13">
        <v>79.483549977501696</v>
      </c>
      <c r="BR25" s="164">
        <v>1.07610247531994</v>
      </c>
      <c r="BS25" s="13">
        <v>3.6403371369791602</v>
      </c>
      <c r="BT25" s="164">
        <v>2.6453055740363398</v>
      </c>
      <c r="BU25" s="13">
        <v>64.916126241585204</v>
      </c>
      <c r="BV25" s="164">
        <v>1.05202871717276</v>
      </c>
      <c r="BW25" s="13">
        <v>67.515189590246806</v>
      </c>
      <c r="BX25" s="164">
        <v>2.7909357545967999</v>
      </c>
      <c r="BY25" s="13">
        <v>65.645069755463894</v>
      </c>
      <c r="BZ25" s="164">
        <v>2.9644033524013702</v>
      </c>
      <c r="CA25" s="13">
        <v>63.798868547675703</v>
      </c>
      <c r="CB25" s="164">
        <v>1.1741698203630699</v>
      </c>
      <c r="CC25" s="13">
        <v>-3.71632104257111</v>
      </c>
      <c r="CD25" s="164">
        <v>3.01890605539672</v>
      </c>
      <c r="CE25" s="13">
        <v>52.310223143053797</v>
      </c>
      <c r="CF25" s="164">
        <v>1.1815456279999801</v>
      </c>
      <c r="CG25" s="13">
        <v>52.3819447462498</v>
      </c>
      <c r="CH25" s="164">
        <v>2.8579441632643299</v>
      </c>
      <c r="CI25" s="13">
        <v>55.2008691206861</v>
      </c>
      <c r="CJ25" s="164">
        <v>2.9992488362411001</v>
      </c>
      <c r="CK25" s="13">
        <v>51.140964379479399</v>
      </c>
      <c r="CL25" s="164">
        <v>1.2716419868187201</v>
      </c>
      <c r="CM25" s="13">
        <v>-1.24098036677042</v>
      </c>
      <c r="CN25" s="164">
        <v>3.0361212570160898</v>
      </c>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9"/>
    </row>
    <row r="26" spans="1:128" ht="13" customHeight="1" x14ac:dyDescent="0.35">
      <c r="A26" s="12" t="s">
        <v>262</v>
      </c>
      <c r="B26" s="97">
        <v>2</v>
      </c>
      <c r="C26" s="13">
        <v>95.765818867368196</v>
      </c>
      <c r="D26" s="164">
        <v>0.53114151923278496</v>
      </c>
      <c r="E26" s="13">
        <v>97.168965635642707</v>
      </c>
      <c r="F26" s="164">
        <v>0.93100807668763197</v>
      </c>
      <c r="G26" s="13">
        <v>95.041739132349093</v>
      </c>
      <c r="H26" s="164">
        <v>1.52995714111771</v>
      </c>
      <c r="I26" s="13">
        <v>95.555847156854796</v>
      </c>
      <c r="J26" s="164">
        <v>0.72689941596762397</v>
      </c>
      <c r="K26" s="13">
        <v>-1.61311847878795</v>
      </c>
      <c r="L26" s="164">
        <v>1.2105255160514901</v>
      </c>
      <c r="M26" s="13">
        <v>79.978203502620403</v>
      </c>
      <c r="N26" s="164">
        <v>1.0300014266255</v>
      </c>
      <c r="O26" s="13">
        <v>80.254398683812099</v>
      </c>
      <c r="P26" s="164">
        <v>2.3511023905435202</v>
      </c>
      <c r="Q26" s="13">
        <v>81.860144747196003</v>
      </c>
      <c r="R26" s="164">
        <v>2.38622003784862</v>
      </c>
      <c r="S26" s="13">
        <v>79.389072589493097</v>
      </c>
      <c r="T26" s="164">
        <v>1.46428546580025</v>
      </c>
      <c r="U26" s="13">
        <v>-0.86532609431898799</v>
      </c>
      <c r="V26" s="164">
        <v>2.87492196552006</v>
      </c>
      <c r="W26" s="13">
        <v>87.289595865272702</v>
      </c>
      <c r="X26" s="164">
        <v>0.839911884966691</v>
      </c>
      <c r="Y26" s="13">
        <v>86.288868727283798</v>
      </c>
      <c r="Z26" s="164">
        <v>1.9408459136707501</v>
      </c>
      <c r="AA26" s="13">
        <v>85.231761306150105</v>
      </c>
      <c r="AB26" s="164">
        <v>2.42329264361019</v>
      </c>
      <c r="AC26" s="13">
        <v>87.935781189737</v>
      </c>
      <c r="AD26" s="164">
        <v>1.11466629527377</v>
      </c>
      <c r="AE26" s="13">
        <v>1.6469124624531599</v>
      </c>
      <c r="AF26" s="164">
        <v>2.3802771311419102</v>
      </c>
      <c r="AG26" s="13">
        <v>88.9115728059991</v>
      </c>
      <c r="AH26" s="164">
        <v>0.85535995600316805</v>
      </c>
      <c r="AI26" s="13">
        <v>90.934189747932905</v>
      </c>
      <c r="AJ26" s="164">
        <v>1.7106382286297399</v>
      </c>
      <c r="AK26" s="13">
        <v>89.070874904541</v>
      </c>
      <c r="AL26" s="164">
        <v>2.41442135896704</v>
      </c>
      <c r="AM26" s="13">
        <v>88.191627372299294</v>
      </c>
      <c r="AN26" s="164">
        <v>1.12475201642555</v>
      </c>
      <c r="AO26" s="13">
        <v>-2.7425623756336002</v>
      </c>
      <c r="AP26" s="164">
        <v>2.13055078990842</v>
      </c>
      <c r="AQ26" s="13">
        <v>84.422505477290201</v>
      </c>
      <c r="AR26" s="164">
        <v>1.00839517733967</v>
      </c>
      <c r="AS26" s="13">
        <v>85.371393138640002</v>
      </c>
      <c r="AT26" s="164">
        <v>2.0430194167379399</v>
      </c>
      <c r="AU26" s="13">
        <v>79.389706190181599</v>
      </c>
      <c r="AV26" s="164">
        <v>3.2094232069020499</v>
      </c>
      <c r="AW26" s="13">
        <v>85.294724814830204</v>
      </c>
      <c r="AX26" s="164">
        <v>1.2112422794311299</v>
      </c>
      <c r="AY26" s="13">
        <v>-7.6668323809855096E-2</v>
      </c>
      <c r="AZ26" s="164">
        <v>2.4027663005135098</v>
      </c>
      <c r="BA26" s="13">
        <v>74.596996838168195</v>
      </c>
      <c r="BB26" s="164">
        <v>1.1777837348334701</v>
      </c>
      <c r="BC26" s="13">
        <v>67.956950045585003</v>
      </c>
      <c r="BD26" s="164">
        <v>2.4845663451400499</v>
      </c>
      <c r="BE26" s="13">
        <v>72.2120299803655</v>
      </c>
      <c r="BF26" s="164">
        <v>3.4353427262274399</v>
      </c>
      <c r="BG26" s="13">
        <v>77.339748874853996</v>
      </c>
      <c r="BH26" s="164">
        <v>1.4524598402006701</v>
      </c>
      <c r="BI26" s="13">
        <v>9.3827988292690296</v>
      </c>
      <c r="BJ26" s="164">
        <v>2.8370633874068201</v>
      </c>
      <c r="BK26" s="13">
        <v>87.596031359588295</v>
      </c>
      <c r="BL26" s="164">
        <v>0.95306377911115703</v>
      </c>
      <c r="BM26" s="13">
        <v>84.999026841784996</v>
      </c>
      <c r="BN26" s="164">
        <v>2.01968455121265</v>
      </c>
      <c r="BO26" s="13">
        <v>86.460329998422495</v>
      </c>
      <c r="BP26" s="164">
        <v>2.3374601216264601</v>
      </c>
      <c r="BQ26" s="13">
        <v>88.565725496385497</v>
      </c>
      <c r="BR26" s="164">
        <v>1.20274422344541</v>
      </c>
      <c r="BS26" s="13">
        <v>3.5666986546005099</v>
      </c>
      <c r="BT26" s="164">
        <v>2.3010290694862898</v>
      </c>
      <c r="BU26" s="13">
        <v>64.336079579250594</v>
      </c>
      <c r="BV26" s="164">
        <v>1.08006152474168</v>
      </c>
      <c r="BW26" s="13">
        <v>60.926876560798199</v>
      </c>
      <c r="BX26" s="164">
        <v>2.6721698471493802</v>
      </c>
      <c r="BY26" s="13">
        <v>61.923595754552998</v>
      </c>
      <c r="BZ26" s="164">
        <v>3.5009538877998598</v>
      </c>
      <c r="CA26" s="13">
        <v>65.794238170998398</v>
      </c>
      <c r="CB26" s="164">
        <v>1.5669921334961701</v>
      </c>
      <c r="CC26" s="13">
        <v>4.8673616102001596</v>
      </c>
      <c r="CD26" s="164">
        <v>3.4330301466928699</v>
      </c>
      <c r="CE26" s="13">
        <v>54.106225128626498</v>
      </c>
      <c r="CF26" s="164">
        <v>1.2742999920792999</v>
      </c>
      <c r="CG26" s="13">
        <v>47.909490459125998</v>
      </c>
      <c r="CH26" s="164">
        <v>2.7766046548422101</v>
      </c>
      <c r="CI26" s="13">
        <v>53.564824123319902</v>
      </c>
      <c r="CJ26" s="164">
        <v>3.5806704828027098</v>
      </c>
      <c r="CK26" s="13">
        <v>56.073355495885799</v>
      </c>
      <c r="CL26" s="164">
        <v>1.74944056076545</v>
      </c>
      <c r="CM26" s="13">
        <v>8.1638650367598107</v>
      </c>
      <c r="CN26" s="164">
        <v>3.3965117498446</v>
      </c>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9"/>
    </row>
    <row r="27" spans="1:128" ht="13" customHeight="1" x14ac:dyDescent="0.35">
      <c r="A27" s="12" t="s">
        <v>263</v>
      </c>
      <c r="B27" s="97">
        <v>2</v>
      </c>
      <c r="C27" s="13">
        <v>94.616627125386501</v>
      </c>
      <c r="D27" s="164">
        <v>0.35415234311140398</v>
      </c>
      <c r="E27" s="13">
        <v>93.656689291865106</v>
      </c>
      <c r="F27" s="164">
        <v>0.82588130765702406</v>
      </c>
      <c r="G27" s="13">
        <v>95.563016607969999</v>
      </c>
      <c r="H27" s="164">
        <v>0.65669883317613698</v>
      </c>
      <c r="I27" s="13">
        <v>94.794047245066196</v>
      </c>
      <c r="J27" s="164">
        <v>0.36536466710763299</v>
      </c>
      <c r="K27" s="13">
        <v>1.13735795320109</v>
      </c>
      <c r="L27" s="164">
        <v>0.79514091913881602</v>
      </c>
      <c r="M27" s="13">
        <v>83.952561588686905</v>
      </c>
      <c r="N27" s="164">
        <v>0.60035807415376596</v>
      </c>
      <c r="O27" s="13">
        <v>81.743235605360596</v>
      </c>
      <c r="P27" s="164">
        <v>1.0558130895915101</v>
      </c>
      <c r="Q27" s="13">
        <v>83.507480902998296</v>
      </c>
      <c r="R27" s="164">
        <v>1.6078622273552401</v>
      </c>
      <c r="S27" s="13">
        <v>84.632324064486497</v>
      </c>
      <c r="T27" s="164">
        <v>0.70363852661566695</v>
      </c>
      <c r="U27" s="13">
        <v>2.8890884591259001</v>
      </c>
      <c r="V27" s="164">
        <v>1.21816639199622</v>
      </c>
      <c r="W27" s="13">
        <v>83.974571797406597</v>
      </c>
      <c r="X27" s="164">
        <v>0.57295438167398405</v>
      </c>
      <c r="Y27" s="13">
        <v>79.343916906392593</v>
      </c>
      <c r="Z27" s="164">
        <v>1.12475678828252</v>
      </c>
      <c r="AA27" s="13">
        <v>82.910695021952606</v>
      </c>
      <c r="AB27" s="164">
        <v>1.33463243416283</v>
      </c>
      <c r="AC27" s="13">
        <v>85.689369038513803</v>
      </c>
      <c r="AD27" s="164">
        <v>0.72289311140980195</v>
      </c>
      <c r="AE27" s="13">
        <v>6.3454521321211201</v>
      </c>
      <c r="AF27" s="164">
        <v>1.2699946663214901</v>
      </c>
      <c r="AG27" s="13">
        <v>83.099232681153097</v>
      </c>
      <c r="AH27" s="164">
        <v>0.50151295982611099</v>
      </c>
      <c r="AI27" s="13">
        <v>80.164949383088995</v>
      </c>
      <c r="AJ27" s="164">
        <v>1.16860895281622</v>
      </c>
      <c r="AK27" s="13">
        <v>83.290386642526499</v>
      </c>
      <c r="AL27" s="164">
        <v>1.44121829529267</v>
      </c>
      <c r="AM27" s="13">
        <v>84.120803056196806</v>
      </c>
      <c r="AN27" s="164">
        <v>0.67727142933213003</v>
      </c>
      <c r="AO27" s="13">
        <v>3.95585367310782</v>
      </c>
      <c r="AP27" s="164">
        <v>1.39635546675359</v>
      </c>
      <c r="AQ27" s="13">
        <v>77.420279371278198</v>
      </c>
      <c r="AR27" s="164">
        <v>0.67923768137741203</v>
      </c>
      <c r="AS27" s="13">
        <v>72.088739404458195</v>
      </c>
      <c r="AT27" s="164">
        <v>1.2908129652234901</v>
      </c>
      <c r="AU27" s="13">
        <v>77.285546387879293</v>
      </c>
      <c r="AV27" s="164">
        <v>1.8332919910183501</v>
      </c>
      <c r="AW27" s="13">
        <v>79.244539865732904</v>
      </c>
      <c r="AX27" s="164">
        <v>0.821966187843998</v>
      </c>
      <c r="AY27" s="13">
        <v>7.1558004612747101</v>
      </c>
      <c r="AZ27" s="164">
        <v>1.5483813384498799</v>
      </c>
      <c r="BA27" s="13">
        <v>71.362642345426707</v>
      </c>
      <c r="BB27" s="164">
        <v>0.71613124556896801</v>
      </c>
      <c r="BC27" s="13">
        <v>65.0033892525081</v>
      </c>
      <c r="BD27" s="164">
        <v>1.4851780830537</v>
      </c>
      <c r="BE27" s="13">
        <v>70.039998591653401</v>
      </c>
      <c r="BF27" s="164">
        <v>1.8912890899125001</v>
      </c>
      <c r="BG27" s="13">
        <v>73.7677447128994</v>
      </c>
      <c r="BH27" s="164">
        <v>0.77301063370029399</v>
      </c>
      <c r="BI27" s="13">
        <v>8.7643554603913003</v>
      </c>
      <c r="BJ27" s="164">
        <v>1.61474832654554</v>
      </c>
      <c r="BK27" s="13">
        <v>85.538474235640706</v>
      </c>
      <c r="BL27" s="164">
        <v>0.529716310614886</v>
      </c>
      <c r="BM27" s="13">
        <v>75.539400548660495</v>
      </c>
      <c r="BN27" s="164">
        <v>1.22270373839931</v>
      </c>
      <c r="BO27" s="13">
        <v>83.498409639027997</v>
      </c>
      <c r="BP27" s="164">
        <v>1.43944435081905</v>
      </c>
      <c r="BQ27" s="13">
        <v>89.651338208214895</v>
      </c>
      <c r="BR27" s="164">
        <v>0.533688046629756</v>
      </c>
      <c r="BS27" s="13">
        <v>14.1119376595544</v>
      </c>
      <c r="BT27" s="164">
        <v>1.2366611459382799</v>
      </c>
      <c r="BU27" s="13">
        <v>57.373403875490702</v>
      </c>
      <c r="BV27" s="164">
        <v>0.82309023560963301</v>
      </c>
      <c r="BW27" s="13">
        <v>48.887462913372502</v>
      </c>
      <c r="BX27" s="164">
        <v>1.2924634123339001</v>
      </c>
      <c r="BY27" s="13">
        <v>55.035396488779803</v>
      </c>
      <c r="BZ27" s="164">
        <v>2.0105995535160699</v>
      </c>
      <c r="CA27" s="13">
        <v>60.720871480790201</v>
      </c>
      <c r="CB27" s="164">
        <v>1.13855235503315</v>
      </c>
      <c r="CC27" s="13">
        <v>11.833408567417701</v>
      </c>
      <c r="CD27" s="164">
        <v>1.67286496760813</v>
      </c>
      <c r="CE27" s="13">
        <v>47.050023521268102</v>
      </c>
      <c r="CF27" s="164">
        <v>0.79608193755798395</v>
      </c>
      <c r="CG27" s="13">
        <v>35.314532726135802</v>
      </c>
      <c r="CH27" s="164">
        <v>1.27134427883118</v>
      </c>
      <c r="CI27" s="13">
        <v>42.753827490924898</v>
      </c>
      <c r="CJ27" s="164">
        <v>2.0757240272319999</v>
      </c>
      <c r="CK27" s="13">
        <v>52.141043843797597</v>
      </c>
      <c r="CL27" s="164">
        <v>1.04926618390653</v>
      </c>
      <c r="CM27" s="13">
        <v>16.826511117661799</v>
      </c>
      <c r="CN27" s="164">
        <v>1.63638872344673</v>
      </c>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9"/>
    </row>
    <row r="28" spans="1:128" ht="13" customHeight="1" x14ac:dyDescent="0.35">
      <c r="A28" s="12" t="s">
        <v>264</v>
      </c>
      <c r="B28" s="97">
        <v>2</v>
      </c>
      <c r="C28" s="13">
        <v>96.161481538443496</v>
      </c>
      <c r="D28" s="164">
        <v>0.38643941992540598</v>
      </c>
      <c r="E28" s="13">
        <v>94.586290559742693</v>
      </c>
      <c r="F28" s="164">
        <v>1.1039003902179501</v>
      </c>
      <c r="G28" s="13">
        <v>95.759351048032897</v>
      </c>
      <c r="H28" s="164">
        <v>1.05971538030129</v>
      </c>
      <c r="I28" s="13">
        <v>96.553897996046302</v>
      </c>
      <c r="J28" s="164">
        <v>0.471988918648094</v>
      </c>
      <c r="K28" s="13">
        <v>1.96760743630361</v>
      </c>
      <c r="L28" s="164">
        <v>1.20954296907352</v>
      </c>
      <c r="M28" s="13">
        <v>92.648320094749195</v>
      </c>
      <c r="N28" s="164">
        <v>0.62177876029449597</v>
      </c>
      <c r="O28" s="13">
        <v>87.846368098097798</v>
      </c>
      <c r="P28" s="164">
        <v>2.6082625100708099</v>
      </c>
      <c r="Q28" s="13">
        <v>92.102403524347494</v>
      </c>
      <c r="R28" s="164">
        <v>1.32812993782473</v>
      </c>
      <c r="S28" s="13">
        <v>93.771517782785295</v>
      </c>
      <c r="T28" s="164">
        <v>0.67804437767120096</v>
      </c>
      <c r="U28" s="13">
        <v>5.9251496846874998</v>
      </c>
      <c r="V28" s="164">
        <v>2.7923022540139</v>
      </c>
      <c r="W28" s="13">
        <v>74.470305164495201</v>
      </c>
      <c r="X28" s="164">
        <v>1.07013760322504</v>
      </c>
      <c r="Y28" s="13">
        <v>73.935256270780599</v>
      </c>
      <c r="Z28" s="164">
        <v>2.4607174502301898</v>
      </c>
      <c r="AA28" s="13">
        <v>69.743588244244194</v>
      </c>
      <c r="AB28" s="164">
        <v>2.3967960901311298</v>
      </c>
      <c r="AC28" s="13">
        <v>75.659136573432306</v>
      </c>
      <c r="AD28" s="164">
        <v>1.2569875467518701</v>
      </c>
      <c r="AE28" s="13">
        <v>1.72388030265166</v>
      </c>
      <c r="AF28" s="164">
        <v>2.73571792151591</v>
      </c>
      <c r="AG28" s="13">
        <v>82.891445958967793</v>
      </c>
      <c r="AH28" s="164">
        <v>0.94351090415462602</v>
      </c>
      <c r="AI28" s="13">
        <v>79.634196944488593</v>
      </c>
      <c r="AJ28" s="164">
        <v>2.1103970072910001</v>
      </c>
      <c r="AK28" s="13">
        <v>79.825606127056801</v>
      </c>
      <c r="AL28" s="164">
        <v>2.6411003331603902</v>
      </c>
      <c r="AM28" s="13">
        <v>84.229615120961398</v>
      </c>
      <c r="AN28" s="164">
        <v>1.0351062623776801</v>
      </c>
      <c r="AO28" s="13">
        <v>4.5954181764728297</v>
      </c>
      <c r="AP28" s="164">
        <v>2.30836010537665</v>
      </c>
      <c r="AQ28" s="13">
        <v>79.376081574830593</v>
      </c>
      <c r="AR28" s="164">
        <v>1.0909370743781901</v>
      </c>
      <c r="AS28" s="13">
        <v>75.464131465305499</v>
      </c>
      <c r="AT28" s="164">
        <v>2.6929769489274298</v>
      </c>
      <c r="AU28" s="13">
        <v>77.925523255276801</v>
      </c>
      <c r="AV28" s="164">
        <v>2.40682007167372</v>
      </c>
      <c r="AW28" s="13">
        <v>80.412006851369497</v>
      </c>
      <c r="AX28" s="164">
        <v>1.2738350912674099</v>
      </c>
      <c r="AY28" s="13">
        <v>4.9478753860639699</v>
      </c>
      <c r="AZ28" s="164">
        <v>3.0248716199302699</v>
      </c>
      <c r="BA28" s="13">
        <v>69.129063666597105</v>
      </c>
      <c r="BB28" s="164">
        <v>0.95993839921045698</v>
      </c>
      <c r="BC28" s="13">
        <v>71.376643157602999</v>
      </c>
      <c r="BD28" s="164">
        <v>2.3184941253727902</v>
      </c>
      <c r="BE28" s="13">
        <v>73.9737068387427</v>
      </c>
      <c r="BF28" s="164">
        <v>2.4350774589980499</v>
      </c>
      <c r="BG28" s="13">
        <v>67.269370603287001</v>
      </c>
      <c r="BH28" s="164">
        <v>1.25877606910955</v>
      </c>
      <c r="BI28" s="13">
        <v>-4.1072725543160402</v>
      </c>
      <c r="BJ28" s="164">
        <v>2.7310527800613902</v>
      </c>
      <c r="BK28" s="13">
        <v>80.913066439202495</v>
      </c>
      <c r="BL28" s="164">
        <v>0.85448752863829003</v>
      </c>
      <c r="BM28" s="13">
        <v>81.957021632996103</v>
      </c>
      <c r="BN28" s="164">
        <v>2.0953721250295301</v>
      </c>
      <c r="BO28" s="13">
        <v>83.395282214039895</v>
      </c>
      <c r="BP28" s="164">
        <v>2.0846513784976</v>
      </c>
      <c r="BQ28" s="13">
        <v>79.828148175974306</v>
      </c>
      <c r="BR28" s="164">
        <v>1.12528126675813</v>
      </c>
      <c r="BS28" s="13">
        <v>-2.12887345702178</v>
      </c>
      <c r="BT28" s="164">
        <v>2.5504187345422702</v>
      </c>
      <c r="BU28" s="13">
        <v>54.321139147828397</v>
      </c>
      <c r="BV28" s="164">
        <v>1.2276208657188801</v>
      </c>
      <c r="BW28" s="13">
        <v>45.988098296135</v>
      </c>
      <c r="BX28" s="164">
        <v>2.7750671088927401</v>
      </c>
      <c r="BY28" s="13">
        <v>49.171007742420997</v>
      </c>
      <c r="BZ28" s="164">
        <v>2.9199176624080798</v>
      </c>
      <c r="CA28" s="13">
        <v>57.161829838496402</v>
      </c>
      <c r="CB28" s="164">
        <v>1.5357754739006899</v>
      </c>
      <c r="CC28" s="13">
        <v>11.173731542361301</v>
      </c>
      <c r="CD28" s="164">
        <v>3.1692130036752801</v>
      </c>
      <c r="CE28" s="13">
        <v>42.388161709209498</v>
      </c>
      <c r="CF28" s="164">
        <v>1.2183800489672201</v>
      </c>
      <c r="CG28" s="13">
        <v>36.219671023259401</v>
      </c>
      <c r="CH28" s="164">
        <v>2.6095450204722699</v>
      </c>
      <c r="CI28" s="13">
        <v>40.959848422697597</v>
      </c>
      <c r="CJ28" s="164">
        <v>2.7194983404797402</v>
      </c>
      <c r="CK28" s="13">
        <v>43.6851279145706</v>
      </c>
      <c r="CL28" s="164">
        <v>1.4652396251620801</v>
      </c>
      <c r="CM28" s="13">
        <v>7.4654568913111596</v>
      </c>
      <c r="CN28" s="164">
        <v>3.12069995808181</v>
      </c>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9"/>
    </row>
    <row r="29" spans="1:128" ht="13" customHeight="1" x14ac:dyDescent="0.35">
      <c r="A29" s="12" t="s">
        <v>265</v>
      </c>
      <c r="B29" s="97">
        <v>2</v>
      </c>
      <c r="C29" s="13">
        <v>90.979618726362801</v>
      </c>
      <c r="D29" s="164">
        <v>0.61309139794025302</v>
      </c>
      <c r="E29" s="13">
        <v>86.274800037733499</v>
      </c>
      <c r="F29" s="164">
        <v>1.6025429005240699</v>
      </c>
      <c r="G29" s="13">
        <v>92.573969775979705</v>
      </c>
      <c r="H29" s="164">
        <v>1.4693836089275201</v>
      </c>
      <c r="I29" s="13">
        <v>92.038639550397804</v>
      </c>
      <c r="J29" s="164">
        <v>0.70498323913675798</v>
      </c>
      <c r="K29" s="13">
        <v>5.7638395126643003</v>
      </c>
      <c r="L29" s="164">
        <v>1.66725590746472</v>
      </c>
      <c r="M29" s="13">
        <v>78.653226174960395</v>
      </c>
      <c r="N29" s="164">
        <v>0.92610888768596999</v>
      </c>
      <c r="O29" s="13">
        <v>72.3715959967559</v>
      </c>
      <c r="P29" s="164">
        <v>2.4828428125922999</v>
      </c>
      <c r="Q29" s="13">
        <v>79.152968244677396</v>
      </c>
      <c r="R29" s="164">
        <v>2.1967183507176</v>
      </c>
      <c r="S29" s="13">
        <v>80.310001005413696</v>
      </c>
      <c r="T29" s="164">
        <v>0.88487388420836299</v>
      </c>
      <c r="U29" s="13">
        <v>7.93840500865777</v>
      </c>
      <c r="V29" s="164">
        <v>2.35561199112998</v>
      </c>
      <c r="W29" s="13">
        <v>70.831196199763397</v>
      </c>
      <c r="X29" s="164">
        <v>0.90408345664482703</v>
      </c>
      <c r="Y29" s="13">
        <v>65.621412741859999</v>
      </c>
      <c r="Z29" s="164">
        <v>2.1352345504054302</v>
      </c>
      <c r="AA29" s="13">
        <v>67.224172513858903</v>
      </c>
      <c r="AB29" s="164">
        <v>2.27256516577709</v>
      </c>
      <c r="AC29" s="13">
        <v>72.879325052096306</v>
      </c>
      <c r="AD29" s="164">
        <v>1.05329835774626</v>
      </c>
      <c r="AE29" s="13">
        <v>7.2579123102362404</v>
      </c>
      <c r="AF29" s="164">
        <v>2.39270923674807</v>
      </c>
      <c r="AG29" s="13">
        <v>81.530836341637396</v>
      </c>
      <c r="AH29" s="164">
        <v>0.86753487978229904</v>
      </c>
      <c r="AI29" s="13">
        <v>76.9341665143629</v>
      </c>
      <c r="AJ29" s="164">
        <v>2.1311454789680901</v>
      </c>
      <c r="AK29" s="13">
        <v>81.723943406123496</v>
      </c>
      <c r="AL29" s="164">
        <v>1.7224426782553499</v>
      </c>
      <c r="AM29" s="13">
        <v>82.807278224964094</v>
      </c>
      <c r="AN29" s="164">
        <v>0.96195535572386703</v>
      </c>
      <c r="AO29" s="13">
        <v>5.8731117106011803</v>
      </c>
      <c r="AP29" s="164">
        <v>2.1279543324536401</v>
      </c>
      <c r="AQ29" s="13">
        <v>59.169174355439999</v>
      </c>
      <c r="AR29" s="164">
        <v>1.0092530589973701</v>
      </c>
      <c r="AS29" s="13">
        <v>57.827180192267903</v>
      </c>
      <c r="AT29" s="164">
        <v>2.3661619692718401</v>
      </c>
      <c r="AU29" s="13">
        <v>57.508720659218497</v>
      </c>
      <c r="AV29" s="164">
        <v>2.5297052794967798</v>
      </c>
      <c r="AW29" s="13">
        <v>59.597460984942998</v>
      </c>
      <c r="AX29" s="164">
        <v>1.23211073098566</v>
      </c>
      <c r="AY29" s="13">
        <v>1.7702807926750801</v>
      </c>
      <c r="AZ29" s="164">
        <v>2.5042813950176201</v>
      </c>
      <c r="BA29" s="13">
        <v>58.639056912183101</v>
      </c>
      <c r="BB29" s="164">
        <v>0.96546635189841201</v>
      </c>
      <c r="BC29" s="13">
        <v>55.597825291315303</v>
      </c>
      <c r="BD29" s="164">
        <v>1.99329540070512</v>
      </c>
      <c r="BE29" s="13">
        <v>62.093336268477501</v>
      </c>
      <c r="BF29" s="164">
        <v>3.0735869900287498</v>
      </c>
      <c r="BG29" s="13">
        <v>58.450816506387604</v>
      </c>
      <c r="BH29" s="164">
        <v>1.2172774417813399</v>
      </c>
      <c r="BI29" s="13">
        <v>2.85299121507227</v>
      </c>
      <c r="BJ29" s="164">
        <v>2.4729895298087001</v>
      </c>
      <c r="BK29" s="13">
        <v>51.8494182610156</v>
      </c>
      <c r="BL29" s="164">
        <v>1.0390196195664001</v>
      </c>
      <c r="BM29" s="13">
        <v>56.502956835520202</v>
      </c>
      <c r="BN29" s="164">
        <v>2.0719354845876299</v>
      </c>
      <c r="BO29" s="13">
        <v>57.488422117034602</v>
      </c>
      <c r="BP29" s="164">
        <v>3.11809253875398</v>
      </c>
      <c r="BQ29" s="13">
        <v>49.862432264839804</v>
      </c>
      <c r="BR29" s="164">
        <v>1.2240218687186299</v>
      </c>
      <c r="BS29" s="13">
        <v>-6.64052457068036</v>
      </c>
      <c r="BT29" s="164">
        <v>2.3806591137031701</v>
      </c>
      <c r="BU29" s="13">
        <v>41.914100819609899</v>
      </c>
      <c r="BV29" s="164">
        <v>0.93047175533846604</v>
      </c>
      <c r="BW29" s="13">
        <v>38.726441876225799</v>
      </c>
      <c r="BX29" s="164">
        <v>2.1106917989912599</v>
      </c>
      <c r="BY29" s="13">
        <v>42.243913528053199</v>
      </c>
      <c r="BZ29" s="164">
        <v>2.2648528083341</v>
      </c>
      <c r="CA29" s="13">
        <v>42.849569551875099</v>
      </c>
      <c r="CB29" s="164">
        <v>1.2200524056029001</v>
      </c>
      <c r="CC29" s="13">
        <v>4.1231276756493296</v>
      </c>
      <c r="CD29" s="164">
        <v>2.4041256803473998</v>
      </c>
      <c r="CE29" s="13">
        <v>24.289666218690101</v>
      </c>
      <c r="CF29" s="164">
        <v>0.83075813536670395</v>
      </c>
      <c r="CG29" s="13">
        <v>22.5152261520326</v>
      </c>
      <c r="CH29" s="164">
        <v>1.74788979337609</v>
      </c>
      <c r="CI29" s="13">
        <v>28.2502459266416</v>
      </c>
      <c r="CJ29" s="164">
        <v>2.3479748219152801</v>
      </c>
      <c r="CK29" s="13">
        <v>24.126063700000401</v>
      </c>
      <c r="CL29" s="164">
        <v>1.04967469046479</v>
      </c>
      <c r="CM29" s="13">
        <v>1.6108375479678401</v>
      </c>
      <c r="CN29" s="164">
        <v>2.1184292723656299</v>
      </c>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9"/>
    </row>
    <row r="30" spans="1:128" ht="13" customHeight="1" x14ac:dyDescent="0.35">
      <c r="A30" s="12" t="s">
        <v>266</v>
      </c>
      <c r="B30" s="97">
        <v>2</v>
      </c>
      <c r="C30" s="13">
        <v>66.480588933883794</v>
      </c>
      <c r="D30" s="164">
        <v>0.83044689998183496</v>
      </c>
      <c r="E30" s="13">
        <v>63.673894209115502</v>
      </c>
      <c r="F30" s="164">
        <v>2.05644320312435</v>
      </c>
      <c r="G30" s="13">
        <v>66.14347407084</v>
      </c>
      <c r="H30" s="164">
        <v>2.0378882621866601</v>
      </c>
      <c r="I30" s="13">
        <v>67.623958182473103</v>
      </c>
      <c r="J30" s="164">
        <v>0.96665815466122595</v>
      </c>
      <c r="K30" s="13">
        <v>3.95006397335754</v>
      </c>
      <c r="L30" s="164">
        <v>2.29787833510068</v>
      </c>
      <c r="M30" s="13">
        <v>65.847661640901507</v>
      </c>
      <c r="N30" s="164">
        <v>0.95653368206127098</v>
      </c>
      <c r="O30" s="13">
        <v>67.699723234532797</v>
      </c>
      <c r="P30" s="164">
        <v>2.0043936277066399</v>
      </c>
      <c r="Q30" s="13">
        <v>65.699748353667999</v>
      </c>
      <c r="R30" s="164">
        <v>2.4653237863911799</v>
      </c>
      <c r="S30" s="13">
        <v>65.400917689975998</v>
      </c>
      <c r="T30" s="164">
        <v>1.0717072998880199</v>
      </c>
      <c r="U30" s="13">
        <v>-2.2988055445567999</v>
      </c>
      <c r="V30" s="164">
        <v>2.2282047800089901</v>
      </c>
      <c r="W30" s="13">
        <v>66.298656600994605</v>
      </c>
      <c r="X30" s="164">
        <v>0.79928629016405095</v>
      </c>
      <c r="Y30" s="13">
        <v>68.916026736164198</v>
      </c>
      <c r="Z30" s="164">
        <v>2.0854795265327102</v>
      </c>
      <c r="AA30" s="13">
        <v>65.734923350383497</v>
      </c>
      <c r="AB30" s="164">
        <v>2.48439003830382</v>
      </c>
      <c r="AC30" s="13">
        <v>65.571006786193095</v>
      </c>
      <c r="AD30" s="164">
        <v>0.83326093754800901</v>
      </c>
      <c r="AE30" s="13">
        <v>-3.34501994997109</v>
      </c>
      <c r="AF30" s="164">
        <v>2.2114796614872998</v>
      </c>
      <c r="AG30" s="13">
        <v>54.873550708520803</v>
      </c>
      <c r="AH30" s="164">
        <v>1.03743088870484</v>
      </c>
      <c r="AI30" s="13">
        <v>54.634049375978101</v>
      </c>
      <c r="AJ30" s="164">
        <v>2.03469044474619</v>
      </c>
      <c r="AK30" s="13">
        <v>56.542912390249199</v>
      </c>
      <c r="AL30" s="164">
        <v>2.6458327237283901</v>
      </c>
      <c r="AM30" s="13">
        <v>54.782960071857602</v>
      </c>
      <c r="AN30" s="164">
        <v>1.27750438484391</v>
      </c>
      <c r="AO30" s="13">
        <v>0.14891069587952199</v>
      </c>
      <c r="AP30" s="164">
        <v>2.3900639808815698</v>
      </c>
      <c r="AQ30" s="13">
        <v>56.881963924486698</v>
      </c>
      <c r="AR30" s="164">
        <v>0.93009774789675403</v>
      </c>
      <c r="AS30" s="13">
        <v>62.9056552899698</v>
      </c>
      <c r="AT30" s="164">
        <v>1.8307997076802001</v>
      </c>
      <c r="AU30" s="13">
        <v>59.115069726586903</v>
      </c>
      <c r="AV30" s="164">
        <v>2.7238285457106501</v>
      </c>
      <c r="AW30" s="13">
        <v>54.493576862049402</v>
      </c>
      <c r="AX30" s="164">
        <v>1.1416616691467001</v>
      </c>
      <c r="AY30" s="13">
        <v>-8.4120784279204202</v>
      </c>
      <c r="AZ30" s="164">
        <v>2.30281091607546</v>
      </c>
      <c r="BA30" s="13">
        <v>51.479421062903597</v>
      </c>
      <c r="BB30" s="164">
        <v>0.96358178756899704</v>
      </c>
      <c r="BC30" s="13">
        <v>57.453305023477697</v>
      </c>
      <c r="BD30" s="164">
        <v>2.1002282304341202</v>
      </c>
      <c r="BE30" s="13">
        <v>52.206651837484898</v>
      </c>
      <c r="BF30" s="164">
        <v>2.65094036970254</v>
      </c>
      <c r="BG30" s="13">
        <v>49.2519931772013</v>
      </c>
      <c r="BH30" s="164">
        <v>1.01788220541287</v>
      </c>
      <c r="BI30" s="13">
        <v>-8.2013118462764005</v>
      </c>
      <c r="BJ30" s="164">
        <v>2.35581888183405</v>
      </c>
      <c r="BK30" s="13">
        <v>61.642848538646</v>
      </c>
      <c r="BL30" s="164">
        <v>0.97954536548980198</v>
      </c>
      <c r="BM30" s="13">
        <v>63.918692698065499</v>
      </c>
      <c r="BN30" s="164">
        <v>2.0083560547272001</v>
      </c>
      <c r="BO30" s="13">
        <v>61.597502252158002</v>
      </c>
      <c r="BP30" s="164">
        <v>2.1743055901946402</v>
      </c>
      <c r="BQ30" s="13">
        <v>60.893005161793397</v>
      </c>
      <c r="BR30" s="164">
        <v>1.22650905964848</v>
      </c>
      <c r="BS30" s="13">
        <v>-3.0256875362721698</v>
      </c>
      <c r="BT30" s="164">
        <v>2.3010154377857002</v>
      </c>
      <c r="BU30" s="13">
        <v>21.730263559556601</v>
      </c>
      <c r="BV30" s="164">
        <v>0.85462326714715997</v>
      </c>
      <c r="BW30" s="13">
        <v>23.055052108428399</v>
      </c>
      <c r="BX30" s="164">
        <v>2.0472983348881599</v>
      </c>
      <c r="BY30" s="13">
        <v>19.949672366847999</v>
      </c>
      <c r="BZ30" s="164">
        <v>1.82542615286771</v>
      </c>
      <c r="CA30" s="13">
        <v>21.7903344276179</v>
      </c>
      <c r="CB30" s="164">
        <v>0.90655784483829105</v>
      </c>
      <c r="CC30" s="13">
        <v>-1.26471768081055</v>
      </c>
      <c r="CD30" s="164">
        <v>2.0893176532626798</v>
      </c>
      <c r="CE30" s="13">
        <v>14.507334189184601</v>
      </c>
      <c r="CF30" s="164">
        <v>0.74084877962309803</v>
      </c>
      <c r="CG30" s="13">
        <v>16.012768254633698</v>
      </c>
      <c r="CH30" s="164">
        <v>1.7104704723627699</v>
      </c>
      <c r="CI30" s="13">
        <v>13.8981587221243</v>
      </c>
      <c r="CJ30" s="164">
        <v>1.86971715439</v>
      </c>
      <c r="CK30" s="13">
        <v>14.196768542524</v>
      </c>
      <c r="CL30" s="164">
        <v>0.77399421658094203</v>
      </c>
      <c r="CM30" s="13">
        <v>-1.81599971210976</v>
      </c>
      <c r="CN30" s="164">
        <v>1.8003827802401</v>
      </c>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9"/>
    </row>
    <row r="31" spans="1:128" ht="13" customHeight="1" x14ac:dyDescent="0.35">
      <c r="A31" s="12" t="s">
        <v>267</v>
      </c>
      <c r="B31" s="97">
        <v>2</v>
      </c>
      <c r="C31" s="13">
        <v>95.223374028659507</v>
      </c>
      <c r="D31" s="164">
        <v>0.41013416371983602</v>
      </c>
      <c r="E31" s="13">
        <v>93.869297873203195</v>
      </c>
      <c r="F31" s="164">
        <v>1.30652919563393</v>
      </c>
      <c r="G31" s="13">
        <v>93.791140478851105</v>
      </c>
      <c r="H31" s="164">
        <v>1.1968025982123101</v>
      </c>
      <c r="I31" s="13">
        <v>95.800999725942702</v>
      </c>
      <c r="J31" s="164">
        <v>0.45893581602913802</v>
      </c>
      <c r="K31" s="13">
        <v>1.93170185273951</v>
      </c>
      <c r="L31" s="164">
        <v>1.4137455929253</v>
      </c>
      <c r="M31" s="13">
        <v>76.602449618460795</v>
      </c>
      <c r="N31" s="164">
        <v>0.83309576519583395</v>
      </c>
      <c r="O31" s="13">
        <v>79.498324618872402</v>
      </c>
      <c r="P31" s="164">
        <v>2.20129979353898</v>
      </c>
      <c r="Q31" s="13">
        <v>77.697521361122696</v>
      </c>
      <c r="R31" s="164">
        <v>2.1077445387500702</v>
      </c>
      <c r="S31" s="13">
        <v>76.016826983024799</v>
      </c>
      <c r="T31" s="164">
        <v>0.95216336942385005</v>
      </c>
      <c r="U31" s="13">
        <v>-3.4814976358475498</v>
      </c>
      <c r="V31" s="164">
        <v>2.2251950626831101</v>
      </c>
      <c r="W31" s="13">
        <v>81.062621400038296</v>
      </c>
      <c r="X31" s="164">
        <v>0.78692868922554005</v>
      </c>
      <c r="Y31" s="13">
        <v>82.936944044258397</v>
      </c>
      <c r="Z31" s="164">
        <v>2.2975700550149298</v>
      </c>
      <c r="AA31" s="13">
        <v>80.985414322076906</v>
      </c>
      <c r="AB31" s="164">
        <v>2.1535558938222299</v>
      </c>
      <c r="AC31" s="13">
        <v>80.963150088084902</v>
      </c>
      <c r="AD31" s="164">
        <v>0.93848403316330997</v>
      </c>
      <c r="AE31" s="13">
        <v>-1.9737939561734501</v>
      </c>
      <c r="AF31" s="164">
        <v>2.3605024628804001</v>
      </c>
      <c r="AG31" s="13">
        <v>82.025048439605101</v>
      </c>
      <c r="AH31" s="164">
        <v>0.88718966951139899</v>
      </c>
      <c r="AI31" s="13">
        <v>81.961347653567103</v>
      </c>
      <c r="AJ31" s="164">
        <v>2.4320064486385098</v>
      </c>
      <c r="AK31" s="13">
        <v>76.019968285622994</v>
      </c>
      <c r="AL31" s="164">
        <v>2.5093093985037198</v>
      </c>
      <c r="AM31" s="13">
        <v>83.454832881328002</v>
      </c>
      <c r="AN31" s="164">
        <v>0.95653079879569003</v>
      </c>
      <c r="AO31" s="13">
        <v>1.4934852277609401</v>
      </c>
      <c r="AP31" s="164">
        <v>2.52822094354315</v>
      </c>
      <c r="AQ31" s="13">
        <v>69.649090426140603</v>
      </c>
      <c r="AR31" s="164">
        <v>0.96805445667897205</v>
      </c>
      <c r="AS31" s="13">
        <v>64.757750558317596</v>
      </c>
      <c r="AT31" s="164">
        <v>2.7739382136798101</v>
      </c>
      <c r="AU31" s="13">
        <v>68.534302307007906</v>
      </c>
      <c r="AV31" s="164">
        <v>2.2554788257410401</v>
      </c>
      <c r="AW31" s="13">
        <v>70.841159659749806</v>
      </c>
      <c r="AX31" s="164">
        <v>1.1505713196613001</v>
      </c>
      <c r="AY31" s="13">
        <v>6.08340910143228</v>
      </c>
      <c r="AZ31" s="164">
        <v>3.0773893028309298</v>
      </c>
      <c r="BA31" s="13">
        <v>55.702807292837498</v>
      </c>
      <c r="BB31" s="164">
        <v>1.07574065002688</v>
      </c>
      <c r="BC31" s="13">
        <v>53.928827456991101</v>
      </c>
      <c r="BD31" s="164">
        <v>3.0815499235419499</v>
      </c>
      <c r="BE31" s="13">
        <v>57.022013969874003</v>
      </c>
      <c r="BF31" s="164">
        <v>2.6550463367672799</v>
      </c>
      <c r="BG31" s="13">
        <v>55.825200233420397</v>
      </c>
      <c r="BH31" s="164">
        <v>1.2734411377736601</v>
      </c>
      <c r="BI31" s="13">
        <v>1.8963727764293099</v>
      </c>
      <c r="BJ31" s="164">
        <v>3.3150436751277299</v>
      </c>
      <c r="BK31" s="13">
        <v>76.698383190243703</v>
      </c>
      <c r="BL31" s="164">
        <v>0.85359460476229199</v>
      </c>
      <c r="BM31" s="13">
        <v>78.379559990546298</v>
      </c>
      <c r="BN31" s="164">
        <v>2.0300547014935102</v>
      </c>
      <c r="BO31" s="13">
        <v>76.091317572531906</v>
      </c>
      <c r="BP31" s="164">
        <v>2.2267778531681999</v>
      </c>
      <c r="BQ31" s="13">
        <v>76.824548856416698</v>
      </c>
      <c r="BR31" s="164">
        <v>1.0478397183608901</v>
      </c>
      <c r="BS31" s="13">
        <v>-1.55501113412961</v>
      </c>
      <c r="BT31" s="164">
        <v>2.1781132954188198</v>
      </c>
      <c r="BU31" s="13">
        <v>48.024352837234403</v>
      </c>
      <c r="BV31" s="164">
        <v>1.0872854082963701</v>
      </c>
      <c r="BW31" s="13">
        <v>46.391545626534999</v>
      </c>
      <c r="BX31" s="164">
        <v>3.39071224365015</v>
      </c>
      <c r="BY31" s="13">
        <v>44.7184875604854</v>
      </c>
      <c r="BZ31" s="164">
        <v>2.4403613723683599</v>
      </c>
      <c r="CA31" s="13">
        <v>49.340825633242098</v>
      </c>
      <c r="CB31" s="164">
        <v>1.3249306748823999</v>
      </c>
      <c r="CC31" s="13">
        <v>2.9492800067070699</v>
      </c>
      <c r="CD31" s="164">
        <v>3.6205402028258802</v>
      </c>
      <c r="CE31" s="13">
        <v>32.403124650108801</v>
      </c>
      <c r="CF31" s="164">
        <v>0.890183119251305</v>
      </c>
      <c r="CG31" s="13">
        <v>32.6291273060788</v>
      </c>
      <c r="CH31" s="164">
        <v>3.1975866189886499</v>
      </c>
      <c r="CI31" s="13">
        <v>30.283877045765902</v>
      </c>
      <c r="CJ31" s="164">
        <v>2.0841160307108102</v>
      </c>
      <c r="CK31" s="13">
        <v>33.012418722243801</v>
      </c>
      <c r="CL31" s="164">
        <v>1.17226915499472</v>
      </c>
      <c r="CM31" s="13">
        <v>0.383291416165079</v>
      </c>
      <c r="CN31" s="164">
        <v>3.5318214558774099</v>
      </c>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9"/>
    </row>
    <row r="32" spans="1:128" ht="13" customHeight="1" x14ac:dyDescent="0.35">
      <c r="A32" s="12" t="s">
        <v>268</v>
      </c>
      <c r="B32" s="97">
        <v>2</v>
      </c>
      <c r="C32" s="13">
        <v>99.111761371491895</v>
      </c>
      <c r="D32" s="164">
        <v>0.162219773800584</v>
      </c>
      <c r="E32" s="13">
        <v>99.400386261552597</v>
      </c>
      <c r="F32" s="164">
        <v>0.419537163561159</v>
      </c>
      <c r="G32" s="13">
        <v>98.473234709735607</v>
      </c>
      <c r="H32" s="164">
        <v>0.67343452287949002</v>
      </c>
      <c r="I32" s="13">
        <v>99.180027675952104</v>
      </c>
      <c r="J32" s="164">
        <v>0.16651395215710399</v>
      </c>
      <c r="K32" s="13">
        <v>-0.220358585600479</v>
      </c>
      <c r="L32" s="164">
        <v>0.45056244978186499</v>
      </c>
      <c r="M32" s="13">
        <v>92.856283359899294</v>
      </c>
      <c r="N32" s="164">
        <v>0.44656750893714098</v>
      </c>
      <c r="O32" s="13">
        <v>91.375248882469293</v>
      </c>
      <c r="P32" s="164">
        <v>1.41290960586932</v>
      </c>
      <c r="Q32" s="13">
        <v>91.587388442617197</v>
      </c>
      <c r="R32" s="164">
        <v>1.4836708761594199</v>
      </c>
      <c r="S32" s="13">
        <v>93.182737048138605</v>
      </c>
      <c r="T32" s="164">
        <v>0.50154380237322804</v>
      </c>
      <c r="U32" s="13">
        <v>1.8074881656693</v>
      </c>
      <c r="V32" s="164">
        <v>1.4977438885946499</v>
      </c>
      <c r="W32" s="13">
        <v>96.820862272718998</v>
      </c>
      <c r="X32" s="164">
        <v>0.37789850794312402</v>
      </c>
      <c r="Y32" s="13">
        <v>94.7914387975176</v>
      </c>
      <c r="Z32" s="164">
        <v>1.1911768368001401</v>
      </c>
      <c r="AA32" s="13">
        <v>94.633292178153098</v>
      </c>
      <c r="AB32" s="164">
        <v>1.18154911742763</v>
      </c>
      <c r="AC32" s="13">
        <v>97.386349167919207</v>
      </c>
      <c r="AD32" s="164">
        <v>0.39137968540232498</v>
      </c>
      <c r="AE32" s="13">
        <v>2.5949103704015899</v>
      </c>
      <c r="AF32" s="164">
        <v>1.23646463649586</v>
      </c>
      <c r="AG32" s="13">
        <v>96.205939219373505</v>
      </c>
      <c r="AH32" s="164">
        <v>0.325893357104234</v>
      </c>
      <c r="AI32" s="13">
        <v>95.349914795183295</v>
      </c>
      <c r="AJ32" s="164">
        <v>1.04939301949617</v>
      </c>
      <c r="AK32" s="13">
        <v>94.196322835941203</v>
      </c>
      <c r="AL32" s="164">
        <v>1.3426578126290301</v>
      </c>
      <c r="AM32" s="13">
        <v>96.595213761090605</v>
      </c>
      <c r="AN32" s="164">
        <v>0.35688376968246299</v>
      </c>
      <c r="AO32" s="13">
        <v>1.24529896590722</v>
      </c>
      <c r="AP32" s="164">
        <v>1.09152033118244</v>
      </c>
      <c r="AQ32" s="13">
        <v>88.719861066653195</v>
      </c>
      <c r="AR32" s="164">
        <v>0.657857719168499</v>
      </c>
      <c r="AS32" s="13">
        <v>81.653141108883105</v>
      </c>
      <c r="AT32" s="164">
        <v>2.0005132229839799</v>
      </c>
      <c r="AU32" s="13">
        <v>86.374199178856202</v>
      </c>
      <c r="AV32" s="164">
        <v>1.9085078929692001</v>
      </c>
      <c r="AW32" s="13">
        <v>90.027306537519195</v>
      </c>
      <c r="AX32" s="164">
        <v>0.66575921266736504</v>
      </c>
      <c r="AY32" s="13">
        <v>8.3741654286360507</v>
      </c>
      <c r="AZ32" s="164">
        <v>1.9737024612913501</v>
      </c>
      <c r="BA32" s="13">
        <v>91.125988101154505</v>
      </c>
      <c r="BB32" s="164">
        <v>0.56672737549917795</v>
      </c>
      <c r="BC32" s="13">
        <v>90.8114914553707</v>
      </c>
      <c r="BD32" s="164">
        <v>1.55448107644982</v>
      </c>
      <c r="BE32" s="13">
        <v>87.174346532043302</v>
      </c>
      <c r="BF32" s="164">
        <v>1.7554842158638799</v>
      </c>
      <c r="BG32" s="13">
        <v>91.636533608903207</v>
      </c>
      <c r="BH32" s="164">
        <v>0.63037047814579095</v>
      </c>
      <c r="BI32" s="13">
        <v>0.82504215353247901</v>
      </c>
      <c r="BJ32" s="164">
        <v>1.7321130976112</v>
      </c>
      <c r="BK32" s="13">
        <v>96.7756998733187</v>
      </c>
      <c r="BL32" s="164">
        <v>0.35968598510863697</v>
      </c>
      <c r="BM32" s="13">
        <v>88.932034641934905</v>
      </c>
      <c r="BN32" s="164">
        <v>1.9641836248412801</v>
      </c>
      <c r="BO32" s="13">
        <v>94.770836606579707</v>
      </c>
      <c r="BP32" s="164">
        <v>1.17020965769672</v>
      </c>
      <c r="BQ32" s="13">
        <v>98.191815367073801</v>
      </c>
      <c r="BR32" s="164">
        <v>0.26264042071295202</v>
      </c>
      <c r="BS32" s="13">
        <v>9.2597807251388495</v>
      </c>
      <c r="BT32" s="164">
        <v>1.9421718005508299</v>
      </c>
      <c r="BU32" s="13">
        <v>82.212022964312595</v>
      </c>
      <c r="BV32" s="164">
        <v>0.70744321178529501</v>
      </c>
      <c r="BW32" s="13">
        <v>75.850538904122601</v>
      </c>
      <c r="BX32" s="164">
        <v>1.9896522556766101</v>
      </c>
      <c r="BY32" s="13">
        <v>77.913694823579604</v>
      </c>
      <c r="BZ32" s="164">
        <v>2.2356274317034499</v>
      </c>
      <c r="CA32" s="13">
        <v>83.6838523550025</v>
      </c>
      <c r="CB32" s="164">
        <v>0.75622215601950504</v>
      </c>
      <c r="CC32" s="13">
        <v>7.8333134508799596</v>
      </c>
      <c r="CD32" s="164">
        <v>2.12400316336115</v>
      </c>
      <c r="CE32" s="13">
        <v>78.090597712796693</v>
      </c>
      <c r="CF32" s="164">
        <v>0.79970533669567201</v>
      </c>
      <c r="CG32" s="13">
        <v>67.918569686295896</v>
      </c>
      <c r="CH32" s="164">
        <v>2.3451424788335302</v>
      </c>
      <c r="CI32" s="13">
        <v>73.121455924807194</v>
      </c>
      <c r="CJ32" s="164">
        <v>2.56775478743416</v>
      </c>
      <c r="CK32" s="13">
        <v>80.159903400488105</v>
      </c>
      <c r="CL32" s="164">
        <v>0.849195967633255</v>
      </c>
      <c r="CM32" s="13">
        <v>12.2413337141922</v>
      </c>
      <c r="CN32" s="164">
        <v>2.5435006076706501</v>
      </c>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9"/>
    </row>
    <row r="33" spans="1:128" ht="13" customHeight="1" x14ac:dyDescent="0.35">
      <c r="A33" s="12" t="s">
        <v>269</v>
      </c>
      <c r="B33" s="97">
        <v>2</v>
      </c>
      <c r="C33" s="13">
        <v>90.350624163086493</v>
      </c>
      <c r="D33" s="164">
        <v>0.72921187482658101</v>
      </c>
      <c r="E33" s="13">
        <v>88.568764765735907</v>
      </c>
      <c r="F33" s="164">
        <v>1.6385264291924</v>
      </c>
      <c r="G33" s="13">
        <v>90.767979066027706</v>
      </c>
      <c r="H33" s="164">
        <v>1.90174459846098</v>
      </c>
      <c r="I33" s="13">
        <v>91.000863781845894</v>
      </c>
      <c r="J33" s="164">
        <v>1.13051027477447</v>
      </c>
      <c r="K33" s="13">
        <v>2.4320990161099898</v>
      </c>
      <c r="L33" s="164">
        <v>2.1666942615070699</v>
      </c>
      <c r="M33" s="13">
        <v>81.913008117664901</v>
      </c>
      <c r="N33" s="164">
        <v>0.96079856071391001</v>
      </c>
      <c r="O33" s="13">
        <v>77.090683530662403</v>
      </c>
      <c r="P33" s="164">
        <v>2.1768806428533698</v>
      </c>
      <c r="Q33" s="13">
        <v>81.696344294524394</v>
      </c>
      <c r="R33" s="164">
        <v>2.68928713594044</v>
      </c>
      <c r="S33" s="13">
        <v>84.412775643186706</v>
      </c>
      <c r="T33" s="164">
        <v>1.4193256003600601</v>
      </c>
      <c r="U33" s="13">
        <v>7.3220921125243397</v>
      </c>
      <c r="V33" s="164">
        <v>2.8222060069689299</v>
      </c>
      <c r="W33" s="13">
        <v>77.555969108057695</v>
      </c>
      <c r="X33" s="164">
        <v>1.15818290570572</v>
      </c>
      <c r="Y33" s="13">
        <v>67.4702143180143</v>
      </c>
      <c r="Z33" s="164">
        <v>2.8388702490565501</v>
      </c>
      <c r="AA33" s="13">
        <v>78.635093902307403</v>
      </c>
      <c r="AB33" s="164">
        <v>3.0266307728898401</v>
      </c>
      <c r="AC33" s="13">
        <v>81.866504284079497</v>
      </c>
      <c r="AD33" s="164">
        <v>1.5390547759745601</v>
      </c>
      <c r="AE33" s="13">
        <v>14.396289966065201</v>
      </c>
      <c r="AF33" s="164">
        <v>3.4409219755225799</v>
      </c>
      <c r="AG33" s="13">
        <v>82.138010765991694</v>
      </c>
      <c r="AH33" s="164">
        <v>1.0043017236264</v>
      </c>
      <c r="AI33" s="13">
        <v>71.851092896249895</v>
      </c>
      <c r="AJ33" s="164">
        <v>2.74515963576704</v>
      </c>
      <c r="AK33" s="13">
        <v>84.6974170937129</v>
      </c>
      <c r="AL33" s="164">
        <v>2.3201429487271099</v>
      </c>
      <c r="AM33" s="13">
        <v>86.105955395778594</v>
      </c>
      <c r="AN33" s="164">
        <v>1.17849926855892</v>
      </c>
      <c r="AO33" s="13">
        <v>14.2548624995287</v>
      </c>
      <c r="AP33" s="164">
        <v>3.1610653530228801</v>
      </c>
      <c r="AQ33" s="13">
        <v>72.160352987178598</v>
      </c>
      <c r="AR33" s="164">
        <v>1.2625779891653699</v>
      </c>
      <c r="AS33" s="13">
        <v>63.427182456709097</v>
      </c>
      <c r="AT33" s="164">
        <v>2.9662251953850798</v>
      </c>
      <c r="AU33" s="13">
        <v>68.079388481603303</v>
      </c>
      <c r="AV33" s="164">
        <v>3.04691332983806</v>
      </c>
      <c r="AW33" s="13">
        <v>77.9309222556777</v>
      </c>
      <c r="AX33" s="164">
        <v>1.5363032624483199</v>
      </c>
      <c r="AY33" s="13">
        <v>14.5037397989685</v>
      </c>
      <c r="AZ33" s="164">
        <v>3.4382874576626601</v>
      </c>
      <c r="BA33" s="13">
        <v>65.977014491609097</v>
      </c>
      <c r="BB33" s="164">
        <v>1.51744543432909</v>
      </c>
      <c r="BC33" s="13">
        <v>64.462770876129795</v>
      </c>
      <c r="BD33" s="164">
        <v>3.0298111242678099</v>
      </c>
      <c r="BE33" s="13">
        <v>65.635487392564897</v>
      </c>
      <c r="BF33" s="164">
        <v>2.9003806462216102</v>
      </c>
      <c r="BG33" s="13">
        <v>66.393803051977699</v>
      </c>
      <c r="BH33" s="164">
        <v>2.1682629886399498</v>
      </c>
      <c r="BI33" s="13">
        <v>1.9310321758478499</v>
      </c>
      <c r="BJ33" s="164">
        <v>3.6863499438068201</v>
      </c>
      <c r="BK33" s="13">
        <v>78.733971066638006</v>
      </c>
      <c r="BL33" s="164">
        <v>1.00998078951569</v>
      </c>
      <c r="BM33" s="13">
        <v>69.613273879298802</v>
      </c>
      <c r="BN33" s="164">
        <v>2.6330948471842102</v>
      </c>
      <c r="BO33" s="13">
        <v>75.999935765466702</v>
      </c>
      <c r="BP33" s="164">
        <v>2.5629923858637098</v>
      </c>
      <c r="BQ33" s="13">
        <v>84.1059604534492</v>
      </c>
      <c r="BR33" s="164">
        <v>1.30160686683316</v>
      </c>
      <c r="BS33" s="13">
        <v>14.492686574150399</v>
      </c>
      <c r="BT33" s="164">
        <v>2.9904585166687498</v>
      </c>
      <c r="BU33" s="13">
        <v>53.149704769259401</v>
      </c>
      <c r="BV33" s="164">
        <v>1.3591806682990399</v>
      </c>
      <c r="BW33" s="13">
        <v>41.521088576660603</v>
      </c>
      <c r="BX33" s="164">
        <v>2.7524983367948801</v>
      </c>
      <c r="BY33" s="13">
        <v>51.133879384652701</v>
      </c>
      <c r="BZ33" s="164">
        <v>3.4593987899010199</v>
      </c>
      <c r="CA33" s="13">
        <v>59.893981026173599</v>
      </c>
      <c r="CB33" s="164">
        <v>1.9833457274609101</v>
      </c>
      <c r="CC33" s="13">
        <v>18.372892449512999</v>
      </c>
      <c r="CD33" s="164">
        <v>3.6150891980314701</v>
      </c>
      <c r="CE33" s="13">
        <v>41.091113031204301</v>
      </c>
      <c r="CF33" s="164">
        <v>1.4233308627422001</v>
      </c>
      <c r="CG33" s="13">
        <v>34.385940218794602</v>
      </c>
      <c r="CH33" s="164">
        <v>2.7613371022812099</v>
      </c>
      <c r="CI33" s="13">
        <v>39.2314815790591</v>
      </c>
      <c r="CJ33" s="164">
        <v>3.1809893222303902</v>
      </c>
      <c r="CK33" s="13">
        <v>44.944026456555399</v>
      </c>
      <c r="CL33" s="164">
        <v>2.1590576144245301</v>
      </c>
      <c r="CM33" s="13">
        <v>10.558086237760699</v>
      </c>
      <c r="CN33" s="164">
        <v>3.5748915430917201</v>
      </c>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9"/>
    </row>
    <row r="34" spans="1:128" ht="13" customHeight="1" x14ac:dyDescent="0.35">
      <c r="A34" s="12" t="s">
        <v>270</v>
      </c>
      <c r="B34" s="97">
        <v>2</v>
      </c>
      <c r="C34" s="13">
        <v>91.042996051156507</v>
      </c>
      <c r="D34" s="164">
        <v>0.64377586216448701</v>
      </c>
      <c r="E34" s="13">
        <v>89.560588104689799</v>
      </c>
      <c r="F34" s="164">
        <v>1.8333918529445501</v>
      </c>
      <c r="G34" s="13">
        <v>89.659319111629998</v>
      </c>
      <c r="H34" s="164">
        <v>1.4980510646507299</v>
      </c>
      <c r="I34" s="13">
        <v>91.5811870419532</v>
      </c>
      <c r="J34" s="164">
        <v>1.0041965939219999</v>
      </c>
      <c r="K34" s="13">
        <v>2.0205989372634101</v>
      </c>
      <c r="L34" s="164">
        <v>2.21725451563182</v>
      </c>
      <c r="M34" s="13">
        <v>76.726427129045106</v>
      </c>
      <c r="N34" s="164">
        <v>1.03252555108753</v>
      </c>
      <c r="O34" s="13">
        <v>71.0512857963177</v>
      </c>
      <c r="P34" s="164">
        <v>2.4604642431086599</v>
      </c>
      <c r="Q34" s="13">
        <v>73.111702247116995</v>
      </c>
      <c r="R34" s="164">
        <v>2.5620416969348101</v>
      </c>
      <c r="S34" s="13">
        <v>78.112113154731205</v>
      </c>
      <c r="T34" s="164">
        <v>1.4455731620128001</v>
      </c>
      <c r="U34" s="13">
        <v>7.0608273584135004</v>
      </c>
      <c r="V34" s="164">
        <v>2.77250992549682</v>
      </c>
      <c r="W34" s="13">
        <v>74.351086524009801</v>
      </c>
      <c r="X34" s="164">
        <v>1.4452278411847399</v>
      </c>
      <c r="Y34" s="13">
        <v>71.101820979565801</v>
      </c>
      <c r="Z34" s="164">
        <v>3.2301997125864701</v>
      </c>
      <c r="AA34" s="13">
        <v>69.388168764901806</v>
      </c>
      <c r="AB34" s="164">
        <v>2.2547167044974499</v>
      </c>
      <c r="AC34" s="13">
        <v>75.179104544098905</v>
      </c>
      <c r="AD34" s="164">
        <v>2.0090724421042698</v>
      </c>
      <c r="AE34" s="13">
        <v>4.0772835645331504</v>
      </c>
      <c r="AF34" s="164">
        <v>3.31786270577929</v>
      </c>
      <c r="AG34" s="13">
        <v>85.752782870681003</v>
      </c>
      <c r="AH34" s="164">
        <v>0.90811017740694899</v>
      </c>
      <c r="AI34" s="13">
        <v>80.547443588130605</v>
      </c>
      <c r="AJ34" s="164">
        <v>2.6517744745960501</v>
      </c>
      <c r="AK34" s="13">
        <v>84.066329106785403</v>
      </c>
      <c r="AL34" s="164">
        <v>2.18512491822369</v>
      </c>
      <c r="AM34" s="13">
        <v>86.761721909824999</v>
      </c>
      <c r="AN34" s="164">
        <v>1.3327256810453101</v>
      </c>
      <c r="AO34" s="13">
        <v>6.2142783216943398</v>
      </c>
      <c r="AP34" s="164">
        <v>2.8341220364365398</v>
      </c>
      <c r="AQ34" s="13">
        <v>74.694461734564001</v>
      </c>
      <c r="AR34" s="164">
        <v>1.20107706942934</v>
      </c>
      <c r="AS34" s="13">
        <v>69.834299110083705</v>
      </c>
      <c r="AT34" s="164">
        <v>3.2328005001023801</v>
      </c>
      <c r="AU34" s="13">
        <v>73.091640628188202</v>
      </c>
      <c r="AV34" s="164">
        <v>2.56582933583908</v>
      </c>
      <c r="AW34" s="13">
        <v>74.763712813929402</v>
      </c>
      <c r="AX34" s="164">
        <v>1.5638622391374299</v>
      </c>
      <c r="AY34" s="13">
        <v>4.9294137038456496</v>
      </c>
      <c r="AZ34" s="164">
        <v>3.51817115600082</v>
      </c>
      <c r="BA34" s="13">
        <v>70.994806587651794</v>
      </c>
      <c r="BB34" s="164">
        <v>1.0590959821617401</v>
      </c>
      <c r="BC34" s="13">
        <v>66.594337339599406</v>
      </c>
      <c r="BD34" s="164">
        <v>2.9140528228615499</v>
      </c>
      <c r="BE34" s="13">
        <v>69.226828649001106</v>
      </c>
      <c r="BF34" s="164">
        <v>3.0834978974402301</v>
      </c>
      <c r="BG34" s="13">
        <v>70.754500776247696</v>
      </c>
      <c r="BH34" s="164">
        <v>1.4666788639869801</v>
      </c>
      <c r="BI34" s="13">
        <v>4.1601634366482996</v>
      </c>
      <c r="BJ34" s="164">
        <v>3.49021738939487</v>
      </c>
      <c r="BK34" s="13">
        <v>78.572796066935297</v>
      </c>
      <c r="BL34" s="164">
        <v>1.2410614544173</v>
      </c>
      <c r="BM34" s="13">
        <v>79.369724510219498</v>
      </c>
      <c r="BN34" s="164">
        <v>3.4742519365475699</v>
      </c>
      <c r="BO34" s="13">
        <v>77.495275841538998</v>
      </c>
      <c r="BP34" s="164">
        <v>2.5820918683021898</v>
      </c>
      <c r="BQ34" s="13">
        <v>76.612419585114495</v>
      </c>
      <c r="BR34" s="164">
        <v>1.3757440408868</v>
      </c>
      <c r="BS34" s="13">
        <v>-2.7573049251050001</v>
      </c>
      <c r="BT34" s="164">
        <v>3.5355809523748198</v>
      </c>
      <c r="BU34" s="13">
        <v>53.592219558642</v>
      </c>
      <c r="BV34" s="164">
        <v>1.2032795297951899</v>
      </c>
      <c r="BW34" s="13">
        <v>45.114741673203703</v>
      </c>
      <c r="BX34" s="164">
        <v>2.9016815937468299</v>
      </c>
      <c r="BY34" s="13">
        <v>49.120494250385001</v>
      </c>
      <c r="BZ34" s="164">
        <v>3.2937321598811602</v>
      </c>
      <c r="CA34" s="13">
        <v>54.982143261455299</v>
      </c>
      <c r="CB34" s="164">
        <v>1.7193599170580001</v>
      </c>
      <c r="CC34" s="13">
        <v>9.8674015882515302</v>
      </c>
      <c r="CD34" s="164">
        <v>3.0800058318265</v>
      </c>
      <c r="CE34" s="13">
        <v>44.934797089080398</v>
      </c>
      <c r="CF34" s="164">
        <v>1.05085384166243</v>
      </c>
      <c r="CG34" s="13">
        <v>38.756726966953899</v>
      </c>
      <c r="CH34" s="164">
        <v>2.60239986157492</v>
      </c>
      <c r="CI34" s="13">
        <v>39.253752958033303</v>
      </c>
      <c r="CJ34" s="164">
        <v>3.2561399672070901</v>
      </c>
      <c r="CK34" s="13">
        <v>45.800558217739798</v>
      </c>
      <c r="CL34" s="164">
        <v>1.5057895068704099</v>
      </c>
      <c r="CM34" s="13">
        <v>7.04383125078596</v>
      </c>
      <c r="CN34" s="164">
        <v>3.08739097875721</v>
      </c>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9"/>
    </row>
    <row r="35" spans="1:128" ht="13" customHeight="1" x14ac:dyDescent="0.35">
      <c r="A35" s="12" t="s">
        <v>271</v>
      </c>
      <c r="B35" s="97">
        <v>2</v>
      </c>
      <c r="C35" s="13">
        <v>99.122065435434607</v>
      </c>
      <c r="D35" s="164">
        <v>0.14018969211860899</v>
      </c>
      <c r="E35" s="13">
        <v>98.039763145331094</v>
      </c>
      <c r="F35" s="164">
        <v>0.44894188754179998</v>
      </c>
      <c r="G35" s="13">
        <v>99.100540838725294</v>
      </c>
      <c r="H35" s="164">
        <v>0.30446534455016899</v>
      </c>
      <c r="I35" s="13">
        <v>99.416149747378995</v>
      </c>
      <c r="J35" s="164">
        <v>0.15285794138369699</v>
      </c>
      <c r="K35" s="13">
        <v>1.3763866020479301</v>
      </c>
      <c r="L35" s="164">
        <v>0.45169393205341302</v>
      </c>
      <c r="M35" s="13">
        <v>93.597732621294398</v>
      </c>
      <c r="N35" s="164">
        <v>0.45706605591955402</v>
      </c>
      <c r="O35" s="13">
        <v>87.942702748661205</v>
      </c>
      <c r="P35" s="164">
        <v>1.2035138163261201</v>
      </c>
      <c r="Q35" s="13">
        <v>92.200065148596707</v>
      </c>
      <c r="R35" s="164">
        <v>1.1376219419661799</v>
      </c>
      <c r="S35" s="13">
        <v>95.683168228779806</v>
      </c>
      <c r="T35" s="164">
        <v>0.48119159271580703</v>
      </c>
      <c r="U35" s="13">
        <v>7.7404654801185897</v>
      </c>
      <c r="V35" s="164">
        <v>1.2658769824840801</v>
      </c>
      <c r="W35" s="13">
        <v>93.671036365172597</v>
      </c>
      <c r="X35" s="164">
        <v>0.45192892971556498</v>
      </c>
      <c r="Y35" s="13">
        <v>89.207527397667207</v>
      </c>
      <c r="Z35" s="164">
        <v>1.5883540410672801</v>
      </c>
      <c r="AA35" s="13">
        <v>93.123788534899404</v>
      </c>
      <c r="AB35" s="164">
        <v>0.85773509576470697</v>
      </c>
      <c r="AC35" s="13">
        <v>95.000796155209997</v>
      </c>
      <c r="AD35" s="164">
        <v>0.51460182383641395</v>
      </c>
      <c r="AE35" s="13">
        <v>5.7932687575428297</v>
      </c>
      <c r="AF35" s="164">
        <v>1.63109137169139</v>
      </c>
      <c r="AG35" s="13">
        <v>95.168606698488205</v>
      </c>
      <c r="AH35" s="164">
        <v>0.31284011891291702</v>
      </c>
      <c r="AI35" s="13">
        <v>89.946390321690302</v>
      </c>
      <c r="AJ35" s="164">
        <v>1.2908951109712501</v>
      </c>
      <c r="AK35" s="13">
        <v>95.230615955947997</v>
      </c>
      <c r="AL35" s="164">
        <v>0.77044226312928998</v>
      </c>
      <c r="AM35" s="13">
        <v>96.618820370229699</v>
      </c>
      <c r="AN35" s="164">
        <v>0.379392113859846</v>
      </c>
      <c r="AO35" s="13">
        <v>6.6724300485394403</v>
      </c>
      <c r="AP35" s="164">
        <v>1.45307970127116</v>
      </c>
      <c r="AQ35" s="13">
        <v>95.066437804090498</v>
      </c>
      <c r="AR35" s="164">
        <v>0.389286969537604</v>
      </c>
      <c r="AS35" s="13">
        <v>90.895102357170998</v>
      </c>
      <c r="AT35" s="164">
        <v>1.18140665385738</v>
      </c>
      <c r="AU35" s="13">
        <v>94.747783893248993</v>
      </c>
      <c r="AV35" s="164">
        <v>0.80379874476548097</v>
      </c>
      <c r="AW35" s="13">
        <v>96.291542223952803</v>
      </c>
      <c r="AX35" s="164">
        <v>0.46302189808910299</v>
      </c>
      <c r="AY35" s="13">
        <v>5.3964398667818196</v>
      </c>
      <c r="AZ35" s="164">
        <v>1.25167616174422</v>
      </c>
      <c r="BA35" s="13">
        <v>90.063145786087105</v>
      </c>
      <c r="BB35" s="164">
        <v>0.53872725702959301</v>
      </c>
      <c r="BC35" s="13">
        <v>83.193524808439605</v>
      </c>
      <c r="BD35" s="164">
        <v>1.88125920558015</v>
      </c>
      <c r="BE35" s="13">
        <v>88.325608610415699</v>
      </c>
      <c r="BF35" s="164">
        <v>1.3707595980802301</v>
      </c>
      <c r="BG35" s="13">
        <v>92.475881919474702</v>
      </c>
      <c r="BH35" s="164">
        <v>0.65321550316658294</v>
      </c>
      <c r="BI35" s="13">
        <v>9.2823571110351697</v>
      </c>
      <c r="BJ35" s="164">
        <v>2.0081149251179098</v>
      </c>
      <c r="BK35" s="13">
        <v>90.505962117938097</v>
      </c>
      <c r="BL35" s="164">
        <v>0.47277075086801101</v>
      </c>
      <c r="BM35" s="13">
        <v>85.587963742701703</v>
      </c>
      <c r="BN35" s="164">
        <v>1.3421856863574499</v>
      </c>
      <c r="BO35" s="13">
        <v>87.459917021323193</v>
      </c>
      <c r="BP35" s="164">
        <v>1.1318760616791499</v>
      </c>
      <c r="BQ35" s="13">
        <v>92.831508783835204</v>
      </c>
      <c r="BR35" s="164">
        <v>0.56744609508625099</v>
      </c>
      <c r="BS35" s="13">
        <v>7.2435450411334896</v>
      </c>
      <c r="BT35" s="164">
        <v>1.46810102869173</v>
      </c>
      <c r="BU35" s="13">
        <v>83.607091230914406</v>
      </c>
      <c r="BV35" s="164">
        <v>0.71519174721763201</v>
      </c>
      <c r="BW35" s="13">
        <v>70.850232860384097</v>
      </c>
      <c r="BX35" s="164">
        <v>1.9894269599798899</v>
      </c>
      <c r="BY35" s="13">
        <v>81.668247804198899</v>
      </c>
      <c r="BZ35" s="164">
        <v>1.5993863817896301</v>
      </c>
      <c r="CA35" s="13">
        <v>87.748605304942501</v>
      </c>
      <c r="CB35" s="164">
        <v>0.85824167091126402</v>
      </c>
      <c r="CC35" s="13">
        <v>16.898372444558401</v>
      </c>
      <c r="CD35" s="164">
        <v>1.95914517790804</v>
      </c>
      <c r="CE35" s="13">
        <v>74.265934116128506</v>
      </c>
      <c r="CF35" s="164">
        <v>0.79663511989621005</v>
      </c>
      <c r="CG35" s="13">
        <v>58.746036707241501</v>
      </c>
      <c r="CH35" s="164">
        <v>2.1779634788307498</v>
      </c>
      <c r="CI35" s="13">
        <v>69.918597078808205</v>
      </c>
      <c r="CJ35" s="164">
        <v>1.5345472850158199</v>
      </c>
      <c r="CK35" s="13">
        <v>80.040025154803104</v>
      </c>
      <c r="CL35" s="164">
        <v>1.0057051302954201</v>
      </c>
      <c r="CM35" s="13">
        <v>21.293988447561599</v>
      </c>
      <c r="CN35" s="164">
        <v>2.2072959080760199</v>
      </c>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9"/>
    </row>
    <row r="36" spans="1:128" ht="13" customHeight="1" x14ac:dyDescent="0.35">
      <c r="A36" s="12" t="s">
        <v>272</v>
      </c>
      <c r="B36" s="97">
        <v>2</v>
      </c>
      <c r="C36" s="13">
        <v>64.385154482454894</v>
      </c>
      <c r="D36" s="164">
        <v>0.93669183679427404</v>
      </c>
      <c r="E36" s="13">
        <v>56.759044389694502</v>
      </c>
      <c r="F36" s="164">
        <v>1.9915137232678799</v>
      </c>
      <c r="G36" s="13">
        <v>62.793423213722001</v>
      </c>
      <c r="H36" s="164">
        <v>2.0081444940236999</v>
      </c>
      <c r="I36" s="13">
        <v>67.332577730129998</v>
      </c>
      <c r="J36" s="164">
        <v>1.29759469765404</v>
      </c>
      <c r="K36" s="13">
        <v>10.5735333404355</v>
      </c>
      <c r="L36" s="164">
        <v>2.4672632405770698</v>
      </c>
      <c r="M36" s="13">
        <v>47.741483641278798</v>
      </c>
      <c r="N36" s="164">
        <v>1.103973221026</v>
      </c>
      <c r="O36" s="13">
        <v>45.637607937096</v>
      </c>
      <c r="P36" s="164">
        <v>2.01551579205251</v>
      </c>
      <c r="Q36" s="13">
        <v>52.4593658888421</v>
      </c>
      <c r="R36" s="164">
        <v>2.1049231497431999</v>
      </c>
      <c r="S36" s="13">
        <v>47.046637692024099</v>
      </c>
      <c r="T36" s="164">
        <v>1.3979483495912499</v>
      </c>
      <c r="U36" s="13">
        <v>1.4090297549280499</v>
      </c>
      <c r="V36" s="164">
        <v>2.5195887505838499</v>
      </c>
      <c r="W36" s="13">
        <v>42.633895759130297</v>
      </c>
      <c r="X36" s="164">
        <v>0.92646113442703903</v>
      </c>
      <c r="Y36" s="13">
        <v>40.915565103650003</v>
      </c>
      <c r="Z36" s="164">
        <v>2.1431169705284301</v>
      </c>
      <c r="AA36" s="13">
        <v>44.315935311261001</v>
      </c>
      <c r="AB36" s="164">
        <v>1.98821020953094</v>
      </c>
      <c r="AC36" s="13">
        <v>42.577717698725102</v>
      </c>
      <c r="AD36" s="164">
        <v>1.20333613242693</v>
      </c>
      <c r="AE36" s="13">
        <v>1.66215259507505</v>
      </c>
      <c r="AF36" s="164">
        <v>2.5536888283730099</v>
      </c>
      <c r="AG36" s="13">
        <v>54.877083134725197</v>
      </c>
      <c r="AH36" s="164">
        <v>0.80204010058450304</v>
      </c>
      <c r="AI36" s="13">
        <v>55.2508587513951</v>
      </c>
      <c r="AJ36" s="164">
        <v>2.2073731791608702</v>
      </c>
      <c r="AK36" s="13">
        <v>57.300617280686303</v>
      </c>
      <c r="AL36" s="164">
        <v>1.8039497058588101</v>
      </c>
      <c r="AM36" s="13">
        <v>54.069105057685803</v>
      </c>
      <c r="AN36" s="164">
        <v>1.0821112569515701</v>
      </c>
      <c r="AO36" s="13">
        <v>-1.18175369370936</v>
      </c>
      <c r="AP36" s="164">
        <v>2.5331208839943402</v>
      </c>
      <c r="AQ36" s="13">
        <v>46.572149227893497</v>
      </c>
      <c r="AR36" s="164">
        <v>0.90533213095161702</v>
      </c>
      <c r="AS36" s="13">
        <v>45.883947134478198</v>
      </c>
      <c r="AT36" s="164">
        <v>2.02172410573964</v>
      </c>
      <c r="AU36" s="13">
        <v>51.359073584256002</v>
      </c>
      <c r="AV36" s="164">
        <v>2.3281172148482598</v>
      </c>
      <c r="AW36" s="13">
        <v>45.338253155499501</v>
      </c>
      <c r="AX36" s="164">
        <v>1.25947907409965</v>
      </c>
      <c r="AY36" s="13">
        <v>-0.54569397897876104</v>
      </c>
      <c r="AZ36" s="164">
        <v>2.5147540011819598</v>
      </c>
      <c r="BA36" s="13">
        <v>39.929906579838899</v>
      </c>
      <c r="BB36" s="164">
        <v>0.942722537777124</v>
      </c>
      <c r="BC36" s="13">
        <v>39.290754229510902</v>
      </c>
      <c r="BD36" s="164">
        <v>1.9654061955592299</v>
      </c>
      <c r="BE36" s="13">
        <v>45.951657477377204</v>
      </c>
      <c r="BF36" s="164">
        <v>2.1948987256802002</v>
      </c>
      <c r="BG36" s="13">
        <v>38.549301919265098</v>
      </c>
      <c r="BH36" s="164">
        <v>1.20969321172737</v>
      </c>
      <c r="BI36" s="13">
        <v>-0.74145231024583302</v>
      </c>
      <c r="BJ36" s="164">
        <v>2.24827303212167</v>
      </c>
      <c r="BK36" s="13">
        <v>45.750458414561699</v>
      </c>
      <c r="BL36" s="164">
        <v>1.0045418266305299</v>
      </c>
      <c r="BM36" s="13">
        <v>43.511020354261497</v>
      </c>
      <c r="BN36" s="164">
        <v>2.0479336012764202</v>
      </c>
      <c r="BO36" s="13">
        <v>50.772042316670898</v>
      </c>
      <c r="BP36" s="164">
        <v>2.0414586847299501</v>
      </c>
      <c r="BQ36" s="13">
        <v>45.1137593820172</v>
      </c>
      <c r="BR36" s="164">
        <v>1.3735289366225101</v>
      </c>
      <c r="BS36" s="13">
        <v>1.6027390277556799</v>
      </c>
      <c r="BT36" s="164">
        <v>2.5836963743657799</v>
      </c>
      <c r="BU36" s="13">
        <v>21.570279557256502</v>
      </c>
      <c r="BV36" s="164">
        <v>0.85250567942086297</v>
      </c>
      <c r="BW36" s="13">
        <v>20.831357949716502</v>
      </c>
      <c r="BX36" s="164">
        <v>1.7515464745281699</v>
      </c>
      <c r="BY36" s="13">
        <v>23.286243802539602</v>
      </c>
      <c r="BZ36" s="164">
        <v>1.9467265531448901</v>
      </c>
      <c r="CA36" s="13">
        <v>21.3567026118135</v>
      </c>
      <c r="CB36" s="164">
        <v>1.17904652285395</v>
      </c>
      <c r="CC36" s="13">
        <v>0.52534466209700503</v>
      </c>
      <c r="CD36" s="164">
        <v>2.19677264605177</v>
      </c>
      <c r="CE36" s="13">
        <v>17.019626535541299</v>
      </c>
      <c r="CF36" s="164">
        <v>0.75881647857279599</v>
      </c>
      <c r="CG36" s="13">
        <v>16.810141038200801</v>
      </c>
      <c r="CH36" s="164">
        <v>1.5877591704159599</v>
      </c>
      <c r="CI36" s="13">
        <v>19.2804610239967</v>
      </c>
      <c r="CJ36" s="164">
        <v>1.84715998055535</v>
      </c>
      <c r="CK36" s="13">
        <v>16.463345968790598</v>
      </c>
      <c r="CL36" s="164">
        <v>1.0027573486013299</v>
      </c>
      <c r="CM36" s="13">
        <v>-0.34679506941013799</v>
      </c>
      <c r="CN36" s="164">
        <v>1.9504134528360999</v>
      </c>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9"/>
    </row>
    <row r="37" spans="1:128" ht="13" customHeight="1" x14ac:dyDescent="0.35">
      <c r="A37" s="12" t="s">
        <v>273</v>
      </c>
      <c r="B37" s="97">
        <v>2</v>
      </c>
      <c r="C37" s="13">
        <v>81.4915594799986</v>
      </c>
      <c r="D37" s="164">
        <v>0.67777653408665495</v>
      </c>
      <c r="E37" s="13">
        <v>81.035505151826001</v>
      </c>
      <c r="F37" s="164">
        <v>1.21783815805332</v>
      </c>
      <c r="G37" s="13">
        <v>79.737508397159104</v>
      </c>
      <c r="H37" s="164">
        <v>1.69989436274535</v>
      </c>
      <c r="I37" s="13">
        <v>82.291206001476695</v>
      </c>
      <c r="J37" s="164">
        <v>0.83513164664030803</v>
      </c>
      <c r="K37" s="13">
        <v>1.2557008496506901</v>
      </c>
      <c r="L37" s="164">
        <v>1.3805579877820899</v>
      </c>
      <c r="M37" s="13">
        <v>59.676033333013599</v>
      </c>
      <c r="N37" s="164">
        <v>0.94840808028944801</v>
      </c>
      <c r="O37" s="13">
        <v>57.611735642585401</v>
      </c>
      <c r="P37" s="164">
        <v>1.8151613704338501</v>
      </c>
      <c r="Q37" s="13">
        <v>59.7068510219109</v>
      </c>
      <c r="R37" s="164">
        <v>1.75558677207414</v>
      </c>
      <c r="S37" s="13">
        <v>60.576997699201897</v>
      </c>
      <c r="T37" s="164">
        <v>1.0859977567062999</v>
      </c>
      <c r="U37" s="13">
        <v>2.9652620566164898</v>
      </c>
      <c r="V37" s="164">
        <v>1.89364351723939</v>
      </c>
      <c r="W37" s="13">
        <v>82.672579052026904</v>
      </c>
      <c r="X37" s="164">
        <v>0.65060180106098098</v>
      </c>
      <c r="Y37" s="13">
        <v>81.574642742063702</v>
      </c>
      <c r="Z37" s="164">
        <v>1.3303482898375101</v>
      </c>
      <c r="AA37" s="13">
        <v>81.424596495850594</v>
      </c>
      <c r="AB37" s="164">
        <v>1.74003596409844</v>
      </c>
      <c r="AC37" s="13">
        <v>83.430120047758606</v>
      </c>
      <c r="AD37" s="164">
        <v>0.77499856793882804</v>
      </c>
      <c r="AE37" s="13">
        <v>1.8554773056949001</v>
      </c>
      <c r="AF37" s="164">
        <v>1.49235168209748</v>
      </c>
      <c r="AG37" s="13">
        <v>78.5135184792762</v>
      </c>
      <c r="AH37" s="164">
        <v>0.81124767931597896</v>
      </c>
      <c r="AI37" s="13">
        <v>78.332030718897997</v>
      </c>
      <c r="AJ37" s="164">
        <v>1.35678921004202</v>
      </c>
      <c r="AK37" s="13">
        <v>79.998740779644805</v>
      </c>
      <c r="AL37" s="164">
        <v>1.7209494112152699</v>
      </c>
      <c r="AM37" s="13">
        <v>78.336656911310499</v>
      </c>
      <c r="AN37" s="164">
        <v>1.0189674603921599</v>
      </c>
      <c r="AO37" s="13">
        <v>4.6261924125587904E-3</v>
      </c>
      <c r="AP37" s="164">
        <v>1.5067109268791701</v>
      </c>
      <c r="AQ37" s="13">
        <v>73.173430982107107</v>
      </c>
      <c r="AR37" s="164">
        <v>1.00678452808818</v>
      </c>
      <c r="AS37" s="13">
        <v>72.315011601489999</v>
      </c>
      <c r="AT37" s="164">
        <v>1.47577249390951</v>
      </c>
      <c r="AU37" s="13">
        <v>74.117313793982206</v>
      </c>
      <c r="AV37" s="164">
        <v>1.87173298044809</v>
      </c>
      <c r="AW37" s="13">
        <v>73.394058639268295</v>
      </c>
      <c r="AX37" s="164">
        <v>1.2181437989122099</v>
      </c>
      <c r="AY37" s="13">
        <v>1.07904703777824</v>
      </c>
      <c r="AZ37" s="164">
        <v>1.45756134102376</v>
      </c>
      <c r="BA37" s="13">
        <v>73.935433437295004</v>
      </c>
      <c r="BB37" s="164">
        <v>0.84760249450212199</v>
      </c>
      <c r="BC37" s="13">
        <v>73.473386724047103</v>
      </c>
      <c r="BD37" s="164">
        <v>1.394175935567</v>
      </c>
      <c r="BE37" s="13">
        <v>74.847647362552294</v>
      </c>
      <c r="BF37" s="164">
        <v>1.90990622434113</v>
      </c>
      <c r="BG37" s="13">
        <v>74.060992842048293</v>
      </c>
      <c r="BH37" s="164">
        <v>1.0787481344941201</v>
      </c>
      <c r="BI37" s="13">
        <v>0.58760611800123297</v>
      </c>
      <c r="BJ37" s="164">
        <v>1.5020430491487999</v>
      </c>
      <c r="BK37" s="13">
        <v>74.642939248728496</v>
      </c>
      <c r="BL37" s="164">
        <v>0.66108197297622495</v>
      </c>
      <c r="BM37" s="13">
        <v>76.908089678014406</v>
      </c>
      <c r="BN37" s="164">
        <v>1.13035964464662</v>
      </c>
      <c r="BO37" s="13">
        <v>74.585374267266701</v>
      </c>
      <c r="BP37" s="164">
        <v>1.6748108407372899</v>
      </c>
      <c r="BQ37" s="13">
        <v>73.573824271340698</v>
      </c>
      <c r="BR37" s="164">
        <v>0.91041480909630901</v>
      </c>
      <c r="BS37" s="13">
        <v>-3.3342654066737398</v>
      </c>
      <c r="BT37" s="164">
        <v>1.4595064966742</v>
      </c>
      <c r="BU37" s="13">
        <v>45.896895915614898</v>
      </c>
      <c r="BV37" s="164">
        <v>1.0311568646015501</v>
      </c>
      <c r="BW37" s="13">
        <v>43.991027059243997</v>
      </c>
      <c r="BX37" s="164">
        <v>1.7157727879490601</v>
      </c>
      <c r="BY37" s="13">
        <v>46.443596694264599</v>
      </c>
      <c r="BZ37" s="164">
        <v>1.8657299617596399</v>
      </c>
      <c r="CA37" s="13">
        <v>46.626308837584403</v>
      </c>
      <c r="CB37" s="164">
        <v>1.29529752509755</v>
      </c>
      <c r="CC37" s="13">
        <v>2.6352817783403402</v>
      </c>
      <c r="CD37" s="164">
        <v>1.7900942354026601</v>
      </c>
      <c r="CE37" s="13">
        <v>38.863417006041701</v>
      </c>
      <c r="CF37" s="164">
        <v>1.02687873199625</v>
      </c>
      <c r="CG37" s="13">
        <v>38.031900398103403</v>
      </c>
      <c r="CH37" s="164">
        <v>1.6465033642032201</v>
      </c>
      <c r="CI37" s="13">
        <v>40.422638248988299</v>
      </c>
      <c r="CJ37" s="164">
        <v>2.1180950388831601</v>
      </c>
      <c r="CK37" s="13">
        <v>38.728296578867798</v>
      </c>
      <c r="CL37" s="164">
        <v>1.2814587648837501</v>
      </c>
      <c r="CM37" s="13">
        <v>0.69639618076448095</v>
      </c>
      <c r="CN37" s="164">
        <v>1.7283490419555601</v>
      </c>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9"/>
    </row>
    <row r="38" spans="1:128" ht="13" customHeight="1" x14ac:dyDescent="0.35">
      <c r="A38" s="12" t="s">
        <v>274</v>
      </c>
      <c r="B38" s="97">
        <v>2</v>
      </c>
      <c r="C38" s="13">
        <v>80.393198959399399</v>
      </c>
      <c r="D38" s="164">
        <v>1.0216409247868199</v>
      </c>
      <c r="E38" s="13">
        <v>78.674886213088797</v>
      </c>
      <c r="F38" s="164">
        <v>1.6735467559694699</v>
      </c>
      <c r="G38" s="13">
        <v>83.0052835157978</v>
      </c>
      <c r="H38" s="164">
        <v>1.9082703794982701</v>
      </c>
      <c r="I38" s="13">
        <v>80.611474678409607</v>
      </c>
      <c r="J38" s="164">
        <v>1.1973845135763801</v>
      </c>
      <c r="K38" s="13">
        <v>1.9365884653207801</v>
      </c>
      <c r="L38" s="164">
        <v>1.8301590106162899</v>
      </c>
      <c r="M38" s="13">
        <v>67.256915269281393</v>
      </c>
      <c r="N38" s="164">
        <v>0.96305347948264597</v>
      </c>
      <c r="O38" s="13">
        <v>65.214744596656999</v>
      </c>
      <c r="P38" s="164">
        <v>1.68385968237199</v>
      </c>
      <c r="Q38" s="13">
        <v>72.577765443053295</v>
      </c>
      <c r="R38" s="164">
        <v>2.1672030730970202</v>
      </c>
      <c r="S38" s="13">
        <v>66.837472989299101</v>
      </c>
      <c r="T38" s="164">
        <v>1.3556004578391001</v>
      </c>
      <c r="U38" s="13">
        <v>1.6227283926421301</v>
      </c>
      <c r="V38" s="164">
        <v>2.1428144490416199</v>
      </c>
      <c r="W38" s="13">
        <v>71.421826166609605</v>
      </c>
      <c r="X38" s="164">
        <v>0.96671326502353405</v>
      </c>
      <c r="Y38" s="13">
        <v>72.035982798170906</v>
      </c>
      <c r="Z38" s="164">
        <v>1.6342689846160201</v>
      </c>
      <c r="AA38" s="13">
        <v>74.635045719112895</v>
      </c>
      <c r="AB38" s="164">
        <v>2.0064356841406701</v>
      </c>
      <c r="AC38" s="13">
        <v>70.479410741008707</v>
      </c>
      <c r="AD38" s="164">
        <v>1.2931022253087701</v>
      </c>
      <c r="AE38" s="13">
        <v>-1.5565720571621899</v>
      </c>
      <c r="AF38" s="164">
        <v>1.9357988582861501</v>
      </c>
      <c r="AG38" s="13">
        <v>75.626140593199807</v>
      </c>
      <c r="AH38" s="164">
        <v>0.87458197271121396</v>
      </c>
      <c r="AI38" s="13">
        <v>76.858605913740703</v>
      </c>
      <c r="AJ38" s="164">
        <v>1.3862582056050601</v>
      </c>
      <c r="AK38" s="13">
        <v>80.965392317525797</v>
      </c>
      <c r="AL38" s="164">
        <v>1.8748794923857199</v>
      </c>
      <c r="AM38" s="13">
        <v>73.704344113802307</v>
      </c>
      <c r="AN38" s="164">
        <v>1.19320516560776</v>
      </c>
      <c r="AO38" s="13">
        <v>-3.1542617999384102</v>
      </c>
      <c r="AP38" s="164">
        <v>1.73840594521472</v>
      </c>
      <c r="AQ38" s="13">
        <v>68.629356883537895</v>
      </c>
      <c r="AR38" s="164">
        <v>1.1078482749182701</v>
      </c>
      <c r="AS38" s="13">
        <v>65.133634855836306</v>
      </c>
      <c r="AT38" s="164">
        <v>2.0538142704702702</v>
      </c>
      <c r="AU38" s="13">
        <v>73.955184682185603</v>
      </c>
      <c r="AV38" s="164">
        <v>2.0129945432274199</v>
      </c>
      <c r="AW38" s="13">
        <v>68.972988468454005</v>
      </c>
      <c r="AX38" s="164">
        <v>1.35969486099124</v>
      </c>
      <c r="AY38" s="13">
        <v>3.8393536126177699</v>
      </c>
      <c r="AZ38" s="164">
        <v>2.3629336809529602</v>
      </c>
      <c r="BA38" s="13">
        <v>66.556710730716901</v>
      </c>
      <c r="BB38" s="164">
        <v>1.06231221642147</v>
      </c>
      <c r="BC38" s="13">
        <v>61.748569460678198</v>
      </c>
      <c r="BD38" s="164">
        <v>2.0383943089232899</v>
      </c>
      <c r="BE38" s="13">
        <v>70.751275390948507</v>
      </c>
      <c r="BF38" s="164">
        <v>2.1741017551781101</v>
      </c>
      <c r="BG38" s="13">
        <v>67.879403892304595</v>
      </c>
      <c r="BH38" s="164">
        <v>1.3657811185859601</v>
      </c>
      <c r="BI38" s="13">
        <v>6.1308344316264201</v>
      </c>
      <c r="BJ38" s="164">
        <v>2.4194223641731001</v>
      </c>
      <c r="BK38" s="13">
        <v>77.846337473430907</v>
      </c>
      <c r="BL38" s="164">
        <v>0.90422160040922905</v>
      </c>
      <c r="BM38" s="13">
        <v>74.297657535350993</v>
      </c>
      <c r="BN38" s="164">
        <v>1.7057145688094799</v>
      </c>
      <c r="BO38" s="13">
        <v>80.8620430677651</v>
      </c>
      <c r="BP38" s="164">
        <v>1.86540806089678</v>
      </c>
      <c r="BQ38" s="13">
        <v>78.988028603179501</v>
      </c>
      <c r="BR38" s="164">
        <v>1.2125094844664599</v>
      </c>
      <c r="BS38" s="13">
        <v>4.6903710678285204</v>
      </c>
      <c r="BT38" s="164">
        <v>2.01419029799021</v>
      </c>
      <c r="BU38" s="13">
        <v>50.748767806427701</v>
      </c>
      <c r="BV38" s="164">
        <v>1.1792978027811201</v>
      </c>
      <c r="BW38" s="13">
        <v>44.952755316435599</v>
      </c>
      <c r="BX38" s="164">
        <v>1.78091336250724</v>
      </c>
      <c r="BY38" s="13">
        <v>57.677747042425104</v>
      </c>
      <c r="BZ38" s="164">
        <v>2.40549229749185</v>
      </c>
      <c r="CA38" s="13">
        <v>51.696655926004198</v>
      </c>
      <c r="CB38" s="164">
        <v>1.6386413737490699</v>
      </c>
      <c r="CC38" s="13">
        <v>6.74390060956868</v>
      </c>
      <c r="CD38" s="164">
        <v>2.4258241759907699</v>
      </c>
      <c r="CE38" s="13">
        <v>45.398956395067898</v>
      </c>
      <c r="CF38" s="164">
        <v>1.1374616845235701</v>
      </c>
      <c r="CG38" s="13">
        <v>38.548764826682998</v>
      </c>
      <c r="CH38" s="164">
        <v>1.80955045592833</v>
      </c>
      <c r="CI38" s="13">
        <v>50.771325222724201</v>
      </c>
      <c r="CJ38" s="164">
        <v>2.6639185972168899</v>
      </c>
      <c r="CK38" s="13">
        <v>47.316237029116103</v>
      </c>
      <c r="CL38" s="164">
        <v>1.559302523295</v>
      </c>
      <c r="CM38" s="13">
        <v>8.7674722024330904</v>
      </c>
      <c r="CN38" s="164">
        <v>2.3420766654541998</v>
      </c>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9"/>
    </row>
    <row r="39" spans="1:128" ht="13" customHeight="1" x14ac:dyDescent="0.35">
      <c r="A39" s="12" t="s">
        <v>275</v>
      </c>
      <c r="B39" s="97">
        <v>2</v>
      </c>
      <c r="C39" s="13">
        <v>94.036474763246204</v>
      </c>
      <c r="D39" s="164">
        <v>0.60005169835597505</v>
      </c>
      <c r="E39" s="13">
        <v>94.694193683669795</v>
      </c>
      <c r="F39" s="164">
        <v>1.1493606132634</v>
      </c>
      <c r="G39" s="13">
        <v>93.886259058996103</v>
      </c>
      <c r="H39" s="164">
        <v>1.50780883326162</v>
      </c>
      <c r="I39" s="13">
        <v>93.854054751735802</v>
      </c>
      <c r="J39" s="164">
        <v>0.77925826388488995</v>
      </c>
      <c r="K39" s="13">
        <v>-0.84013893193393596</v>
      </c>
      <c r="L39" s="164">
        <v>1.30150326864815</v>
      </c>
      <c r="M39" s="13">
        <v>87.126792200757393</v>
      </c>
      <c r="N39" s="164">
        <v>0.74125637248973097</v>
      </c>
      <c r="O39" s="13">
        <v>88.408575242903495</v>
      </c>
      <c r="P39" s="164">
        <v>1.36381773730164</v>
      </c>
      <c r="Q39" s="13">
        <v>85.145223895330005</v>
      </c>
      <c r="R39" s="164">
        <v>2.01154510902203</v>
      </c>
      <c r="S39" s="13">
        <v>87.530685610957804</v>
      </c>
      <c r="T39" s="164">
        <v>0.83007992752228199</v>
      </c>
      <c r="U39" s="13">
        <v>-0.87788963194570602</v>
      </c>
      <c r="V39" s="164">
        <v>1.4980308681818599</v>
      </c>
      <c r="W39" s="13">
        <v>93.331053303376507</v>
      </c>
      <c r="X39" s="164">
        <v>0.57932429958802301</v>
      </c>
      <c r="Y39" s="13">
        <v>94.277227259788901</v>
      </c>
      <c r="Z39" s="164">
        <v>1.01467628876975</v>
      </c>
      <c r="AA39" s="13">
        <v>92.343090512745803</v>
      </c>
      <c r="AB39" s="164">
        <v>1.49049797399053</v>
      </c>
      <c r="AC39" s="13">
        <v>93.256096856462406</v>
      </c>
      <c r="AD39" s="164">
        <v>0.75837749118193898</v>
      </c>
      <c r="AE39" s="13">
        <v>-1.0211304033265201</v>
      </c>
      <c r="AF39" s="164">
        <v>1.1903414320302399</v>
      </c>
      <c r="AG39" s="13">
        <v>88.337393244998594</v>
      </c>
      <c r="AH39" s="164">
        <v>0.70911629142690702</v>
      </c>
      <c r="AI39" s="13">
        <v>89.941196866555501</v>
      </c>
      <c r="AJ39" s="164">
        <v>1.3151816995454499</v>
      </c>
      <c r="AK39" s="13">
        <v>87.719829948439198</v>
      </c>
      <c r="AL39" s="164">
        <v>1.7812396048544299</v>
      </c>
      <c r="AM39" s="13">
        <v>87.748023807167399</v>
      </c>
      <c r="AN39" s="164">
        <v>0.89313457018202203</v>
      </c>
      <c r="AO39" s="13">
        <v>-2.1931730593881298</v>
      </c>
      <c r="AP39" s="164">
        <v>1.5294835830268401</v>
      </c>
      <c r="AQ39" s="13">
        <v>92.480970784381896</v>
      </c>
      <c r="AR39" s="164">
        <v>0.62064839346209799</v>
      </c>
      <c r="AS39" s="13">
        <v>91.657529633550297</v>
      </c>
      <c r="AT39" s="164">
        <v>1.14478195385238</v>
      </c>
      <c r="AU39" s="13">
        <v>91.242294784360496</v>
      </c>
      <c r="AV39" s="164">
        <v>1.8935047242445</v>
      </c>
      <c r="AW39" s="13">
        <v>92.566525098659895</v>
      </c>
      <c r="AX39" s="164">
        <v>0.81830481710425196</v>
      </c>
      <c r="AY39" s="13">
        <v>0.90899546510959806</v>
      </c>
      <c r="AZ39" s="164">
        <v>1.3634950616186701</v>
      </c>
      <c r="BA39" s="13">
        <v>92.836659795955995</v>
      </c>
      <c r="BB39" s="164">
        <v>0.63914044817803495</v>
      </c>
      <c r="BC39" s="13">
        <v>92.912822172758197</v>
      </c>
      <c r="BD39" s="164">
        <v>1.15823416833541</v>
      </c>
      <c r="BE39" s="13">
        <v>94.161638194131498</v>
      </c>
      <c r="BF39" s="164">
        <v>1.3281528927655399</v>
      </c>
      <c r="BG39" s="13">
        <v>92.502328150581505</v>
      </c>
      <c r="BH39" s="164">
        <v>0.79670739300219195</v>
      </c>
      <c r="BI39" s="13">
        <v>-0.41049402217676301</v>
      </c>
      <c r="BJ39" s="164">
        <v>1.2660872053987</v>
      </c>
      <c r="BK39" s="13">
        <v>95.222264459849498</v>
      </c>
      <c r="BL39" s="164">
        <v>0.56667300558796896</v>
      </c>
      <c r="BM39" s="13">
        <v>95.263200230084706</v>
      </c>
      <c r="BN39" s="164">
        <v>0.94874828249411902</v>
      </c>
      <c r="BO39" s="13">
        <v>94.969492062215195</v>
      </c>
      <c r="BP39" s="164">
        <v>1.2453461388784499</v>
      </c>
      <c r="BQ39" s="13">
        <v>94.951800641441807</v>
      </c>
      <c r="BR39" s="164">
        <v>0.74318846632214497</v>
      </c>
      <c r="BS39" s="13">
        <v>-0.31139958864292799</v>
      </c>
      <c r="BT39" s="164">
        <v>1.0083540801826301</v>
      </c>
      <c r="BU39" s="13">
        <v>75.232635772733303</v>
      </c>
      <c r="BV39" s="164">
        <v>1.08961424679003</v>
      </c>
      <c r="BW39" s="13">
        <v>76.552574722103799</v>
      </c>
      <c r="BX39" s="164">
        <v>1.8674006137163</v>
      </c>
      <c r="BY39" s="13">
        <v>74.643982443756499</v>
      </c>
      <c r="BZ39" s="164">
        <v>2.21860266688733</v>
      </c>
      <c r="CA39" s="13">
        <v>74.822979184232906</v>
      </c>
      <c r="CB39" s="164">
        <v>1.42447656733324</v>
      </c>
      <c r="CC39" s="13">
        <v>-1.72959553787089</v>
      </c>
      <c r="CD39" s="164">
        <v>2.2178427259476599</v>
      </c>
      <c r="CE39" s="13">
        <v>73.1303122846994</v>
      </c>
      <c r="CF39" s="164">
        <v>1.15846879137085</v>
      </c>
      <c r="CG39" s="13">
        <v>73.851969596800501</v>
      </c>
      <c r="CH39" s="164">
        <v>2.0698046531400802</v>
      </c>
      <c r="CI39" s="13">
        <v>73.884801162512204</v>
      </c>
      <c r="CJ39" s="164">
        <v>2.29961510457633</v>
      </c>
      <c r="CK39" s="13">
        <v>72.682256513716098</v>
      </c>
      <c r="CL39" s="164">
        <v>1.4512569151381001</v>
      </c>
      <c r="CM39" s="13">
        <v>-1.16971308308447</v>
      </c>
      <c r="CN39" s="164">
        <v>2.3889313526518401</v>
      </c>
      <c r="CO39" s="98"/>
      <c r="CP39" s="98"/>
      <c r="CQ39" s="98"/>
      <c r="CR39" s="98"/>
      <c r="CS39" s="98"/>
      <c r="CT39" s="98"/>
      <c r="CU39" s="98"/>
      <c r="CV39" s="98"/>
      <c r="CW39" s="98"/>
      <c r="CX39" s="98"/>
      <c r="CY39" s="98"/>
      <c r="CZ39" s="98"/>
      <c r="DA39" s="98"/>
      <c r="DB39" s="98"/>
      <c r="DC39" s="98"/>
      <c r="DD39" s="98"/>
      <c r="DE39" s="98"/>
      <c r="DF39" s="98"/>
      <c r="DG39" s="98"/>
      <c r="DH39" s="98"/>
      <c r="DI39" s="98"/>
      <c r="DJ39" s="98"/>
      <c r="DK39" s="98"/>
      <c r="DL39" s="98"/>
      <c r="DM39" s="98"/>
      <c r="DN39" s="98"/>
      <c r="DO39" s="98"/>
      <c r="DP39" s="98"/>
      <c r="DQ39" s="98"/>
      <c r="DR39" s="98"/>
      <c r="DS39" s="98"/>
      <c r="DT39" s="98"/>
      <c r="DU39" s="98"/>
      <c r="DV39" s="98"/>
      <c r="DW39" s="98"/>
      <c r="DX39" s="99"/>
    </row>
    <row r="40" spans="1:128" ht="13" customHeight="1" x14ac:dyDescent="0.35">
      <c r="A40" s="12" t="s">
        <v>276</v>
      </c>
      <c r="B40" s="97">
        <v>2</v>
      </c>
      <c r="C40" s="13">
        <v>96.255061730027606</v>
      </c>
      <c r="D40" s="164">
        <v>0.44288225359133898</v>
      </c>
      <c r="E40" s="13">
        <v>94.721435115397597</v>
      </c>
      <c r="F40" s="164">
        <v>1.69775153891469</v>
      </c>
      <c r="G40" s="13">
        <v>94.456570180650999</v>
      </c>
      <c r="H40" s="164">
        <v>1.4250813693762101</v>
      </c>
      <c r="I40" s="13">
        <v>96.677191294822094</v>
      </c>
      <c r="J40" s="164">
        <v>0.48550397268194501</v>
      </c>
      <c r="K40" s="13">
        <v>1.95575617942443</v>
      </c>
      <c r="L40" s="164">
        <v>1.78223712563498</v>
      </c>
      <c r="M40" s="13">
        <v>78.925873018003401</v>
      </c>
      <c r="N40" s="164">
        <v>0.75698299241439104</v>
      </c>
      <c r="O40" s="13">
        <v>77.618150622185397</v>
      </c>
      <c r="P40" s="164">
        <v>2.35215469365997</v>
      </c>
      <c r="Q40" s="13">
        <v>82.637066640247994</v>
      </c>
      <c r="R40" s="164">
        <v>2.2189956133827802</v>
      </c>
      <c r="S40" s="13">
        <v>78.6179613594893</v>
      </c>
      <c r="T40" s="164">
        <v>0.82961840214631499</v>
      </c>
      <c r="U40" s="13">
        <v>0.99981073730390302</v>
      </c>
      <c r="V40" s="164">
        <v>2.4669836195655801</v>
      </c>
      <c r="W40" s="13">
        <v>88.133862015281494</v>
      </c>
      <c r="X40" s="164">
        <v>0.73344333506220205</v>
      </c>
      <c r="Y40" s="13">
        <v>84.468983136383599</v>
      </c>
      <c r="Z40" s="164">
        <v>2.1804755112655898</v>
      </c>
      <c r="AA40" s="13">
        <v>84.852845571583202</v>
      </c>
      <c r="AB40" s="164">
        <v>1.8533086333764099</v>
      </c>
      <c r="AC40" s="13">
        <v>88.920911221901306</v>
      </c>
      <c r="AD40" s="164">
        <v>0.83924140044018702</v>
      </c>
      <c r="AE40" s="13">
        <v>4.4519280855176904</v>
      </c>
      <c r="AF40" s="164">
        <v>2.4000814858085899</v>
      </c>
      <c r="AG40" s="13">
        <v>85.711205619373303</v>
      </c>
      <c r="AH40" s="164">
        <v>0.66944863088277295</v>
      </c>
      <c r="AI40" s="13">
        <v>84.959387328612294</v>
      </c>
      <c r="AJ40" s="164">
        <v>2.17768327295438</v>
      </c>
      <c r="AK40" s="13">
        <v>85.110233793065504</v>
      </c>
      <c r="AL40" s="164">
        <v>2.10939757172667</v>
      </c>
      <c r="AM40" s="13">
        <v>85.882536211420103</v>
      </c>
      <c r="AN40" s="164">
        <v>0.71560853812609304</v>
      </c>
      <c r="AO40" s="13">
        <v>0.92314888280787999</v>
      </c>
      <c r="AP40" s="164">
        <v>2.1958788743750901</v>
      </c>
      <c r="AQ40" s="13">
        <v>72.170425990631699</v>
      </c>
      <c r="AR40" s="164">
        <v>0.94129629910505297</v>
      </c>
      <c r="AS40" s="13">
        <v>64.693134007708807</v>
      </c>
      <c r="AT40" s="164">
        <v>2.9159443283925199</v>
      </c>
      <c r="AU40" s="13">
        <v>69.748724605702805</v>
      </c>
      <c r="AV40" s="164">
        <v>3.1111005186115901</v>
      </c>
      <c r="AW40" s="13">
        <v>73.351945932411397</v>
      </c>
      <c r="AX40" s="164">
        <v>1.0343939898404799</v>
      </c>
      <c r="AY40" s="13">
        <v>8.6588119247026807</v>
      </c>
      <c r="AZ40" s="164">
        <v>3.1490857987007899</v>
      </c>
      <c r="BA40" s="13">
        <v>70.415008470032504</v>
      </c>
      <c r="BB40" s="164">
        <v>0.87072950754164202</v>
      </c>
      <c r="BC40" s="13">
        <v>63.652584389912001</v>
      </c>
      <c r="BD40" s="164">
        <v>2.91811931688598</v>
      </c>
      <c r="BE40" s="13">
        <v>68.639711196390905</v>
      </c>
      <c r="BF40" s="164">
        <v>2.6946782963163298</v>
      </c>
      <c r="BG40" s="13">
        <v>71.328085916365893</v>
      </c>
      <c r="BH40" s="164">
        <v>1.1445874869170101</v>
      </c>
      <c r="BI40" s="13">
        <v>7.6755015264538597</v>
      </c>
      <c r="BJ40" s="164">
        <v>3.4024309717307002</v>
      </c>
      <c r="BK40" s="13">
        <v>69.562948488788706</v>
      </c>
      <c r="BL40" s="164">
        <v>1.02408971930276</v>
      </c>
      <c r="BM40" s="13">
        <v>66.197040672364494</v>
      </c>
      <c r="BN40" s="164">
        <v>2.62516462207918</v>
      </c>
      <c r="BO40" s="13">
        <v>72.392202430883899</v>
      </c>
      <c r="BP40" s="164">
        <v>2.7692048401426002</v>
      </c>
      <c r="BQ40" s="13">
        <v>69.267195636938396</v>
      </c>
      <c r="BR40" s="164">
        <v>1.1801774822822699</v>
      </c>
      <c r="BS40" s="13">
        <v>3.0701549645738702</v>
      </c>
      <c r="BT40" s="164">
        <v>2.4966412862293699</v>
      </c>
      <c r="BU40" s="13">
        <v>55.310030416681798</v>
      </c>
      <c r="BV40" s="164">
        <v>1.1817311562371799</v>
      </c>
      <c r="BW40" s="13">
        <v>48.6588433835148</v>
      </c>
      <c r="BX40" s="164">
        <v>3.40166001171335</v>
      </c>
      <c r="BY40" s="13">
        <v>54.862069701770103</v>
      </c>
      <c r="BZ40" s="164">
        <v>3.2762759769983898</v>
      </c>
      <c r="CA40" s="13">
        <v>56.077654464522098</v>
      </c>
      <c r="CB40" s="164">
        <v>1.2316334694196001</v>
      </c>
      <c r="CC40" s="13">
        <v>7.4188110810073304</v>
      </c>
      <c r="CD40" s="164">
        <v>3.6180889922092399</v>
      </c>
      <c r="CE40" s="13">
        <v>42.874286042217399</v>
      </c>
      <c r="CF40" s="164">
        <v>1.1955706303793301</v>
      </c>
      <c r="CG40" s="13">
        <v>36.904393434136303</v>
      </c>
      <c r="CH40" s="164">
        <v>2.8956995759099202</v>
      </c>
      <c r="CI40" s="13">
        <v>44.7695183893725</v>
      </c>
      <c r="CJ40" s="164">
        <v>3.42958047297408</v>
      </c>
      <c r="CK40" s="13">
        <v>43.092387472892398</v>
      </c>
      <c r="CL40" s="164">
        <v>1.2670030188255099</v>
      </c>
      <c r="CM40" s="13">
        <v>6.1879940387560204</v>
      </c>
      <c r="CN40" s="164">
        <v>2.99188413336601</v>
      </c>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9"/>
    </row>
    <row r="41" spans="1:128" ht="13" customHeight="1" x14ac:dyDescent="0.35">
      <c r="A41" s="12" t="s">
        <v>277</v>
      </c>
      <c r="B41" s="97">
        <v>2</v>
      </c>
      <c r="C41" s="13">
        <v>91.677314926088698</v>
      </c>
      <c r="D41" s="164">
        <v>0.61209126425271099</v>
      </c>
      <c r="E41" s="13">
        <v>88.9869616354664</v>
      </c>
      <c r="F41" s="164">
        <v>1.65728685290661</v>
      </c>
      <c r="G41" s="13">
        <v>90.654552368855605</v>
      </c>
      <c r="H41" s="164">
        <v>2.6039114227335398</v>
      </c>
      <c r="I41" s="13">
        <v>92.278095899045397</v>
      </c>
      <c r="J41" s="164">
        <v>0.65778051519974801</v>
      </c>
      <c r="K41" s="13">
        <v>3.29113426357898</v>
      </c>
      <c r="L41" s="164">
        <v>1.75840595957454</v>
      </c>
      <c r="M41" s="13">
        <v>80.649157819669298</v>
      </c>
      <c r="N41" s="164">
        <v>0.74664002992724599</v>
      </c>
      <c r="O41" s="13">
        <v>77.891740886243696</v>
      </c>
      <c r="P41" s="164">
        <v>2.7284908295508301</v>
      </c>
      <c r="Q41" s="13">
        <v>83.880384835505794</v>
      </c>
      <c r="R41" s="164">
        <v>3.15619815386767</v>
      </c>
      <c r="S41" s="13">
        <v>80.587167801650907</v>
      </c>
      <c r="T41" s="164">
        <v>0.89979536568812402</v>
      </c>
      <c r="U41" s="13">
        <v>2.6954269154072299</v>
      </c>
      <c r="V41" s="164">
        <v>3.0692278860228499</v>
      </c>
      <c r="W41" s="13">
        <v>81.155562891681399</v>
      </c>
      <c r="X41" s="164">
        <v>0.80149240846595204</v>
      </c>
      <c r="Y41" s="13">
        <v>76.607073499481899</v>
      </c>
      <c r="Z41" s="164">
        <v>2.4123803679227498</v>
      </c>
      <c r="AA41" s="13">
        <v>83.606275581349195</v>
      </c>
      <c r="AB41" s="164">
        <v>3.0911488174385</v>
      </c>
      <c r="AC41" s="13">
        <v>81.122267095514303</v>
      </c>
      <c r="AD41" s="164">
        <v>0.84168308761708599</v>
      </c>
      <c r="AE41" s="13">
        <v>4.5151935960324501</v>
      </c>
      <c r="AF41" s="164">
        <v>2.3196301370592498</v>
      </c>
      <c r="AG41" s="13">
        <v>76.6565970412002</v>
      </c>
      <c r="AH41" s="164">
        <v>0.82282249970635302</v>
      </c>
      <c r="AI41" s="13">
        <v>76.889647253002806</v>
      </c>
      <c r="AJ41" s="164">
        <v>2.2892332012360699</v>
      </c>
      <c r="AK41" s="13">
        <v>78.490829687723704</v>
      </c>
      <c r="AL41" s="164">
        <v>2.7505347879261501</v>
      </c>
      <c r="AM41" s="13">
        <v>75.999832735099702</v>
      </c>
      <c r="AN41" s="164">
        <v>0.95516608003201697</v>
      </c>
      <c r="AO41" s="13">
        <v>-0.88981451790306199</v>
      </c>
      <c r="AP41" s="164">
        <v>2.4859604915676501</v>
      </c>
      <c r="AQ41" s="13">
        <v>70.873697514304496</v>
      </c>
      <c r="AR41" s="164">
        <v>0.90975524368553096</v>
      </c>
      <c r="AS41" s="13">
        <v>67.676973358252397</v>
      </c>
      <c r="AT41" s="164">
        <v>3.1211527549214799</v>
      </c>
      <c r="AU41" s="13">
        <v>76.004571278864006</v>
      </c>
      <c r="AV41" s="164">
        <v>2.9905158839472601</v>
      </c>
      <c r="AW41" s="13">
        <v>69.932569890218303</v>
      </c>
      <c r="AX41" s="164">
        <v>0.92798955382002102</v>
      </c>
      <c r="AY41" s="13">
        <v>2.25559653196586</v>
      </c>
      <c r="AZ41" s="164">
        <v>3.0757191980762602</v>
      </c>
      <c r="BA41" s="13">
        <v>78.108014339938194</v>
      </c>
      <c r="BB41" s="164">
        <v>0.77407520312701195</v>
      </c>
      <c r="BC41" s="13">
        <v>67.923126824664195</v>
      </c>
      <c r="BD41" s="164">
        <v>2.6293084436929401</v>
      </c>
      <c r="BE41" s="13">
        <v>75.284806380912002</v>
      </c>
      <c r="BF41" s="164">
        <v>3.1170289969596201</v>
      </c>
      <c r="BG41" s="13">
        <v>79.001204671860506</v>
      </c>
      <c r="BH41" s="164">
        <v>0.86196809357656201</v>
      </c>
      <c r="BI41" s="13">
        <v>11.078077847196299</v>
      </c>
      <c r="BJ41" s="164">
        <v>2.6836485847534299</v>
      </c>
      <c r="BK41" s="13">
        <v>86.683173113435501</v>
      </c>
      <c r="BL41" s="164">
        <v>0.65225723692526305</v>
      </c>
      <c r="BM41" s="13">
        <v>75.757925669298402</v>
      </c>
      <c r="BN41" s="164">
        <v>2.56278088174051</v>
      </c>
      <c r="BO41" s="13">
        <v>82.502748166113193</v>
      </c>
      <c r="BP41" s="164">
        <v>2.99110177406037</v>
      </c>
      <c r="BQ41" s="13">
        <v>88.183131834254795</v>
      </c>
      <c r="BR41" s="164">
        <v>0.70417478244612397</v>
      </c>
      <c r="BS41" s="13">
        <v>12.4252061649563</v>
      </c>
      <c r="BT41" s="164">
        <v>2.5911371528133902</v>
      </c>
      <c r="BU41" s="13">
        <v>52.948403639896398</v>
      </c>
      <c r="BV41" s="164">
        <v>1.11523522610779</v>
      </c>
      <c r="BW41" s="13">
        <v>49.287813910720601</v>
      </c>
      <c r="BX41" s="164">
        <v>3.57311652728449</v>
      </c>
      <c r="BY41" s="13">
        <v>59.641460320851699</v>
      </c>
      <c r="BZ41" s="164">
        <v>3.69189731842244</v>
      </c>
      <c r="CA41" s="13">
        <v>52.2398383592407</v>
      </c>
      <c r="CB41" s="164">
        <v>1.1040858653108701</v>
      </c>
      <c r="CC41" s="13">
        <v>2.9520244485200799</v>
      </c>
      <c r="CD41" s="164">
        <v>3.3397434338215799</v>
      </c>
      <c r="CE41" s="13">
        <v>48.944487174357299</v>
      </c>
      <c r="CF41" s="164">
        <v>1.2224937740400199</v>
      </c>
      <c r="CG41" s="13">
        <v>42.272849264855502</v>
      </c>
      <c r="CH41" s="164">
        <v>3.97329076357074</v>
      </c>
      <c r="CI41" s="13">
        <v>54.999733305716802</v>
      </c>
      <c r="CJ41" s="164">
        <v>3.7116719987003601</v>
      </c>
      <c r="CK41" s="13">
        <v>48.596121089854201</v>
      </c>
      <c r="CL41" s="164">
        <v>1.15216999729018</v>
      </c>
      <c r="CM41" s="13">
        <v>6.3232718249987396</v>
      </c>
      <c r="CN41" s="164">
        <v>3.6507372645743099</v>
      </c>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9"/>
    </row>
    <row r="42" spans="1:128" ht="13" customHeight="1" x14ac:dyDescent="0.35">
      <c r="A42" s="12" t="s">
        <v>278</v>
      </c>
      <c r="B42" s="97">
        <v>2</v>
      </c>
      <c r="C42" s="13">
        <v>89.333258965353096</v>
      </c>
      <c r="D42" s="164">
        <v>0.69047542248282401</v>
      </c>
      <c r="E42" s="13">
        <v>87.141276234210594</v>
      </c>
      <c r="F42" s="164">
        <v>1.76961522233878</v>
      </c>
      <c r="G42" s="13">
        <v>90.399905858202303</v>
      </c>
      <c r="H42" s="164">
        <v>1.5735883337845</v>
      </c>
      <c r="I42" s="13">
        <v>89.674581388788994</v>
      </c>
      <c r="J42" s="164">
        <v>0.80711012712165997</v>
      </c>
      <c r="K42" s="13">
        <v>2.53330515457843</v>
      </c>
      <c r="L42" s="164">
        <v>1.9836951431880601</v>
      </c>
      <c r="M42" s="13">
        <v>85.421360447633901</v>
      </c>
      <c r="N42" s="164">
        <v>0.71245142552107499</v>
      </c>
      <c r="O42" s="13">
        <v>83.172150726432406</v>
      </c>
      <c r="P42" s="164">
        <v>2.0994835449173599</v>
      </c>
      <c r="Q42" s="13">
        <v>88.042466208187605</v>
      </c>
      <c r="R42" s="164">
        <v>1.59047348921264</v>
      </c>
      <c r="S42" s="13">
        <v>85.346164540784002</v>
      </c>
      <c r="T42" s="164">
        <v>0.93368028566197903</v>
      </c>
      <c r="U42" s="13">
        <v>2.1740138143515799</v>
      </c>
      <c r="V42" s="164">
        <v>2.43268443279017</v>
      </c>
      <c r="W42" s="13">
        <v>87.654681713064804</v>
      </c>
      <c r="X42" s="164">
        <v>0.75056203277659805</v>
      </c>
      <c r="Y42" s="13">
        <v>84.269975040983098</v>
      </c>
      <c r="Z42" s="164">
        <v>1.97058058528479</v>
      </c>
      <c r="AA42" s="13">
        <v>89.509242677190301</v>
      </c>
      <c r="AB42" s="164">
        <v>1.68710757963826</v>
      </c>
      <c r="AC42" s="13">
        <v>87.5363608453236</v>
      </c>
      <c r="AD42" s="164">
        <v>1.0047730635609999</v>
      </c>
      <c r="AE42" s="13">
        <v>3.26638580434054</v>
      </c>
      <c r="AF42" s="164">
        <v>2.25083717577516</v>
      </c>
      <c r="AG42" s="13">
        <v>84.346892403208997</v>
      </c>
      <c r="AH42" s="164">
        <v>0.74105212089171002</v>
      </c>
      <c r="AI42" s="13">
        <v>83.596263967225298</v>
      </c>
      <c r="AJ42" s="164">
        <v>2.0821485523769798</v>
      </c>
      <c r="AK42" s="13">
        <v>87.229542885623204</v>
      </c>
      <c r="AL42" s="164">
        <v>1.7643886325789599</v>
      </c>
      <c r="AM42" s="13">
        <v>83.617563351460404</v>
      </c>
      <c r="AN42" s="164">
        <v>0.98394897644429902</v>
      </c>
      <c r="AO42" s="13">
        <v>2.12993842351068E-2</v>
      </c>
      <c r="AP42" s="164">
        <v>2.3824792708135698</v>
      </c>
      <c r="AQ42" s="13">
        <v>77.104236222121003</v>
      </c>
      <c r="AR42" s="164">
        <v>0.94424777894205103</v>
      </c>
      <c r="AS42" s="13">
        <v>78.248485793609206</v>
      </c>
      <c r="AT42" s="164">
        <v>2.35732954557953</v>
      </c>
      <c r="AU42" s="13">
        <v>81.010447940556801</v>
      </c>
      <c r="AV42" s="164">
        <v>2.1719357414684799</v>
      </c>
      <c r="AW42" s="13">
        <v>75.102886209532997</v>
      </c>
      <c r="AX42" s="164">
        <v>1.2872942652622099</v>
      </c>
      <c r="AY42" s="13">
        <v>-3.1455995840762201</v>
      </c>
      <c r="AZ42" s="164">
        <v>2.7800445245538601</v>
      </c>
      <c r="BA42" s="13">
        <v>63.704331800279903</v>
      </c>
      <c r="BB42" s="164">
        <v>1.17246546050504</v>
      </c>
      <c r="BC42" s="13">
        <v>65.726722307804494</v>
      </c>
      <c r="BD42" s="164">
        <v>2.4278141108512501</v>
      </c>
      <c r="BE42" s="13">
        <v>69.476366483997197</v>
      </c>
      <c r="BF42" s="164">
        <v>2.6993299857410702</v>
      </c>
      <c r="BG42" s="13">
        <v>61.5075272784755</v>
      </c>
      <c r="BH42" s="164">
        <v>1.43335739837738</v>
      </c>
      <c r="BI42" s="13">
        <v>-4.2191950293290299</v>
      </c>
      <c r="BJ42" s="164">
        <v>2.9599269901571899</v>
      </c>
      <c r="BK42" s="13">
        <v>72.016716001812199</v>
      </c>
      <c r="BL42" s="164">
        <v>1.0943077989147401</v>
      </c>
      <c r="BM42" s="13">
        <v>74.505763469557294</v>
      </c>
      <c r="BN42" s="164">
        <v>2.4544060234219498</v>
      </c>
      <c r="BO42" s="13">
        <v>76.079093762879097</v>
      </c>
      <c r="BP42" s="164">
        <v>2.3077570871899402</v>
      </c>
      <c r="BQ42" s="13">
        <v>70.322889410874595</v>
      </c>
      <c r="BR42" s="164">
        <v>1.39990266746567</v>
      </c>
      <c r="BS42" s="13">
        <v>-4.1828740586826898</v>
      </c>
      <c r="BT42" s="164">
        <v>2.8420182438609398</v>
      </c>
      <c r="BU42" s="13">
        <v>60.576715699668398</v>
      </c>
      <c r="BV42" s="164">
        <v>0.95615398449248601</v>
      </c>
      <c r="BW42" s="13">
        <v>57.211199041003802</v>
      </c>
      <c r="BX42" s="164">
        <v>2.92374847740578</v>
      </c>
      <c r="BY42" s="13">
        <v>65.557841159946406</v>
      </c>
      <c r="BZ42" s="164">
        <v>2.4513156957731099</v>
      </c>
      <c r="CA42" s="13">
        <v>59.684699786722497</v>
      </c>
      <c r="CB42" s="164">
        <v>1.3573614533984899</v>
      </c>
      <c r="CC42" s="13">
        <v>2.4735007457187002</v>
      </c>
      <c r="CD42" s="164">
        <v>3.4619171311654302</v>
      </c>
      <c r="CE42" s="13">
        <v>41.8479884756592</v>
      </c>
      <c r="CF42" s="164">
        <v>1.0839229642825099</v>
      </c>
      <c r="CG42" s="13">
        <v>40.719218237546997</v>
      </c>
      <c r="CH42" s="164">
        <v>2.8149818893837399</v>
      </c>
      <c r="CI42" s="13">
        <v>47.643058660940703</v>
      </c>
      <c r="CJ42" s="164">
        <v>2.8453795930532699</v>
      </c>
      <c r="CK42" s="13">
        <v>40.264176328936699</v>
      </c>
      <c r="CL42" s="164">
        <v>1.3636331137403599</v>
      </c>
      <c r="CM42" s="13">
        <v>-0.45504190861034</v>
      </c>
      <c r="CN42" s="164">
        <v>3.4451370430016199</v>
      </c>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98"/>
      <c r="DX42" s="99"/>
    </row>
    <row r="43" spans="1:128" ht="13" customHeight="1" x14ac:dyDescent="0.35">
      <c r="A43" s="12" t="s">
        <v>279</v>
      </c>
      <c r="B43" s="97">
        <v>2</v>
      </c>
      <c r="C43" s="13">
        <v>95.489624110307702</v>
      </c>
      <c r="D43" s="164">
        <v>0.562763793686061</v>
      </c>
      <c r="E43" s="13">
        <v>94.606397018938793</v>
      </c>
      <c r="F43" s="164">
        <v>1.45543379950493</v>
      </c>
      <c r="G43" s="13">
        <v>93.931802933614193</v>
      </c>
      <c r="H43" s="164">
        <v>1.73640520831653</v>
      </c>
      <c r="I43" s="13">
        <v>96.531134097773702</v>
      </c>
      <c r="J43" s="164">
        <v>0.583150155309478</v>
      </c>
      <c r="K43" s="13">
        <v>1.9247370788349201</v>
      </c>
      <c r="L43" s="164">
        <v>1.61865543791003</v>
      </c>
      <c r="M43" s="13">
        <v>87.774251615373501</v>
      </c>
      <c r="N43" s="164">
        <v>1.0524027834010301</v>
      </c>
      <c r="O43" s="13">
        <v>86.974479458663694</v>
      </c>
      <c r="P43" s="164">
        <v>2.2024013261104498</v>
      </c>
      <c r="Q43" s="13">
        <v>85.661166194643201</v>
      </c>
      <c r="R43" s="164">
        <v>2.6851898384972599</v>
      </c>
      <c r="S43" s="13">
        <v>88.851101273682701</v>
      </c>
      <c r="T43" s="164">
        <v>1.1263968884448801</v>
      </c>
      <c r="U43" s="13">
        <v>1.8766218150190801</v>
      </c>
      <c r="V43" s="164">
        <v>2.3449863075273401</v>
      </c>
      <c r="W43" s="13">
        <v>95.153521868664996</v>
      </c>
      <c r="X43" s="164">
        <v>0.56133698631317697</v>
      </c>
      <c r="Y43" s="13">
        <v>95.407687440822102</v>
      </c>
      <c r="Z43" s="164">
        <v>1.45903296441995</v>
      </c>
      <c r="AA43" s="13">
        <v>94.502569249301999</v>
      </c>
      <c r="AB43" s="164">
        <v>1.5255198811642401</v>
      </c>
      <c r="AC43" s="13">
        <v>95.366398879015705</v>
      </c>
      <c r="AD43" s="164">
        <v>0.70009453149067402</v>
      </c>
      <c r="AE43" s="13">
        <v>-4.1288561806410898E-2</v>
      </c>
      <c r="AF43" s="164">
        <v>1.56343711930346</v>
      </c>
      <c r="AG43" s="13">
        <v>93.251284323151097</v>
      </c>
      <c r="AH43" s="164">
        <v>0.71613523832450399</v>
      </c>
      <c r="AI43" s="13">
        <v>95.567866558578601</v>
      </c>
      <c r="AJ43" s="164">
        <v>1.36893449083927</v>
      </c>
      <c r="AK43" s="13">
        <v>90.032215646832398</v>
      </c>
      <c r="AL43" s="164">
        <v>2.31824217006222</v>
      </c>
      <c r="AM43" s="13">
        <v>93.518745632265194</v>
      </c>
      <c r="AN43" s="164">
        <v>0.90722708978467004</v>
      </c>
      <c r="AO43" s="13">
        <v>-2.0491209263133401</v>
      </c>
      <c r="AP43" s="164">
        <v>1.6854932844923001</v>
      </c>
      <c r="AQ43" s="13">
        <v>91.147465522470597</v>
      </c>
      <c r="AR43" s="164">
        <v>0.83393469045251201</v>
      </c>
      <c r="AS43" s="13">
        <v>94.047644529363495</v>
      </c>
      <c r="AT43" s="164">
        <v>1.5511991206239499</v>
      </c>
      <c r="AU43" s="13">
        <v>89.768585369044999</v>
      </c>
      <c r="AV43" s="164">
        <v>2.3316300256377098</v>
      </c>
      <c r="AW43" s="13">
        <v>91.161155032055603</v>
      </c>
      <c r="AX43" s="164">
        <v>1.1172650377753699</v>
      </c>
      <c r="AY43" s="13">
        <v>-2.88648949730791</v>
      </c>
      <c r="AZ43" s="164">
        <v>1.80219170125602</v>
      </c>
      <c r="BA43" s="13">
        <v>86.105288054796205</v>
      </c>
      <c r="BB43" s="164">
        <v>1.0727426839434999</v>
      </c>
      <c r="BC43" s="13">
        <v>89.587239395523198</v>
      </c>
      <c r="BD43" s="164">
        <v>1.95207469560039</v>
      </c>
      <c r="BE43" s="13">
        <v>80.098525830893905</v>
      </c>
      <c r="BF43" s="164">
        <v>2.9388542653229002</v>
      </c>
      <c r="BG43" s="13">
        <v>86.458075485698004</v>
      </c>
      <c r="BH43" s="164">
        <v>1.2897032840913301</v>
      </c>
      <c r="BI43" s="13">
        <v>-3.1291639098251798</v>
      </c>
      <c r="BJ43" s="164">
        <v>1.95375634268808</v>
      </c>
      <c r="BK43" s="13">
        <v>83.209355555350896</v>
      </c>
      <c r="BL43" s="164">
        <v>1.20617056472288</v>
      </c>
      <c r="BM43" s="13">
        <v>79.640580194829298</v>
      </c>
      <c r="BN43" s="164">
        <v>3.2157263576516701</v>
      </c>
      <c r="BO43" s="13">
        <v>81.144762026971804</v>
      </c>
      <c r="BP43" s="164">
        <v>2.9006955450980199</v>
      </c>
      <c r="BQ43" s="13">
        <v>84.238676216462906</v>
      </c>
      <c r="BR43" s="164">
        <v>1.29504092045991</v>
      </c>
      <c r="BS43" s="13">
        <v>4.5980960216336104</v>
      </c>
      <c r="BT43" s="164">
        <v>3.2669083849606202</v>
      </c>
      <c r="BU43" s="13">
        <v>78.275411278760402</v>
      </c>
      <c r="BV43" s="164">
        <v>1.1166962342906299</v>
      </c>
      <c r="BW43" s="13">
        <v>79.342298488197898</v>
      </c>
      <c r="BX43" s="164">
        <v>2.60964802080986</v>
      </c>
      <c r="BY43" s="13">
        <v>74.632437977607594</v>
      </c>
      <c r="BZ43" s="164">
        <v>3.4225149837642199</v>
      </c>
      <c r="CA43" s="13">
        <v>79.326470447616401</v>
      </c>
      <c r="CB43" s="164">
        <v>1.3257344233703801</v>
      </c>
      <c r="CC43" s="13">
        <v>-1.5828040581453699E-2</v>
      </c>
      <c r="CD43" s="164">
        <v>2.77581526520208</v>
      </c>
      <c r="CE43" s="13">
        <v>67.151901048292899</v>
      </c>
      <c r="CF43" s="164">
        <v>1.4036071507153001</v>
      </c>
      <c r="CG43" s="13">
        <v>63.786397658118098</v>
      </c>
      <c r="CH43" s="164">
        <v>3.5780894451516798</v>
      </c>
      <c r="CI43" s="13">
        <v>60.5142576243192</v>
      </c>
      <c r="CJ43" s="164">
        <v>4.0671186981165999</v>
      </c>
      <c r="CK43" s="13">
        <v>69.551215031318094</v>
      </c>
      <c r="CL43" s="164">
        <v>1.36845093314711</v>
      </c>
      <c r="CM43" s="13">
        <v>5.7648173731999499</v>
      </c>
      <c r="CN43" s="164">
        <v>3.5419374116963702</v>
      </c>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9"/>
    </row>
    <row r="44" spans="1:128" ht="13" customHeight="1" x14ac:dyDescent="0.35">
      <c r="A44" s="12" t="s">
        <v>280</v>
      </c>
      <c r="B44" s="97">
        <v>2</v>
      </c>
      <c r="C44" s="13">
        <v>94.240458649162207</v>
      </c>
      <c r="D44" s="164">
        <v>0.48213012197390998</v>
      </c>
      <c r="E44" s="13">
        <v>93.900073030901297</v>
      </c>
      <c r="F44" s="164">
        <v>1.2697766977243901</v>
      </c>
      <c r="G44" s="13">
        <v>95.8630660811193</v>
      </c>
      <c r="H44" s="164">
        <v>0.451111559373927</v>
      </c>
      <c r="I44" s="13">
        <v>93.674254174393397</v>
      </c>
      <c r="J44" s="164">
        <v>0.62588867075066101</v>
      </c>
      <c r="K44" s="13">
        <v>-0.22581885650792799</v>
      </c>
      <c r="L44" s="164">
        <v>1.43533845037053</v>
      </c>
      <c r="M44" s="13">
        <v>85.664656235957196</v>
      </c>
      <c r="N44" s="164">
        <v>0.66193359926900797</v>
      </c>
      <c r="O44" s="13">
        <v>84.797505808166306</v>
      </c>
      <c r="P44" s="164">
        <v>1.02209695970952</v>
      </c>
      <c r="Q44" s="13">
        <v>85.269986552511995</v>
      </c>
      <c r="R44" s="164">
        <v>1.4538594329456</v>
      </c>
      <c r="S44" s="13">
        <v>86.371891430620494</v>
      </c>
      <c r="T44" s="164">
        <v>0.965493677349609</v>
      </c>
      <c r="U44" s="13">
        <v>1.5743856224541399</v>
      </c>
      <c r="V44" s="164">
        <v>1.4918445721337801</v>
      </c>
      <c r="W44" s="13">
        <v>86.252499437945701</v>
      </c>
      <c r="X44" s="164">
        <v>0.75368546409590598</v>
      </c>
      <c r="Y44" s="13">
        <v>84.7910982227896</v>
      </c>
      <c r="Z44" s="164">
        <v>1.34188729240365</v>
      </c>
      <c r="AA44" s="13">
        <v>87.801733074492006</v>
      </c>
      <c r="AB44" s="164">
        <v>1.4485298518710099</v>
      </c>
      <c r="AC44" s="13">
        <v>86.411586595896495</v>
      </c>
      <c r="AD44" s="164">
        <v>0.90578779109389296</v>
      </c>
      <c r="AE44" s="13">
        <v>1.6204883731069699</v>
      </c>
      <c r="AF44" s="164">
        <v>1.5439312853601199</v>
      </c>
      <c r="AG44" s="13">
        <v>89.895233146082305</v>
      </c>
      <c r="AH44" s="164">
        <v>0.48123380699016599</v>
      </c>
      <c r="AI44" s="13">
        <v>90.549456777823494</v>
      </c>
      <c r="AJ44" s="164">
        <v>0.84294754815427198</v>
      </c>
      <c r="AK44" s="13">
        <v>90.752523754762905</v>
      </c>
      <c r="AL44" s="164">
        <v>0.97747274696354602</v>
      </c>
      <c r="AM44" s="13">
        <v>88.701354946827195</v>
      </c>
      <c r="AN44" s="164">
        <v>0.77722624968341103</v>
      </c>
      <c r="AO44" s="13">
        <v>-1.8481018309963</v>
      </c>
      <c r="AP44" s="164">
        <v>1.0959624442035001</v>
      </c>
      <c r="AQ44" s="13">
        <v>80.295663610490394</v>
      </c>
      <c r="AR44" s="164">
        <v>0.83081776249191497</v>
      </c>
      <c r="AS44" s="13">
        <v>82.342434211318206</v>
      </c>
      <c r="AT44" s="164">
        <v>1.33647950677328</v>
      </c>
      <c r="AU44" s="13">
        <v>81.102582818240705</v>
      </c>
      <c r="AV44" s="164">
        <v>1.2166524297649699</v>
      </c>
      <c r="AW44" s="13">
        <v>78.111287718066293</v>
      </c>
      <c r="AX44" s="164">
        <v>1.2005061853155301</v>
      </c>
      <c r="AY44" s="13">
        <v>-4.2311464932518801</v>
      </c>
      <c r="AZ44" s="164">
        <v>1.70103157040838</v>
      </c>
      <c r="BA44" s="13">
        <v>72.520825314766597</v>
      </c>
      <c r="BB44" s="164">
        <v>0.88913446072150204</v>
      </c>
      <c r="BC44" s="13">
        <v>71.446474720660703</v>
      </c>
      <c r="BD44" s="164">
        <v>1.3639281951171001</v>
      </c>
      <c r="BE44" s="13">
        <v>72.086501346163502</v>
      </c>
      <c r="BF44" s="164">
        <v>1.64248166645014</v>
      </c>
      <c r="BG44" s="13">
        <v>73.237284086208405</v>
      </c>
      <c r="BH44" s="164">
        <v>1.12167983419285</v>
      </c>
      <c r="BI44" s="13">
        <v>1.7908093655477899</v>
      </c>
      <c r="BJ44" s="164">
        <v>1.7738894249810899</v>
      </c>
      <c r="BK44" s="13">
        <v>87.799597079581602</v>
      </c>
      <c r="BL44" s="164">
        <v>0.615970358387401</v>
      </c>
      <c r="BM44" s="13">
        <v>88.605386200074705</v>
      </c>
      <c r="BN44" s="164">
        <v>0.90383185337522898</v>
      </c>
      <c r="BO44" s="13">
        <v>88.736381276336601</v>
      </c>
      <c r="BP44" s="164">
        <v>1.0468390108197001</v>
      </c>
      <c r="BQ44" s="13">
        <v>86.531985162431994</v>
      </c>
      <c r="BR44" s="164">
        <v>0.93926947689362705</v>
      </c>
      <c r="BS44" s="13">
        <v>-2.0734010376426801</v>
      </c>
      <c r="BT44" s="164">
        <v>1.2592127194784599</v>
      </c>
      <c r="BU44" s="13">
        <v>64.005434633735007</v>
      </c>
      <c r="BV44" s="164">
        <v>0.95591291554325997</v>
      </c>
      <c r="BW44" s="13">
        <v>64.246348596915595</v>
      </c>
      <c r="BX44" s="164">
        <v>1.5550332874275301</v>
      </c>
      <c r="BY44" s="13">
        <v>65.149743470686403</v>
      </c>
      <c r="BZ44" s="164">
        <v>1.87545752411276</v>
      </c>
      <c r="CA44" s="13">
        <v>62.994606042126499</v>
      </c>
      <c r="CB44" s="164">
        <v>1.3178122671524</v>
      </c>
      <c r="CC44" s="13">
        <v>-1.2517425547890999</v>
      </c>
      <c r="CD44" s="164">
        <v>2.0405653083484498</v>
      </c>
      <c r="CE44" s="13">
        <v>53.862881911015002</v>
      </c>
      <c r="CF44" s="164">
        <v>1.03764239986523</v>
      </c>
      <c r="CG44" s="13">
        <v>52.850436367008697</v>
      </c>
      <c r="CH44" s="164">
        <v>1.60532424982946</v>
      </c>
      <c r="CI44" s="13">
        <v>54.152249743958301</v>
      </c>
      <c r="CJ44" s="164">
        <v>2.2276001426814398</v>
      </c>
      <c r="CK44" s="13">
        <v>54.215005533641602</v>
      </c>
      <c r="CL44" s="164">
        <v>1.26067321491634</v>
      </c>
      <c r="CM44" s="13">
        <v>1.3645691666328601</v>
      </c>
      <c r="CN44" s="164">
        <v>1.99966234746127</v>
      </c>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8"/>
      <c r="DV44" s="98"/>
      <c r="DW44" s="98"/>
      <c r="DX44" s="99"/>
    </row>
    <row r="45" spans="1:128" ht="13" customHeight="1" x14ac:dyDescent="0.35">
      <c r="A45" s="12" t="s">
        <v>281</v>
      </c>
      <c r="B45" s="97">
        <v>2</v>
      </c>
      <c r="C45" s="13">
        <v>89.343654213606598</v>
      </c>
      <c r="D45" s="164">
        <v>0.59444125778378798</v>
      </c>
      <c r="E45" s="13">
        <v>90.227070432989507</v>
      </c>
      <c r="F45" s="164">
        <v>1.05978616013528</v>
      </c>
      <c r="G45" s="13">
        <v>89.827499700104198</v>
      </c>
      <c r="H45" s="164">
        <v>1.4380870269311601</v>
      </c>
      <c r="I45" s="13">
        <v>90.373075683053798</v>
      </c>
      <c r="J45" s="164">
        <v>0.73380793047158799</v>
      </c>
      <c r="K45" s="13">
        <v>0.14600525006430601</v>
      </c>
      <c r="L45" s="164">
        <v>1.27242874274652</v>
      </c>
      <c r="M45" s="13">
        <v>76.542826902987699</v>
      </c>
      <c r="N45" s="164">
        <v>0.89929585996374495</v>
      </c>
      <c r="O45" s="13">
        <v>79.720139278835802</v>
      </c>
      <c r="P45" s="164">
        <v>1.69154544456782</v>
      </c>
      <c r="Q45" s="13">
        <v>74.4787197839416</v>
      </c>
      <c r="R45" s="164">
        <v>2.0378388176383901</v>
      </c>
      <c r="S45" s="13">
        <v>76.367637301639306</v>
      </c>
      <c r="T45" s="164">
        <v>1.05649774817578</v>
      </c>
      <c r="U45" s="13">
        <v>-3.3525019771965101</v>
      </c>
      <c r="V45" s="164">
        <v>1.77868324122088</v>
      </c>
      <c r="W45" s="13">
        <v>84.046090061042506</v>
      </c>
      <c r="X45" s="164">
        <v>0.69694097269784905</v>
      </c>
      <c r="Y45" s="13">
        <v>83.388040665279803</v>
      </c>
      <c r="Z45" s="164">
        <v>1.2893255313108301</v>
      </c>
      <c r="AA45" s="13">
        <v>83.928545159110001</v>
      </c>
      <c r="AB45" s="164">
        <v>1.74035190112468</v>
      </c>
      <c r="AC45" s="13">
        <v>85.026011588348197</v>
      </c>
      <c r="AD45" s="164">
        <v>0.879819148795559</v>
      </c>
      <c r="AE45" s="13">
        <v>1.6379709230684201</v>
      </c>
      <c r="AF45" s="164">
        <v>1.5435205970835899</v>
      </c>
      <c r="AG45" s="13">
        <v>82.823961019817403</v>
      </c>
      <c r="AH45" s="164">
        <v>0.72732636948571305</v>
      </c>
      <c r="AI45" s="13">
        <v>85.470790172556207</v>
      </c>
      <c r="AJ45" s="164">
        <v>1.3130370885048099</v>
      </c>
      <c r="AK45" s="13">
        <v>81.562579998822699</v>
      </c>
      <c r="AL45" s="164">
        <v>1.8038099764617599</v>
      </c>
      <c r="AM45" s="13">
        <v>82.259784479904894</v>
      </c>
      <c r="AN45" s="164">
        <v>0.95990359648212198</v>
      </c>
      <c r="AO45" s="13">
        <v>-3.2110056926513102</v>
      </c>
      <c r="AP45" s="164">
        <v>1.51889787860839</v>
      </c>
      <c r="AQ45" s="13">
        <v>82.9576008187463</v>
      </c>
      <c r="AR45" s="164">
        <v>0.73073422611094596</v>
      </c>
      <c r="AS45" s="13">
        <v>85.9131486379313</v>
      </c>
      <c r="AT45" s="164">
        <v>1.2524860696175999</v>
      </c>
      <c r="AU45" s="13">
        <v>82.375125675674894</v>
      </c>
      <c r="AV45" s="164">
        <v>1.64285979866193</v>
      </c>
      <c r="AW45" s="13">
        <v>82.374478787252897</v>
      </c>
      <c r="AX45" s="164">
        <v>1.02340836688999</v>
      </c>
      <c r="AY45" s="13">
        <v>-3.53866985067837</v>
      </c>
      <c r="AZ45" s="164">
        <v>1.58411558908834</v>
      </c>
      <c r="BA45" s="13">
        <v>81.836007094774303</v>
      </c>
      <c r="BB45" s="164">
        <v>0.72007187355490598</v>
      </c>
      <c r="BC45" s="13">
        <v>84.568107117583196</v>
      </c>
      <c r="BD45" s="164">
        <v>1.3337111166948601</v>
      </c>
      <c r="BE45" s="13">
        <v>81.916229445883303</v>
      </c>
      <c r="BF45" s="164">
        <v>1.7248176621951701</v>
      </c>
      <c r="BG45" s="13">
        <v>80.490423523856407</v>
      </c>
      <c r="BH45" s="164">
        <v>1.00529317594734</v>
      </c>
      <c r="BI45" s="13">
        <v>-4.0776835937267899</v>
      </c>
      <c r="BJ45" s="164">
        <v>1.66047834032849</v>
      </c>
      <c r="BK45" s="13">
        <v>83.745070783472599</v>
      </c>
      <c r="BL45" s="164">
        <v>0.67024556939382596</v>
      </c>
      <c r="BM45" s="13">
        <v>85.5506407282449</v>
      </c>
      <c r="BN45" s="164">
        <v>1.36693768869997</v>
      </c>
      <c r="BO45" s="13">
        <v>83.784817147726599</v>
      </c>
      <c r="BP45" s="164">
        <v>1.5422221141296799</v>
      </c>
      <c r="BQ45" s="13">
        <v>83.275072172876506</v>
      </c>
      <c r="BR45" s="164">
        <v>0.909164970825728</v>
      </c>
      <c r="BS45" s="13">
        <v>-2.2755685553684399</v>
      </c>
      <c r="BT45" s="164">
        <v>1.7483230049154601</v>
      </c>
      <c r="BU45" s="13">
        <v>62.167005058068</v>
      </c>
      <c r="BV45" s="164">
        <v>0.91158791219756297</v>
      </c>
      <c r="BW45" s="13">
        <v>66.539408984748803</v>
      </c>
      <c r="BX45" s="164">
        <v>1.9804605605691299</v>
      </c>
      <c r="BY45" s="13">
        <v>59.385851010774999</v>
      </c>
      <c r="BZ45" s="164">
        <v>2.31378536121876</v>
      </c>
      <c r="CA45" s="13">
        <v>61.806125394153597</v>
      </c>
      <c r="CB45" s="164">
        <v>1.15830789305185</v>
      </c>
      <c r="CC45" s="13">
        <v>-4.7332835905951098</v>
      </c>
      <c r="CD45" s="164">
        <v>2.1949801710903598</v>
      </c>
      <c r="CE45" s="13">
        <v>56.7458933785243</v>
      </c>
      <c r="CF45" s="164">
        <v>0.90987454886577102</v>
      </c>
      <c r="CG45" s="13">
        <v>61.117379739928502</v>
      </c>
      <c r="CH45" s="164">
        <v>2.0416557013370999</v>
      </c>
      <c r="CI45" s="13">
        <v>54.608217539897502</v>
      </c>
      <c r="CJ45" s="164">
        <v>2.4010372764486401</v>
      </c>
      <c r="CK45" s="13">
        <v>55.883650766328103</v>
      </c>
      <c r="CL45" s="164">
        <v>1.13325558388533</v>
      </c>
      <c r="CM45" s="13">
        <v>-5.2337289736003703</v>
      </c>
      <c r="CN45" s="164">
        <v>2.23678823109999</v>
      </c>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9"/>
    </row>
    <row r="46" spans="1:128" ht="13" customHeight="1" x14ac:dyDescent="0.35">
      <c r="A46" s="12" t="s">
        <v>282</v>
      </c>
      <c r="B46" s="97">
        <v>2</v>
      </c>
      <c r="C46" s="13">
        <v>97.033154175676202</v>
      </c>
      <c r="D46" s="164">
        <v>0.33116770954422298</v>
      </c>
      <c r="E46" s="13">
        <v>96.140145613183506</v>
      </c>
      <c r="F46" s="164">
        <v>1.2713111417437</v>
      </c>
      <c r="G46" s="13">
        <v>97.205579472419998</v>
      </c>
      <c r="H46" s="164">
        <v>1.2155567404593199</v>
      </c>
      <c r="I46" s="13">
        <v>97.098032694606104</v>
      </c>
      <c r="J46" s="164">
        <v>0.33725998149600001</v>
      </c>
      <c r="K46" s="13">
        <v>0.95788708142255496</v>
      </c>
      <c r="L46" s="164">
        <v>1.31337745693845</v>
      </c>
      <c r="M46" s="13">
        <v>82.983991790045906</v>
      </c>
      <c r="N46" s="164">
        <v>0.97110076507640497</v>
      </c>
      <c r="O46" s="13">
        <v>85.360564068870104</v>
      </c>
      <c r="P46" s="164">
        <v>2.5432726388026299</v>
      </c>
      <c r="Q46" s="13">
        <v>83.020555277462194</v>
      </c>
      <c r="R46" s="164">
        <v>2.7805679065151501</v>
      </c>
      <c r="S46" s="13">
        <v>82.5027212321951</v>
      </c>
      <c r="T46" s="164">
        <v>0.95544965315448505</v>
      </c>
      <c r="U46" s="13">
        <v>-2.8578428366750299</v>
      </c>
      <c r="V46" s="164">
        <v>2.4422786254383202</v>
      </c>
      <c r="W46" s="13">
        <v>90.225449098556595</v>
      </c>
      <c r="X46" s="164">
        <v>0.69018525618372395</v>
      </c>
      <c r="Y46" s="13">
        <v>92.757832996704096</v>
      </c>
      <c r="Z46" s="164">
        <v>2.20340546664759</v>
      </c>
      <c r="AA46" s="13">
        <v>91.543435829908603</v>
      </c>
      <c r="AB46" s="164">
        <v>2.0205761895946499</v>
      </c>
      <c r="AC46" s="13">
        <v>89.777960928845602</v>
      </c>
      <c r="AD46" s="164">
        <v>0.815162380741696</v>
      </c>
      <c r="AE46" s="13">
        <v>-2.9798720678584099</v>
      </c>
      <c r="AF46" s="164">
        <v>2.44798433933338</v>
      </c>
      <c r="AG46" s="13">
        <v>90.360752364701497</v>
      </c>
      <c r="AH46" s="164">
        <v>0.67263434234141894</v>
      </c>
      <c r="AI46" s="13">
        <v>87.717300239527503</v>
      </c>
      <c r="AJ46" s="164">
        <v>2.8900300754000599</v>
      </c>
      <c r="AK46" s="13">
        <v>90.315579841444602</v>
      </c>
      <c r="AL46" s="164">
        <v>2.2457611038601999</v>
      </c>
      <c r="AM46" s="13">
        <v>90.4128397373849</v>
      </c>
      <c r="AN46" s="164">
        <v>0.71762224471331804</v>
      </c>
      <c r="AO46" s="13">
        <v>2.6955394978573799</v>
      </c>
      <c r="AP46" s="164">
        <v>3.0364721644454802</v>
      </c>
      <c r="AQ46" s="13">
        <v>90.632783909482498</v>
      </c>
      <c r="AR46" s="164">
        <v>0.67271866952746895</v>
      </c>
      <c r="AS46" s="13">
        <v>88.335277772348903</v>
      </c>
      <c r="AT46" s="164">
        <v>2.7819993106054199</v>
      </c>
      <c r="AU46" s="13">
        <v>90.0776176067221</v>
      </c>
      <c r="AV46" s="164">
        <v>1.8306875258719599</v>
      </c>
      <c r="AW46" s="13">
        <v>90.803602008769602</v>
      </c>
      <c r="AX46" s="164">
        <v>0.72724090068201097</v>
      </c>
      <c r="AY46" s="13">
        <v>2.4683242364207398</v>
      </c>
      <c r="AZ46" s="164">
        <v>2.7403113792729998</v>
      </c>
      <c r="BA46" s="13">
        <v>81.651300855813702</v>
      </c>
      <c r="BB46" s="164">
        <v>0.916586880887299</v>
      </c>
      <c r="BC46" s="13">
        <v>79.944554408101297</v>
      </c>
      <c r="BD46" s="164">
        <v>3.65866510523544</v>
      </c>
      <c r="BE46" s="13">
        <v>78.301115425752002</v>
      </c>
      <c r="BF46" s="164">
        <v>2.8323062918252302</v>
      </c>
      <c r="BG46" s="13">
        <v>81.890479824131901</v>
      </c>
      <c r="BH46" s="164">
        <v>1.0609152197882199</v>
      </c>
      <c r="BI46" s="13">
        <v>1.9459254160306501</v>
      </c>
      <c r="BJ46" s="164">
        <v>3.9798045515688698</v>
      </c>
      <c r="BK46" s="13">
        <v>86.202561271757801</v>
      </c>
      <c r="BL46" s="164">
        <v>0.79208769958727299</v>
      </c>
      <c r="BM46" s="13">
        <v>78.060630549594705</v>
      </c>
      <c r="BN46" s="164">
        <v>3.7033443226556</v>
      </c>
      <c r="BO46" s="13">
        <v>77.638519293535396</v>
      </c>
      <c r="BP46" s="164">
        <v>3.0534839220782501</v>
      </c>
      <c r="BQ46" s="13">
        <v>88.020153192884194</v>
      </c>
      <c r="BR46" s="164">
        <v>0.89196929670963898</v>
      </c>
      <c r="BS46" s="13">
        <v>9.9595226432895601</v>
      </c>
      <c r="BT46" s="164">
        <v>3.9380019473822001</v>
      </c>
      <c r="BU46" s="13">
        <v>71.202655905741594</v>
      </c>
      <c r="BV46" s="164">
        <v>1.09509599699782</v>
      </c>
      <c r="BW46" s="13">
        <v>72.020617790800401</v>
      </c>
      <c r="BX46" s="164">
        <v>3.7842321156882202</v>
      </c>
      <c r="BY46" s="13">
        <v>69.407781334915896</v>
      </c>
      <c r="BZ46" s="164">
        <v>3.1661244376840698</v>
      </c>
      <c r="CA46" s="13">
        <v>71.145067715264602</v>
      </c>
      <c r="CB46" s="164">
        <v>1.15620530428727</v>
      </c>
      <c r="CC46" s="13">
        <v>-0.87555007553585495</v>
      </c>
      <c r="CD46" s="164">
        <v>3.6605658538247701</v>
      </c>
      <c r="CE46" s="13">
        <v>61.385247814097703</v>
      </c>
      <c r="CF46" s="164">
        <v>1.2215277006279801</v>
      </c>
      <c r="CG46" s="13">
        <v>57.380637891598496</v>
      </c>
      <c r="CH46" s="164">
        <v>4.30179139175939</v>
      </c>
      <c r="CI46" s="13">
        <v>54.141180934582202</v>
      </c>
      <c r="CJ46" s="164">
        <v>3.4194185189306001</v>
      </c>
      <c r="CK46" s="13">
        <v>62.354506679845599</v>
      </c>
      <c r="CL46" s="164">
        <v>1.30311890214004</v>
      </c>
      <c r="CM46" s="13">
        <v>4.9738687882470796</v>
      </c>
      <c r="CN46" s="164">
        <v>4.3781338600542696</v>
      </c>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9"/>
    </row>
    <row r="47" spans="1:128" ht="13" customHeight="1" x14ac:dyDescent="0.35">
      <c r="A47" s="12" t="s">
        <v>283</v>
      </c>
      <c r="B47" s="97">
        <v>2</v>
      </c>
      <c r="C47" s="13">
        <v>96.452627396797894</v>
      </c>
      <c r="D47" s="164">
        <v>0.36295986686426202</v>
      </c>
      <c r="E47" s="13">
        <v>94.3169918717348</v>
      </c>
      <c r="F47" s="164">
        <v>1.70766533041918</v>
      </c>
      <c r="G47" s="13">
        <v>93.085328291484799</v>
      </c>
      <c r="H47" s="164">
        <v>1.9967791891857301</v>
      </c>
      <c r="I47" s="13">
        <v>96.871544525406904</v>
      </c>
      <c r="J47" s="164">
        <v>0.35347193600869697</v>
      </c>
      <c r="K47" s="13">
        <v>2.5545526536720602</v>
      </c>
      <c r="L47" s="164">
        <v>1.7109981705694901</v>
      </c>
      <c r="M47" s="13">
        <v>74.630182800344599</v>
      </c>
      <c r="N47" s="164">
        <v>0.83052789050949805</v>
      </c>
      <c r="O47" s="13">
        <v>72.869411061617299</v>
      </c>
      <c r="P47" s="164">
        <v>3.0431868861333702</v>
      </c>
      <c r="Q47" s="13">
        <v>72.580219232281607</v>
      </c>
      <c r="R47" s="164">
        <v>3.9444986933624402</v>
      </c>
      <c r="S47" s="13">
        <v>74.772114356746897</v>
      </c>
      <c r="T47" s="164">
        <v>0.84640126593279796</v>
      </c>
      <c r="U47" s="13">
        <v>1.9027032951296701</v>
      </c>
      <c r="V47" s="164">
        <v>3.2658948089664701</v>
      </c>
      <c r="W47" s="13">
        <v>86.516364981203097</v>
      </c>
      <c r="X47" s="164">
        <v>0.60666478603573104</v>
      </c>
      <c r="Y47" s="13">
        <v>87.033171499991596</v>
      </c>
      <c r="Z47" s="164">
        <v>1.94210054937318</v>
      </c>
      <c r="AA47" s="13">
        <v>86.427697750393605</v>
      </c>
      <c r="AB47" s="164">
        <v>2.6620476320108999</v>
      </c>
      <c r="AC47" s="13">
        <v>86.356081985971201</v>
      </c>
      <c r="AD47" s="164">
        <v>0.67020339663314499</v>
      </c>
      <c r="AE47" s="13">
        <v>-0.67708951402048001</v>
      </c>
      <c r="AF47" s="164">
        <v>2.0416131217658999</v>
      </c>
      <c r="AG47" s="13">
        <v>91.297890358989804</v>
      </c>
      <c r="AH47" s="164">
        <v>0.58028549149668796</v>
      </c>
      <c r="AI47" s="13">
        <v>89.671208070850298</v>
      </c>
      <c r="AJ47" s="164">
        <v>2.55992004822778</v>
      </c>
      <c r="AK47" s="13">
        <v>89.095212334830094</v>
      </c>
      <c r="AL47" s="164">
        <v>2.2096211958969398</v>
      </c>
      <c r="AM47" s="13">
        <v>91.583431181575705</v>
      </c>
      <c r="AN47" s="164">
        <v>0.64629699051585898</v>
      </c>
      <c r="AO47" s="13">
        <v>1.91222311072542</v>
      </c>
      <c r="AP47" s="164">
        <v>2.67679487235291</v>
      </c>
      <c r="AQ47" s="13">
        <v>83.189614384800294</v>
      </c>
      <c r="AR47" s="164">
        <v>0.68285525566719396</v>
      </c>
      <c r="AS47" s="13">
        <v>76.453088832347603</v>
      </c>
      <c r="AT47" s="164">
        <v>3.0144316325784102</v>
      </c>
      <c r="AU47" s="13">
        <v>79.483440755747694</v>
      </c>
      <c r="AV47" s="164">
        <v>3.26192161362022</v>
      </c>
      <c r="AW47" s="13">
        <v>84.007578104093099</v>
      </c>
      <c r="AX47" s="164">
        <v>0.76035719208705099</v>
      </c>
      <c r="AY47" s="13">
        <v>7.5544892717455498</v>
      </c>
      <c r="AZ47" s="164">
        <v>3.15329377144867</v>
      </c>
      <c r="BA47" s="13">
        <v>74.843780533038398</v>
      </c>
      <c r="BB47" s="164">
        <v>0.92034187023341796</v>
      </c>
      <c r="BC47" s="13">
        <v>72.552386344936494</v>
      </c>
      <c r="BD47" s="164">
        <v>2.79907943911229</v>
      </c>
      <c r="BE47" s="13">
        <v>71.547158905339302</v>
      </c>
      <c r="BF47" s="164">
        <v>3.49050904715308</v>
      </c>
      <c r="BG47" s="13">
        <v>75.215393712075596</v>
      </c>
      <c r="BH47" s="164">
        <v>0.96442930430087004</v>
      </c>
      <c r="BI47" s="13">
        <v>2.6630073671391301</v>
      </c>
      <c r="BJ47" s="164">
        <v>2.9288868607271201</v>
      </c>
      <c r="BK47" s="13">
        <v>81.617442831030004</v>
      </c>
      <c r="BL47" s="164">
        <v>0.87207931124813198</v>
      </c>
      <c r="BM47" s="13">
        <v>73.678127668482603</v>
      </c>
      <c r="BN47" s="164">
        <v>2.5779865752078499</v>
      </c>
      <c r="BO47" s="13">
        <v>78.199734160313398</v>
      </c>
      <c r="BP47" s="164">
        <v>2.7156712564331098</v>
      </c>
      <c r="BQ47" s="13">
        <v>82.545089305452507</v>
      </c>
      <c r="BR47" s="164">
        <v>0.93481502911908598</v>
      </c>
      <c r="BS47" s="13">
        <v>8.8669616369699007</v>
      </c>
      <c r="BT47" s="164">
        <v>2.7199658694241502</v>
      </c>
      <c r="BU47" s="13">
        <v>60.819078516622803</v>
      </c>
      <c r="BV47" s="164">
        <v>0.95186940522156904</v>
      </c>
      <c r="BW47" s="13">
        <v>55.750160495243698</v>
      </c>
      <c r="BX47" s="164">
        <v>3.6392316511354501</v>
      </c>
      <c r="BY47" s="13">
        <v>57.528542078687401</v>
      </c>
      <c r="BZ47" s="164">
        <v>4.4529517939791399</v>
      </c>
      <c r="CA47" s="13">
        <v>61.380803375916798</v>
      </c>
      <c r="CB47" s="164">
        <v>1.0202563708360901</v>
      </c>
      <c r="CC47" s="13">
        <v>5.6306428806730704</v>
      </c>
      <c r="CD47" s="164">
        <v>3.8979753009719098</v>
      </c>
      <c r="CE47" s="13">
        <v>50.460101388099098</v>
      </c>
      <c r="CF47" s="164">
        <v>1.0663686645021799</v>
      </c>
      <c r="CG47" s="13">
        <v>45.267642769096902</v>
      </c>
      <c r="CH47" s="164">
        <v>3.4354726850474102</v>
      </c>
      <c r="CI47" s="13">
        <v>44.045262115211699</v>
      </c>
      <c r="CJ47" s="164">
        <v>4.1074308224526197</v>
      </c>
      <c r="CK47" s="13">
        <v>51.224851387921902</v>
      </c>
      <c r="CL47" s="164">
        <v>1.0342649845893901</v>
      </c>
      <c r="CM47" s="13">
        <v>5.9572086188249402</v>
      </c>
      <c r="CN47" s="164">
        <v>3.4572589127209801</v>
      </c>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9"/>
    </row>
    <row r="48" spans="1:128" ht="13" customHeight="1" x14ac:dyDescent="0.35">
      <c r="A48" s="12" t="s">
        <v>284</v>
      </c>
      <c r="B48" s="97">
        <v>2</v>
      </c>
      <c r="C48" s="13">
        <v>96.624545203860507</v>
      </c>
      <c r="D48" s="164">
        <v>0.32989855856424199</v>
      </c>
      <c r="E48" s="13">
        <v>95.497663303886995</v>
      </c>
      <c r="F48" s="164">
        <v>0.87684603480259005</v>
      </c>
      <c r="G48" s="13">
        <v>95.421471159879204</v>
      </c>
      <c r="H48" s="164">
        <v>1.35603955457851</v>
      </c>
      <c r="I48" s="13">
        <v>97.050158848910897</v>
      </c>
      <c r="J48" s="164">
        <v>0.32775056833965599</v>
      </c>
      <c r="K48" s="13">
        <v>1.55249554502389</v>
      </c>
      <c r="L48" s="164">
        <v>0.89929957662573101</v>
      </c>
      <c r="M48" s="13">
        <v>88.072338856325501</v>
      </c>
      <c r="N48" s="164">
        <v>0.710243302108996</v>
      </c>
      <c r="O48" s="13">
        <v>86.959331441250797</v>
      </c>
      <c r="P48" s="164">
        <v>1.5888573595056601</v>
      </c>
      <c r="Q48" s="13">
        <v>85.887939265752394</v>
      </c>
      <c r="R48" s="164">
        <v>1.78692526438191</v>
      </c>
      <c r="S48" s="13">
        <v>88.429810318626494</v>
      </c>
      <c r="T48" s="164">
        <v>0.843945548751033</v>
      </c>
      <c r="U48" s="13">
        <v>1.47047887737573</v>
      </c>
      <c r="V48" s="164">
        <v>1.6984155820384199</v>
      </c>
      <c r="W48" s="13">
        <v>91.591972809722407</v>
      </c>
      <c r="X48" s="164">
        <v>0.60034233411645699</v>
      </c>
      <c r="Y48" s="13">
        <v>88.914059373136297</v>
      </c>
      <c r="Z48" s="164">
        <v>1.59091562006091</v>
      </c>
      <c r="AA48" s="13">
        <v>89.729245607883101</v>
      </c>
      <c r="AB48" s="164">
        <v>2.11400148693011</v>
      </c>
      <c r="AC48" s="13">
        <v>92.305189313573095</v>
      </c>
      <c r="AD48" s="164">
        <v>0.56935434413317798</v>
      </c>
      <c r="AE48" s="13">
        <v>3.3911299404368398</v>
      </c>
      <c r="AF48" s="164">
        <v>1.6534623513000399</v>
      </c>
      <c r="AG48" s="13">
        <v>92.313732258471106</v>
      </c>
      <c r="AH48" s="164">
        <v>0.48357283432873399</v>
      </c>
      <c r="AI48" s="13">
        <v>90.508440170902901</v>
      </c>
      <c r="AJ48" s="164">
        <v>1.3019134766198801</v>
      </c>
      <c r="AK48" s="13">
        <v>91.962841635028894</v>
      </c>
      <c r="AL48" s="164">
        <v>1.4912325974027101</v>
      </c>
      <c r="AM48" s="13">
        <v>92.628543637792404</v>
      </c>
      <c r="AN48" s="164">
        <v>0.59103369924612903</v>
      </c>
      <c r="AO48" s="13">
        <v>2.12010346688947</v>
      </c>
      <c r="AP48" s="164">
        <v>1.5058510812471999</v>
      </c>
      <c r="AQ48" s="13">
        <v>88.394899858624598</v>
      </c>
      <c r="AR48" s="164">
        <v>0.75753552504899402</v>
      </c>
      <c r="AS48" s="13">
        <v>86.583878286713897</v>
      </c>
      <c r="AT48" s="164">
        <v>1.54781717987474</v>
      </c>
      <c r="AU48" s="13">
        <v>85.667110616314602</v>
      </c>
      <c r="AV48" s="164">
        <v>2.5331222454540598</v>
      </c>
      <c r="AW48" s="13">
        <v>88.995735486576905</v>
      </c>
      <c r="AX48" s="164">
        <v>0.79266287197132701</v>
      </c>
      <c r="AY48" s="13">
        <v>2.4118571998630101</v>
      </c>
      <c r="AZ48" s="164">
        <v>1.6333907291204199</v>
      </c>
      <c r="BA48" s="13">
        <v>88.436726324204798</v>
      </c>
      <c r="BB48" s="164">
        <v>0.56589288124059101</v>
      </c>
      <c r="BC48" s="13">
        <v>85.941603457203001</v>
      </c>
      <c r="BD48" s="164">
        <v>1.6682775372751999</v>
      </c>
      <c r="BE48" s="13">
        <v>88.478463691894305</v>
      </c>
      <c r="BF48" s="164">
        <v>1.75194262851459</v>
      </c>
      <c r="BG48" s="13">
        <v>88.667083341876307</v>
      </c>
      <c r="BH48" s="164">
        <v>0.68182457423208598</v>
      </c>
      <c r="BI48" s="13">
        <v>2.7254798846732902</v>
      </c>
      <c r="BJ48" s="164">
        <v>1.87381552977285</v>
      </c>
      <c r="BK48" s="13">
        <v>91.507526536456993</v>
      </c>
      <c r="BL48" s="164">
        <v>0.54746100822240795</v>
      </c>
      <c r="BM48" s="13">
        <v>87.9676122971875</v>
      </c>
      <c r="BN48" s="164">
        <v>1.7604099803993001</v>
      </c>
      <c r="BO48" s="13">
        <v>87.413095268399701</v>
      </c>
      <c r="BP48" s="164">
        <v>1.96985585923966</v>
      </c>
      <c r="BQ48" s="13">
        <v>92.6627585623188</v>
      </c>
      <c r="BR48" s="164">
        <v>0.56987111876256202</v>
      </c>
      <c r="BS48" s="13">
        <v>4.6951462651313296</v>
      </c>
      <c r="BT48" s="164">
        <v>1.8022941644897501</v>
      </c>
      <c r="BU48" s="13">
        <v>76.581141448608093</v>
      </c>
      <c r="BV48" s="164">
        <v>0.98668817433091205</v>
      </c>
      <c r="BW48" s="13">
        <v>69.888629189015901</v>
      </c>
      <c r="BX48" s="164">
        <v>2.0206507293151699</v>
      </c>
      <c r="BY48" s="13">
        <v>73.043461290099401</v>
      </c>
      <c r="BZ48" s="164">
        <v>2.8149091199281302</v>
      </c>
      <c r="CA48" s="13">
        <v>78.263460254879803</v>
      </c>
      <c r="CB48" s="164">
        <v>1.0458273221691201</v>
      </c>
      <c r="CC48" s="13">
        <v>8.3748310658638694</v>
      </c>
      <c r="CD48" s="164">
        <v>2.0962264942684299</v>
      </c>
      <c r="CE48" s="13">
        <v>71.230522289471097</v>
      </c>
      <c r="CF48" s="164">
        <v>0.98361746053669497</v>
      </c>
      <c r="CG48" s="13">
        <v>62.720702302145</v>
      </c>
      <c r="CH48" s="164">
        <v>2.14406136163554</v>
      </c>
      <c r="CI48" s="13">
        <v>66.050798884798894</v>
      </c>
      <c r="CJ48" s="164">
        <v>2.9250597984015498</v>
      </c>
      <c r="CK48" s="13">
        <v>73.402261227476004</v>
      </c>
      <c r="CL48" s="164">
        <v>1.0572566503659599</v>
      </c>
      <c r="CM48" s="13">
        <v>10.6815589253311</v>
      </c>
      <c r="CN48" s="164">
        <v>2.2875975694165702</v>
      </c>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9"/>
    </row>
    <row r="49" spans="1:128" ht="13" customHeight="1" x14ac:dyDescent="0.35">
      <c r="A49" s="12" t="s">
        <v>285</v>
      </c>
      <c r="B49" s="97">
        <v>2</v>
      </c>
      <c r="C49" s="13">
        <v>94.579075736290704</v>
      </c>
      <c r="D49" s="164">
        <v>0.421171624555155</v>
      </c>
      <c r="E49" s="13">
        <v>92.161855855954499</v>
      </c>
      <c r="F49" s="164">
        <v>1.7629340460076799</v>
      </c>
      <c r="G49" s="13">
        <v>93.605220064804797</v>
      </c>
      <c r="H49" s="164">
        <v>1.35550174170243</v>
      </c>
      <c r="I49" s="13">
        <v>95.767447014294902</v>
      </c>
      <c r="J49" s="164">
        <v>0.45951317785116302</v>
      </c>
      <c r="K49" s="13">
        <v>3.6055911583403901</v>
      </c>
      <c r="L49" s="164">
        <v>1.83490391921562</v>
      </c>
      <c r="M49" s="13">
        <v>88.893763153611502</v>
      </c>
      <c r="N49" s="164">
        <v>0.64595696041415795</v>
      </c>
      <c r="O49" s="13">
        <v>84.697598330842595</v>
      </c>
      <c r="P49" s="164">
        <v>2.2562477853002898</v>
      </c>
      <c r="Q49" s="13">
        <v>88.532816331601296</v>
      </c>
      <c r="R49" s="164">
        <v>1.6392542129446801</v>
      </c>
      <c r="S49" s="13">
        <v>89.458942148430594</v>
      </c>
      <c r="T49" s="164">
        <v>0.86051181076856798</v>
      </c>
      <c r="U49" s="13">
        <v>4.7613438175879397</v>
      </c>
      <c r="V49" s="164">
        <v>2.2856828659253998</v>
      </c>
      <c r="W49" s="13">
        <v>92.765615706259993</v>
      </c>
      <c r="X49" s="164">
        <v>0.55956492863453799</v>
      </c>
      <c r="Y49" s="13">
        <v>91.607972518147406</v>
      </c>
      <c r="Z49" s="164">
        <v>1.79569751490509</v>
      </c>
      <c r="AA49" s="13">
        <v>93.677228121151799</v>
      </c>
      <c r="AB49" s="164">
        <v>1.26149864265428</v>
      </c>
      <c r="AC49" s="13">
        <v>93.211836332906401</v>
      </c>
      <c r="AD49" s="164">
        <v>0.67787721591183903</v>
      </c>
      <c r="AE49" s="13">
        <v>1.6038638147590201</v>
      </c>
      <c r="AF49" s="164">
        <v>1.8780175747614101</v>
      </c>
      <c r="AG49" s="13">
        <v>91.584403851556701</v>
      </c>
      <c r="AH49" s="164">
        <v>0.53529387490143998</v>
      </c>
      <c r="AI49" s="13">
        <v>90.819692011910803</v>
      </c>
      <c r="AJ49" s="164">
        <v>1.4330690990134001</v>
      </c>
      <c r="AK49" s="13">
        <v>90.567377801173706</v>
      </c>
      <c r="AL49" s="164">
        <v>1.34260594620246</v>
      </c>
      <c r="AM49" s="13">
        <v>92.178968042061101</v>
      </c>
      <c r="AN49" s="164">
        <v>0.68322154841819904</v>
      </c>
      <c r="AO49" s="13">
        <v>1.35927603015028</v>
      </c>
      <c r="AP49" s="164">
        <v>1.6277647933446699</v>
      </c>
      <c r="AQ49" s="13">
        <v>90.187803493510501</v>
      </c>
      <c r="AR49" s="164">
        <v>0.51264706923479597</v>
      </c>
      <c r="AS49" s="13">
        <v>88.880643123768706</v>
      </c>
      <c r="AT49" s="164">
        <v>2.0766855977638499</v>
      </c>
      <c r="AU49" s="13">
        <v>89.658047696528001</v>
      </c>
      <c r="AV49" s="164">
        <v>1.51116707508216</v>
      </c>
      <c r="AW49" s="13">
        <v>90.518700081345798</v>
      </c>
      <c r="AX49" s="164">
        <v>0.59435241124557603</v>
      </c>
      <c r="AY49" s="13">
        <v>1.63805695757706</v>
      </c>
      <c r="AZ49" s="164">
        <v>2.0997475149464999</v>
      </c>
      <c r="BA49" s="13">
        <v>90.3568226113469</v>
      </c>
      <c r="BB49" s="164">
        <v>0.616820691027956</v>
      </c>
      <c r="BC49" s="13">
        <v>87.708147667463393</v>
      </c>
      <c r="BD49" s="164">
        <v>1.71700345338926</v>
      </c>
      <c r="BE49" s="13">
        <v>91.730346192804305</v>
      </c>
      <c r="BF49" s="164">
        <v>1.35030722217041</v>
      </c>
      <c r="BG49" s="13">
        <v>90.8019998748631</v>
      </c>
      <c r="BH49" s="164">
        <v>0.70202320784797601</v>
      </c>
      <c r="BI49" s="13">
        <v>3.0938522073997099</v>
      </c>
      <c r="BJ49" s="164">
        <v>1.8153626019322899</v>
      </c>
      <c r="BK49" s="13">
        <v>93.401402642327795</v>
      </c>
      <c r="BL49" s="164">
        <v>0.51202652473885801</v>
      </c>
      <c r="BM49" s="13">
        <v>90.194759202712603</v>
      </c>
      <c r="BN49" s="164">
        <v>2.1627316014609601</v>
      </c>
      <c r="BO49" s="13">
        <v>93.087231097523798</v>
      </c>
      <c r="BP49" s="164">
        <v>1.32367684053984</v>
      </c>
      <c r="BQ49" s="13">
        <v>94.349119315163094</v>
      </c>
      <c r="BR49" s="164">
        <v>0.53342854714732602</v>
      </c>
      <c r="BS49" s="13">
        <v>4.1543601124504503</v>
      </c>
      <c r="BT49" s="164">
        <v>2.20695357757553</v>
      </c>
      <c r="BU49" s="13">
        <v>80.455904097555901</v>
      </c>
      <c r="BV49" s="164">
        <v>0.86242170854718203</v>
      </c>
      <c r="BW49" s="13">
        <v>76.852423521828896</v>
      </c>
      <c r="BX49" s="164">
        <v>2.6753319105182798</v>
      </c>
      <c r="BY49" s="13">
        <v>81.702473453660005</v>
      </c>
      <c r="BZ49" s="164">
        <v>2.0683177635313901</v>
      </c>
      <c r="CA49" s="13">
        <v>80.819703376868702</v>
      </c>
      <c r="CB49" s="164">
        <v>1.0277161558680601</v>
      </c>
      <c r="CC49" s="13">
        <v>3.9672798550397799</v>
      </c>
      <c r="CD49" s="164">
        <v>2.7473000581808802</v>
      </c>
      <c r="CE49" s="13">
        <v>77.791950630921207</v>
      </c>
      <c r="CF49" s="164">
        <v>0.90960651726601605</v>
      </c>
      <c r="CG49" s="13">
        <v>74.133707597735807</v>
      </c>
      <c r="CH49" s="164">
        <v>2.7520922798094198</v>
      </c>
      <c r="CI49" s="13">
        <v>78.620276079228006</v>
      </c>
      <c r="CJ49" s="164">
        <v>2.3482687246009801</v>
      </c>
      <c r="CK49" s="13">
        <v>78.597016711433398</v>
      </c>
      <c r="CL49" s="164">
        <v>1.0438111275644699</v>
      </c>
      <c r="CM49" s="13">
        <v>4.4633091136976599</v>
      </c>
      <c r="CN49" s="164">
        <v>2.8808870031335299</v>
      </c>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9"/>
    </row>
    <row r="50" spans="1:128" ht="13" customHeight="1" x14ac:dyDescent="0.35">
      <c r="A50" s="12" t="s">
        <v>286</v>
      </c>
      <c r="B50" s="97">
        <v>2</v>
      </c>
      <c r="C50" s="13">
        <v>92.709212113253997</v>
      </c>
      <c r="D50" s="164">
        <v>0.52412630484377598</v>
      </c>
      <c r="E50" s="13">
        <v>88.946914458783795</v>
      </c>
      <c r="F50" s="164">
        <v>1.6535217132797699</v>
      </c>
      <c r="G50" s="13">
        <v>93.695326399755103</v>
      </c>
      <c r="H50" s="164">
        <v>1.12592536205507</v>
      </c>
      <c r="I50" s="13">
        <v>93.175894380734505</v>
      </c>
      <c r="J50" s="164">
        <v>0.58008744602098505</v>
      </c>
      <c r="K50" s="13">
        <v>4.2289799219507396</v>
      </c>
      <c r="L50" s="164">
        <v>1.75092654808927</v>
      </c>
      <c r="M50" s="13">
        <v>73.458929179343798</v>
      </c>
      <c r="N50" s="164">
        <v>0.78493663968926897</v>
      </c>
      <c r="O50" s="13">
        <v>72.736030044889901</v>
      </c>
      <c r="P50" s="164">
        <v>2.17463978756959</v>
      </c>
      <c r="Q50" s="13">
        <v>77.476763758152799</v>
      </c>
      <c r="R50" s="164">
        <v>1.9658512909916801</v>
      </c>
      <c r="S50" s="13">
        <v>72.5180980448811</v>
      </c>
      <c r="T50" s="164">
        <v>0.96351480103709497</v>
      </c>
      <c r="U50" s="13">
        <v>-0.21793200000875901</v>
      </c>
      <c r="V50" s="164">
        <v>2.50253882310095</v>
      </c>
      <c r="W50" s="13">
        <v>89.514017112174997</v>
      </c>
      <c r="X50" s="164">
        <v>0.62857215213933104</v>
      </c>
      <c r="Y50" s="13">
        <v>86.798949118784705</v>
      </c>
      <c r="Z50" s="164">
        <v>1.6150724866586901</v>
      </c>
      <c r="AA50" s="13">
        <v>90.576353425921596</v>
      </c>
      <c r="AB50" s="164">
        <v>1.3429172655586401</v>
      </c>
      <c r="AC50" s="13">
        <v>89.918099950011396</v>
      </c>
      <c r="AD50" s="164">
        <v>0.67624759229861497</v>
      </c>
      <c r="AE50" s="13">
        <v>3.11915083122665</v>
      </c>
      <c r="AF50" s="164">
        <v>1.71996696368652</v>
      </c>
      <c r="AG50" s="13">
        <v>88.897082242938097</v>
      </c>
      <c r="AH50" s="164">
        <v>0.60899791269597003</v>
      </c>
      <c r="AI50" s="13">
        <v>84.379712345573694</v>
      </c>
      <c r="AJ50" s="164">
        <v>1.72631335885263</v>
      </c>
      <c r="AK50" s="13">
        <v>89.972057553514702</v>
      </c>
      <c r="AL50" s="164">
        <v>1.4838205674289899</v>
      </c>
      <c r="AM50" s="13">
        <v>89.532838798039904</v>
      </c>
      <c r="AN50" s="164">
        <v>0.75132252154870904</v>
      </c>
      <c r="AO50" s="13">
        <v>5.1531264524661804</v>
      </c>
      <c r="AP50" s="164">
        <v>1.7995490183282701</v>
      </c>
      <c r="AQ50" s="13">
        <v>79.659049974399196</v>
      </c>
      <c r="AR50" s="164">
        <v>0.74638209737230199</v>
      </c>
      <c r="AS50" s="13">
        <v>79.777515715030702</v>
      </c>
      <c r="AT50" s="164">
        <v>1.8352522148333399</v>
      </c>
      <c r="AU50" s="13">
        <v>83.015734933034096</v>
      </c>
      <c r="AV50" s="164">
        <v>1.54937083107929</v>
      </c>
      <c r="AW50" s="13">
        <v>78.6923950542662</v>
      </c>
      <c r="AX50" s="164">
        <v>0.91013315487622104</v>
      </c>
      <c r="AY50" s="13">
        <v>-1.08512066076455</v>
      </c>
      <c r="AZ50" s="164">
        <v>2.11380957999928</v>
      </c>
      <c r="BA50" s="13">
        <v>74.391924113498206</v>
      </c>
      <c r="BB50" s="164">
        <v>0.76515224945785398</v>
      </c>
      <c r="BC50" s="13">
        <v>74.286840309893705</v>
      </c>
      <c r="BD50" s="164">
        <v>1.89879024132996</v>
      </c>
      <c r="BE50" s="13">
        <v>77.263155368386194</v>
      </c>
      <c r="BF50" s="164">
        <v>1.9799115031535099</v>
      </c>
      <c r="BG50" s="13">
        <v>73.370750528936298</v>
      </c>
      <c r="BH50" s="164">
        <v>0.93933282085898195</v>
      </c>
      <c r="BI50" s="13">
        <v>-0.91608978095732096</v>
      </c>
      <c r="BJ50" s="164">
        <v>2.1168681707067298</v>
      </c>
      <c r="BK50" s="13">
        <v>77.345026236585497</v>
      </c>
      <c r="BL50" s="164">
        <v>0.67862003762475998</v>
      </c>
      <c r="BM50" s="13">
        <v>73.657256356332496</v>
      </c>
      <c r="BN50" s="164">
        <v>1.9798110423675599</v>
      </c>
      <c r="BO50" s="13">
        <v>81.016484619769201</v>
      </c>
      <c r="BP50" s="164">
        <v>1.64282716436284</v>
      </c>
      <c r="BQ50" s="13">
        <v>77.1209504764972</v>
      </c>
      <c r="BR50" s="164">
        <v>0.99376273154183403</v>
      </c>
      <c r="BS50" s="13">
        <v>3.4636941201646501</v>
      </c>
      <c r="BT50" s="164">
        <v>2.45956962553019</v>
      </c>
      <c r="BU50" s="13">
        <v>61.265679870794997</v>
      </c>
      <c r="BV50" s="164">
        <v>0.96643965539264998</v>
      </c>
      <c r="BW50" s="13">
        <v>60.691456607320397</v>
      </c>
      <c r="BX50" s="164">
        <v>2.5346805935743002</v>
      </c>
      <c r="BY50" s="13">
        <v>65.963535158013102</v>
      </c>
      <c r="BZ50" s="164">
        <v>2.23178974103921</v>
      </c>
      <c r="CA50" s="13">
        <v>60.053972143204703</v>
      </c>
      <c r="CB50" s="164">
        <v>1.0679944711148499</v>
      </c>
      <c r="CC50" s="13">
        <v>-0.63748446411572202</v>
      </c>
      <c r="CD50" s="164">
        <v>2.6535692168198</v>
      </c>
      <c r="CE50" s="13">
        <v>51.469807662089998</v>
      </c>
      <c r="CF50" s="164">
        <v>0.97414422073797602</v>
      </c>
      <c r="CG50" s="13">
        <v>52.364168544544</v>
      </c>
      <c r="CH50" s="164">
        <v>2.31651380503616</v>
      </c>
      <c r="CI50" s="13">
        <v>56.378454403278198</v>
      </c>
      <c r="CJ50" s="164">
        <v>2.2888039560920599</v>
      </c>
      <c r="CK50" s="13">
        <v>49.746714532751497</v>
      </c>
      <c r="CL50" s="164">
        <v>1.13976500110913</v>
      </c>
      <c r="CM50" s="13">
        <v>-2.6174540117924501</v>
      </c>
      <c r="CN50" s="164">
        <v>2.5156835571547602</v>
      </c>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9"/>
    </row>
    <row r="51" spans="1:128" ht="13" customHeight="1" x14ac:dyDescent="0.35">
      <c r="A51" s="12" t="s">
        <v>287</v>
      </c>
      <c r="B51" s="97">
        <v>2</v>
      </c>
      <c r="C51" s="13">
        <v>90.784411298844304</v>
      </c>
      <c r="D51" s="164">
        <v>0.53136288897780604</v>
      </c>
      <c r="E51" s="13">
        <v>91.461220231822097</v>
      </c>
      <c r="F51" s="164">
        <v>0.93685469658024101</v>
      </c>
      <c r="G51" s="13">
        <v>89.533342023132207</v>
      </c>
      <c r="H51" s="164">
        <v>1.12517950364651</v>
      </c>
      <c r="I51" s="13">
        <v>90.963980972630196</v>
      </c>
      <c r="J51" s="164">
        <v>0.70619273307581498</v>
      </c>
      <c r="K51" s="13">
        <v>-0.49723925919194301</v>
      </c>
      <c r="L51" s="164">
        <v>1.14593852587011</v>
      </c>
      <c r="M51" s="13">
        <v>78.633794378488801</v>
      </c>
      <c r="N51" s="164">
        <v>0.75363864734149</v>
      </c>
      <c r="O51" s="13">
        <v>75.938157623906093</v>
      </c>
      <c r="P51" s="164">
        <v>1.58236135682954</v>
      </c>
      <c r="Q51" s="13">
        <v>77.714615047280304</v>
      </c>
      <c r="R51" s="164">
        <v>1.7497257040526599</v>
      </c>
      <c r="S51" s="13">
        <v>79.861763919836704</v>
      </c>
      <c r="T51" s="164">
        <v>0.95363653527266401</v>
      </c>
      <c r="U51" s="13">
        <v>3.9236062959306399</v>
      </c>
      <c r="V51" s="164">
        <v>1.8429881490761899</v>
      </c>
      <c r="W51" s="13">
        <v>91.723659132818696</v>
      </c>
      <c r="X51" s="164">
        <v>0.50550791337467504</v>
      </c>
      <c r="Y51" s="13">
        <v>92.695478788895699</v>
      </c>
      <c r="Z51" s="164">
        <v>0.91819246534398502</v>
      </c>
      <c r="AA51" s="13">
        <v>91.691547095386596</v>
      </c>
      <c r="AB51" s="164">
        <v>0.85768680321108604</v>
      </c>
      <c r="AC51" s="13">
        <v>91.3606157115087</v>
      </c>
      <c r="AD51" s="164">
        <v>0.65056315495822004</v>
      </c>
      <c r="AE51" s="13">
        <v>-1.3348630773869801</v>
      </c>
      <c r="AF51" s="164">
        <v>1.0260949967813799</v>
      </c>
      <c r="AG51" s="13">
        <v>93.295906368017597</v>
      </c>
      <c r="AH51" s="164">
        <v>0.467382930861928</v>
      </c>
      <c r="AI51" s="13">
        <v>94.559511669629401</v>
      </c>
      <c r="AJ51" s="164">
        <v>0.89165030903357101</v>
      </c>
      <c r="AK51" s="13">
        <v>92.780932345937998</v>
      </c>
      <c r="AL51" s="164">
        <v>0.86273408395880702</v>
      </c>
      <c r="AM51" s="13">
        <v>93.023646296928106</v>
      </c>
      <c r="AN51" s="164">
        <v>0.59283409925903696</v>
      </c>
      <c r="AO51" s="13">
        <v>-1.53586537270137</v>
      </c>
      <c r="AP51" s="164">
        <v>1.04790851013621</v>
      </c>
      <c r="AQ51" s="13">
        <v>89.867736859146206</v>
      </c>
      <c r="AR51" s="164">
        <v>0.57281994203797004</v>
      </c>
      <c r="AS51" s="13">
        <v>88.235127282477094</v>
      </c>
      <c r="AT51" s="164">
        <v>1.34944160641258</v>
      </c>
      <c r="AU51" s="13">
        <v>89.743288852791494</v>
      </c>
      <c r="AV51" s="164">
        <v>1.1479345773316501</v>
      </c>
      <c r="AW51" s="13">
        <v>90.405230833442701</v>
      </c>
      <c r="AX51" s="164">
        <v>0.70292960881615396</v>
      </c>
      <c r="AY51" s="13">
        <v>2.1701035509656501</v>
      </c>
      <c r="AZ51" s="164">
        <v>1.4833760038119299</v>
      </c>
      <c r="BA51" s="13">
        <v>87.118540591374696</v>
      </c>
      <c r="BB51" s="164">
        <v>0.62090600564063403</v>
      </c>
      <c r="BC51" s="13">
        <v>84.292663054711596</v>
      </c>
      <c r="BD51" s="164">
        <v>1.3653081263976901</v>
      </c>
      <c r="BE51" s="13">
        <v>85.590985547180097</v>
      </c>
      <c r="BF51" s="164">
        <v>1.3700317194407201</v>
      </c>
      <c r="BG51" s="13">
        <v>88.580384333883003</v>
      </c>
      <c r="BH51" s="164">
        <v>0.77256279245926895</v>
      </c>
      <c r="BI51" s="13">
        <v>4.28772127917148</v>
      </c>
      <c r="BJ51" s="164">
        <v>1.5520242318126001</v>
      </c>
      <c r="BK51" s="13">
        <v>80.571831164287303</v>
      </c>
      <c r="BL51" s="164">
        <v>0.68496093627332699</v>
      </c>
      <c r="BM51" s="13">
        <v>83.0905471249866</v>
      </c>
      <c r="BN51" s="164">
        <v>1.50432085456575</v>
      </c>
      <c r="BO51" s="13">
        <v>80.0011023390703</v>
      </c>
      <c r="BP51" s="164">
        <v>1.4131288571145399</v>
      </c>
      <c r="BQ51" s="13">
        <v>79.754246421760797</v>
      </c>
      <c r="BR51" s="164">
        <v>0.96446141128505303</v>
      </c>
      <c r="BS51" s="13">
        <v>-3.3363007032258598</v>
      </c>
      <c r="BT51" s="164">
        <v>1.86947405443679</v>
      </c>
      <c r="BU51" s="13">
        <v>73.088716118368097</v>
      </c>
      <c r="BV51" s="164">
        <v>0.86211871939346196</v>
      </c>
      <c r="BW51" s="13">
        <v>69.120678399078997</v>
      </c>
      <c r="BX51" s="164">
        <v>1.8197399415784099</v>
      </c>
      <c r="BY51" s="13">
        <v>72.823332673215504</v>
      </c>
      <c r="BZ51" s="164">
        <v>1.8520863169386601</v>
      </c>
      <c r="CA51" s="13">
        <v>74.581414916166906</v>
      </c>
      <c r="CB51" s="164">
        <v>1.1113380973864699</v>
      </c>
      <c r="CC51" s="13">
        <v>5.4607365170878897</v>
      </c>
      <c r="CD51" s="164">
        <v>2.1069105307340101</v>
      </c>
      <c r="CE51" s="13">
        <v>63.290272252841298</v>
      </c>
      <c r="CF51" s="164">
        <v>0.85884667520753699</v>
      </c>
      <c r="CG51" s="13">
        <v>60.582627356225402</v>
      </c>
      <c r="CH51" s="164">
        <v>1.8767892089626801</v>
      </c>
      <c r="CI51" s="13">
        <v>62.202411742671401</v>
      </c>
      <c r="CJ51" s="164">
        <v>1.88879168682262</v>
      </c>
      <c r="CK51" s="13">
        <v>64.521886444885794</v>
      </c>
      <c r="CL51" s="164">
        <v>1.2030128088843799</v>
      </c>
      <c r="CM51" s="13">
        <v>3.9392590886604402</v>
      </c>
      <c r="CN51" s="164">
        <v>2.2126451694606799</v>
      </c>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9"/>
    </row>
    <row r="52" spans="1:128" ht="13" customHeight="1" x14ac:dyDescent="0.35">
      <c r="A52" s="12" t="s">
        <v>288</v>
      </c>
      <c r="B52" s="97">
        <v>2</v>
      </c>
      <c r="C52" s="13">
        <v>88.599182059635794</v>
      </c>
      <c r="D52" s="164">
        <v>0.47275739597031802</v>
      </c>
      <c r="E52" s="13">
        <v>86.633397912863103</v>
      </c>
      <c r="F52" s="164">
        <v>2.2532025802992699</v>
      </c>
      <c r="G52" s="13">
        <v>89.993859778919898</v>
      </c>
      <c r="H52" s="164">
        <v>1.44821835362804</v>
      </c>
      <c r="I52" s="13">
        <v>88.318507400640797</v>
      </c>
      <c r="J52" s="164">
        <v>0.69870471770322995</v>
      </c>
      <c r="K52" s="13">
        <v>1.68510948777771</v>
      </c>
      <c r="L52" s="164">
        <v>2.4116792177619599</v>
      </c>
      <c r="M52" s="13">
        <v>77.405526470957795</v>
      </c>
      <c r="N52" s="164">
        <v>0.93138982454017105</v>
      </c>
      <c r="O52" s="13">
        <v>74.377027342210795</v>
      </c>
      <c r="P52" s="164">
        <v>2.7032835029810101</v>
      </c>
      <c r="Q52" s="13">
        <v>78.106405720634001</v>
      </c>
      <c r="R52" s="164">
        <v>1.7771879640127399</v>
      </c>
      <c r="S52" s="13">
        <v>77.702739697823503</v>
      </c>
      <c r="T52" s="164">
        <v>1.2756528285323201</v>
      </c>
      <c r="U52" s="13">
        <v>3.3257123556127701</v>
      </c>
      <c r="V52" s="164">
        <v>2.8037824120876902</v>
      </c>
      <c r="W52" s="13">
        <v>81.335136260698206</v>
      </c>
      <c r="X52" s="164">
        <v>0.76149120600669495</v>
      </c>
      <c r="Y52" s="13">
        <v>76.847320209612803</v>
      </c>
      <c r="Z52" s="164">
        <v>2.33529077533484</v>
      </c>
      <c r="AA52" s="13">
        <v>78.641815999673199</v>
      </c>
      <c r="AB52" s="164">
        <v>2.18300470437975</v>
      </c>
      <c r="AC52" s="13">
        <v>81.785214182766296</v>
      </c>
      <c r="AD52" s="164">
        <v>1.0486354010513801</v>
      </c>
      <c r="AE52" s="13">
        <v>4.9378939731534501</v>
      </c>
      <c r="AF52" s="164">
        <v>2.5810655788726198</v>
      </c>
      <c r="AG52" s="13">
        <v>86.409880634852996</v>
      </c>
      <c r="AH52" s="164">
        <v>0.59376437771486001</v>
      </c>
      <c r="AI52" s="13">
        <v>84.449269843164998</v>
      </c>
      <c r="AJ52" s="164">
        <v>1.9063302775545199</v>
      </c>
      <c r="AK52" s="13">
        <v>87.459770689427202</v>
      </c>
      <c r="AL52" s="164">
        <v>1.39884694741781</v>
      </c>
      <c r="AM52" s="13">
        <v>86.515425460506506</v>
      </c>
      <c r="AN52" s="164">
        <v>0.66936168796649997</v>
      </c>
      <c r="AO52" s="13">
        <v>2.0661556173415501</v>
      </c>
      <c r="AP52" s="164">
        <v>2.0083984351306099</v>
      </c>
      <c r="AQ52" s="13">
        <v>70.790251332749705</v>
      </c>
      <c r="AR52" s="164">
        <v>1.16682014206049</v>
      </c>
      <c r="AS52" s="13">
        <v>59.755901228181997</v>
      </c>
      <c r="AT52" s="164">
        <v>3.01583488376244</v>
      </c>
      <c r="AU52" s="13">
        <v>71.728748124853098</v>
      </c>
      <c r="AV52" s="164">
        <v>2.2335271699327901</v>
      </c>
      <c r="AW52" s="13">
        <v>71.446636896283707</v>
      </c>
      <c r="AX52" s="164">
        <v>1.86968433849936</v>
      </c>
      <c r="AY52" s="13">
        <v>11.6907356681018</v>
      </c>
      <c r="AZ52" s="164">
        <v>3.4918468815297099</v>
      </c>
      <c r="BA52" s="13">
        <v>64.237122067216404</v>
      </c>
      <c r="BB52" s="164">
        <v>0.94241128595176304</v>
      </c>
      <c r="BC52" s="13">
        <v>56.588324863441201</v>
      </c>
      <c r="BD52" s="164">
        <v>2.5674441815067301</v>
      </c>
      <c r="BE52" s="13">
        <v>63.311427644229902</v>
      </c>
      <c r="BF52" s="164">
        <v>3.2367006626450801</v>
      </c>
      <c r="BG52" s="13">
        <v>64.382552687322701</v>
      </c>
      <c r="BH52" s="164">
        <v>1.7396084384238599</v>
      </c>
      <c r="BI52" s="13">
        <v>7.7942278238815303</v>
      </c>
      <c r="BJ52" s="164">
        <v>2.8283451794765102</v>
      </c>
      <c r="BK52" s="13">
        <v>67.988047784766707</v>
      </c>
      <c r="BL52" s="164">
        <v>0.94337779471299199</v>
      </c>
      <c r="BM52" s="13">
        <v>68.495770005673293</v>
      </c>
      <c r="BN52" s="164">
        <v>2.84025887343874</v>
      </c>
      <c r="BO52" s="13">
        <v>68.951829220075794</v>
      </c>
      <c r="BP52" s="164">
        <v>2.61158915454673</v>
      </c>
      <c r="BQ52" s="13">
        <v>67.120143764323799</v>
      </c>
      <c r="BR52" s="164">
        <v>1.64669787489146</v>
      </c>
      <c r="BS52" s="13">
        <v>-1.37562624134944</v>
      </c>
      <c r="BT52" s="164">
        <v>3.17344449300482</v>
      </c>
      <c r="BU52" s="13">
        <v>56.610579863541801</v>
      </c>
      <c r="BV52" s="164">
        <v>1.404794069869</v>
      </c>
      <c r="BW52" s="13">
        <v>45.112902427085501</v>
      </c>
      <c r="BX52" s="164">
        <v>3.31508919151586</v>
      </c>
      <c r="BY52" s="13">
        <v>55.440629155105299</v>
      </c>
      <c r="BZ52" s="164">
        <v>2.5622606629210298</v>
      </c>
      <c r="CA52" s="13">
        <v>57.563320926177802</v>
      </c>
      <c r="CB52" s="164">
        <v>1.85029508196133</v>
      </c>
      <c r="CC52" s="13">
        <v>12.4504184990922</v>
      </c>
      <c r="CD52" s="164">
        <v>3.7283373419122201</v>
      </c>
      <c r="CE52" s="13">
        <v>42.841444213118002</v>
      </c>
      <c r="CF52" s="164">
        <v>1.3392822919210201</v>
      </c>
      <c r="CG52" s="13">
        <v>36.003896169896898</v>
      </c>
      <c r="CH52" s="164">
        <v>2.4300581723346202</v>
      </c>
      <c r="CI52" s="13">
        <v>41.200567649367102</v>
      </c>
      <c r="CJ52" s="164">
        <v>3.7841905659363402</v>
      </c>
      <c r="CK52" s="13">
        <v>42.553523262961399</v>
      </c>
      <c r="CL52" s="164">
        <v>2.1842220361818798</v>
      </c>
      <c r="CM52" s="13">
        <v>6.5496270930645304</v>
      </c>
      <c r="CN52" s="164">
        <v>3.0075582256332298</v>
      </c>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9"/>
    </row>
    <row r="53" spans="1:128" ht="13" customHeight="1" x14ac:dyDescent="0.35">
      <c r="A53" s="12" t="s">
        <v>289</v>
      </c>
      <c r="B53" s="97">
        <v>2</v>
      </c>
      <c r="C53" s="13">
        <v>94.322203464481007</v>
      </c>
      <c r="D53" s="164">
        <v>0.49524404594768401</v>
      </c>
      <c r="E53" s="13">
        <v>92.432124384847796</v>
      </c>
      <c r="F53" s="164">
        <v>0.99190703876810704</v>
      </c>
      <c r="G53" s="13">
        <v>95.382670749495205</v>
      </c>
      <c r="H53" s="164">
        <v>0.97425993474222505</v>
      </c>
      <c r="I53" s="13">
        <v>94.642567706779303</v>
      </c>
      <c r="J53" s="164">
        <v>0.57664571411471399</v>
      </c>
      <c r="K53" s="13">
        <v>2.2104433219314799</v>
      </c>
      <c r="L53" s="164">
        <v>1.05007881997496</v>
      </c>
      <c r="M53" s="13">
        <v>75.183553667554506</v>
      </c>
      <c r="N53" s="164">
        <v>0.87333517786299197</v>
      </c>
      <c r="O53" s="13">
        <v>73.461757377904206</v>
      </c>
      <c r="P53" s="164">
        <v>1.90667705658391</v>
      </c>
      <c r="Q53" s="13">
        <v>74.078325384911395</v>
      </c>
      <c r="R53" s="164">
        <v>1.8546835444310801</v>
      </c>
      <c r="S53" s="13">
        <v>75.984008024567899</v>
      </c>
      <c r="T53" s="164">
        <v>0.99529103402333796</v>
      </c>
      <c r="U53" s="13">
        <v>2.5222506466636898</v>
      </c>
      <c r="V53" s="164">
        <v>2.03345239644938</v>
      </c>
      <c r="W53" s="13">
        <v>85.527861511181101</v>
      </c>
      <c r="X53" s="164">
        <v>0.71815244724528704</v>
      </c>
      <c r="Y53" s="13">
        <v>78.524070592795297</v>
      </c>
      <c r="Z53" s="164">
        <v>2.0413217712064502</v>
      </c>
      <c r="AA53" s="13">
        <v>86.764318553459603</v>
      </c>
      <c r="AB53" s="164">
        <v>1.64044551927482</v>
      </c>
      <c r="AC53" s="13">
        <v>87.010958976457601</v>
      </c>
      <c r="AD53" s="164">
        <v>0.741119859500464</v>
      </c>
      <c r="AE53" s="13">
        <v>8.4868883836623805</v>
      </c>
      <c r="AF53" s="164">
        <v>2.1829713214780799</v>
      </c>
      <c r="AG53" s="13">
        <v>90.502268533612906</v>
      </c>
      <c r="AH53" s="164">
        <v>0.55883572593967501</v>
      </c>
      <c r="AI53" s="13">
        <v>86.982533004251295</v>
      </c>
      <c r="AJ53" s="164">
        <v>1.45759262193905</v>
      </c>
      <c r="AK53" s="13">
        <v>90.613175578273299</v>
      </c>
      <c r="AL53" s="164">
        <v>1.32094275958153</v>
      </c>
      <c r="AM53" s="13">
        <v>91.378723957416398</v>
      </c>
      <c r="AN53" s="164">
        <v>0.61018047756974203</v>
      </c>
      <c r="AO53" s="13">
        <v>4.3961909531650702</v>
      </c>
      <c r="AP53" s="164">
        <v>1.5439587451268399</v>
      </c>
      <c r="AQ53" s="13">
        <v>77.107193694095798</v>
      </c>
      <c r="AR53" s="164">
        <v>0.68539265851411102</v>
      </c>
      <c r="AS53" s="13">
        <v>70.3108168291254</v>
      </c>
      <c r="AT53" s="164">
        <v>2.1364945372287001</v>
      </c>
      <c r="AU53" s="13">
        <v>76.526539083644295</v>
      </c>
      <c r="AV53" s="164">
        <v>1.8863637478850199</v>
      </c>
      <c r="AW53" s="13">
        <v>79.072915923322896</v>
      </c>
      <c r="AX53" s="164">
        <v>0.85091740632892199</v>
      </c>
      <c r="AY53" s="13">
        <v>8.7620990941975005</v>
      </c>
      <c r="AZ53" s="164">
        <v>2.43400798211219</v>
      </c>
      <c r="BA53" s="13">
        <v>73.691125599752993</v>
      </c>
      <c r="BB53" s="164">
        <v>0.90804719652291499</v>
      </c>
      <c r="BC53" s="13">
        <v>66.688465720251102</v>
      </c>
      <c r="BD53" s="164">
        <v>2.25612769340957</v>
      </c>
      <c r="BE53" s="13">
        <v>71.838731656984706</v>
      </c>
      <c r="BF53" s="164">
        <v>2.2464503958530302</v>
      </c>
      <c r="BG53" s="13">
        <v>75.766236721181201</v>
      </c>
      <c r="BH53" s="164">
        <v>0.91066372467739098</v>
      </c>
      <c r="BI53" s="13">
        <v>9.0777710009301007</v>
      </c>
      <c r="BJ53" s="164">
        <v>2.32778391550106</v>
      </c>
      <c r="BK53" s="13">
        <v>80.822579807136194</v>
      </c>
      <c r="BL53" s="164">
        <v>0.80651331122439196</v>
      </c>
      <c r="BM53" s="13">
        <v>72.536025348479399</v>
      </c>
      <c r="BN53" s="164">
        <v>1.8866134785662201</v>
      </c>
      <c r="BO53" s="13">
        <v>76.6139666799331</v>
      </c>
      <c r="BP53" s="164">
        <v>2.0802978540756798</v>
      </c>
      <c r="BQ53" s="13">
        <v>83.904182789921705</v>
      </c>
      <c r="BR53" s="164">
        <v>0.79142181332330697</v>
      </c>
      <c r="BS53" s="13">
        <v>11.3681574414423</v>
      </c>
      <c r="BT53" s="164">
        <v>1.84789453777</v>
      </c>
      <c r="BU53" s="13">
        <v>56.849268235032199</v>
      </c>
      <c r="BV53" s="164">
        <v>0.90859007418481197</v>
      </c>
      <c r="BW53" s="13">
        <v>48.725329856295403</v>
      </c>
      <c r="BX53" s="164">
        <v>2.2070228327446499</v>
      </c>
      <c r="BY53" s="13">
        <v>53.921499426012602</v>
      </c>
      <c r="BZ53" s="164">
        <v>2.0772022138403301</v>
      </c>
      <c r="CA53" s="13">
        <v>59.590134338115298</v>
      </c>
      <c r="CB53" s="164">
        <v>0.96474991470655402</v>
      </c>
      <c r="CC53" s="13">
        <v>10.864804481819901</v>
      </c>
      <c r="CD53" s="164">
        <v>2.3675825995934101</v>
      </c>
      <c r="CE53" s="13">
        <v>47.042859396659203</v>
      </c>
      <c r="CF53" s="164">
        <v>0.92480154095496003</v>
      </c>
      <c r="CG53" s="13">
        <v>38.478844592006801</v>
      </c>
      <c r="CH53" s="164">
        <v>2.1246545654723201</v>
      </c>
      <c r="CI53" s="13">
        <v>43.793276549782497</v>
      </c>
      <c r="CJ53" s="164">
        <v>2.37892674014094</v>
      </c>
      <c r="CK53" s="13">
        <v>49.9242853861725</v>
      </c>
      <c r="CL53" s="164">
        <v>0.94500317381370302</v>
      </c>
      <c r="CM53" s="13">
        <v>11.445440794165799</v>
      </c>
      <c r="CN53" s="164">
        <v>2.2480409616110202</v>
      </c>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9"/>
    </row>
    <row r="54" spans="1:128" ht="13" customHeight="1" x14ac:dyDescent="0.35">
      <c r="A54" s="12" t="s">
        <v>290</v>
      </c>
      <c r="B54" s="97">
        <v>2</v>
      </c>
      <c r="C54" s="13">
        <v>95.070979873437906</v>
      </c>
      <c r="D54" s="164">
        <v>0.48909903412599698</v>
      </c>
      <c r="E54" s="13">
        <v>91.665513228576003</v>
      </c>
      <c r="F54" s="164">
        <v>1.4634363509280801</v>
      </c>
      <c r="G54" s="13">
        <v>95.720978776983301</v>
      </c>
      <c r="H54" s="164">
        <v>1.0501122606382201</v>
      </c>
      <c r="I54" s="13">
        <v>95.911227254153403</v>
      </c>
      <c r="J54" s="164">
        <v>0.57923796829653895</v>
      </c>
      <c r="K54" s="13">
        <v>4.24571402557741</v>
      </c>
      <c r="L54" s="164">
        <v>1.5821358465952799</v>
      </c>
      <c r="M54" s="13">
        <v>74.6923316877606</v>
      </c>
      <c r="N54" s="164">
        <v>0.97158012406445504</v>
      </c>
      <c r="O54" s="13">
        <v>67.424573152434306</v>
      </c>
      <c r="P54" s="164">
        <v>2.79405469461636</v>
      </c>
      <c r="Q54" s="13">
        <v>71.2043832384024</v>
      </c>
      <c r="R54" s="164">
        <v>2.59147622555319</v>
      </c>
      <c r="S54" s="13">
        <v>77.664498648161</v>
      </c>
      <c r="T54" s="164">
        <v>1.1494825844234999</v>
      </c>
      <c r="U54" s="13">
        <v>10.2399254957267</v>
      </c>
      <c r="V54" s="164">
        <v>3.0864840014585702</v>
      </c>
      <c r="W54" s="13">
        <v>82.426211463331796</v>
      </c>
      <c r="X54" s="164">
        <v>0.76077081709001604</v>
      </c>
      <c r="Y54" s="13">
        <v>73.880300486176196</v>
      </c>
      <c r="Z54" s="164">
        <v>2.3364029662763199</v>
      </c>
      <c r="AA54" s="13">
        <v>79.279873148924906</v>
      </c>
      <c r="AB54" s="164">
        <v>2.4656061256104098</v>
      </c>
      <c r="AC54" s="13">
        <v>85.715110447357105</v>
      </c>
      <c r="AD54" s="164">
        <v>0.79498757807602805</v>
      </c>
      <c r="AE54" s="13">
        <v>11.8348099611809</v>
      </c>
      <c r="AF54" s="164">
        <v>2.4865601703248998</v>
      </c>
      <c r="AG54" s="13">
        <v>79.562330383758805</v>
      </c>
      <c r="AH54" s="164">
        <v>0.96438350503472403</v>
      </c>
      <c r="AI54" s="13">
        <v>76.451407379337695</v>
      </c>
      <c r="AJ54" s="164">
        <v>2.4618370077518299</v>
      </c>
      <c r="AK54" s="13">
        <v>76.950219302391602</v>
      </c>
      <c r="AL54" s="164">
        <v>2.4617846797987202</v>
      </c>
      <c r="AM54" s="13">
        <v>80.768677981737994</v>
      </c>
      <c r="AN54" s="164">
        <v>1.1461589355083099</v>
      </c>
      <c r="AO54" s="13">
        <v>4.3172706024003</v>
      </c>
      <c r="AP54" s="164">
        <v>2.4582521098299601</v>
      </c>
      <c r="AQ54" s="13">
        <v>69.296943583027797</v>
      </c>
      <c r="AR54" s="164">
        <v>0.993126887117876</v>
      </c>
      <c r="AS54" s="13">
        <v>63.154212055014298</v>
      </c>
      <c r="AT54" s="164">
        <v>2.5071825600141202</v>
      </c>
      <c r="AU54" s="13">
        <v>64.865413632147096</v>
      </c>
      <c r="AV54" s="164">
        <v>2.60104324491593</v>
      </c>
      <c r="AW54" s="13">
        <v>71.885921233469901</v>
      </c>
      <c r="AX54" s="164">
        <v>1.1876761160829299</v>
      </c>
      <c r="AY54" s="13">
        <v>8.7317091784555902</v>
      </c>
      <c r="AZ54" s="164">
        <v>2.7719911535191901</v>
      </c>
      <c r="BA54" s="13">
        <v>61.144764950430101</v>
      </c>
      <c r="BB54" s="164">
        <v>1.0193094649163901</v>
      </c>
      <c r="BC54" s="13">
        <v>56.243370020818098</v>
      </c>
      <c r="BD54" s="164">
        <v>2.9508115212088</v>
      </c>
      <c r="BE54" s="13">
        <v>55.584737083983597</v>
      </c>
      <c r="BF54" s="164">
        <v>2.5559968299910998</v>
      </c>
      <c r="BG54" s="13">
        <v>63.365564277817903</v>
      </c>
      <c r="BH54" s="164">
        <v>1.2308779440381701</v>
      </c>
      <c r="BI54" s="13">
        <v>7.12219425699978</v>
      </c>
      <c r="BJ54" s="164">
        <v>3.11080136066033</v>
      </c>
      <c r="BK54" s="13">
        <v>75.321465878611207</v>
      </c>
      <c r="BL54" s="164">
        <v>0.97420254823238805</v>
      </c>
      <c r="BM54" s="13">
        <v>68.3566989491285</v>
      </c>
      <c r="BN54" s="164">
        <v>2.36014382896016</v>
      </c>
      <c r="BO54" s="13">
        <v>73.110540915715603</v>
      </c>
      <c r="BP54" s="164">
        <v>2.3209508111410599</v>
      </c>
      <c r="BQ54" s="13">
        <v>77.784939446679402</v>
      </c>
      <c r="BR54" s="164">
        <v>1.0442446597170401</v>
      </c>
      <c r="BS54" s="13">
        <v>9.4282404975508491</v>
      </c>
      <c r="BT54" s="164">
        <v>2.42877079459769</v>
      </c>
      <c r="BU54" s="13">
        <v>49.167521235434798</v>
      </c>
      <c r="BV54" s="164">
        <v>1.08547041197362</v>
      </c>
      <c r="BW54" s="13">
        <v>37.150814797534203</v>
      </c>
      <c r="BX54" s="164">
        <v>2.4623508469286701</v>
      </c>
      <c r="BY54" s="13">
        <v>44.621232612097302</v>
      </c>
      <c r="BZ54" s="164">
        <v>2.7296465070149298</v>
      </c>
      <c r="CA54" s="13">
        <v>53.481010010371499</v>
      </c>
      <c r="CB54" s="164">
        <v>1.43814870036187</v>
      </c>
      <c r="CC54" s="13">
        <v>16.3301952128373</v>
      </c>
      <c r="CD54" s="164">
        <v>2.9194079677137399</v>
      </c>
      <c r="CE54" s="13">
        <v>37.502418534001798</v>
      </c>
      <c r="CF54" s="164">
        <v>1.0667220014105401</v>
      </c>
      <c r="CG54" s="13">
        <v>27.546051699375099</v>
      </c>
      <c r="CH54" s="164">
        <v>2.4040317544897798</v>
      </c>
      <c r="CI54" s="13">
        <v>32.239816770640402</v>
      </c>
      <c r="CJ54" s="164">
        <v>2.6331885122787</v>
      </c>
      <c r="CK54" s="13">
        <v>41.2200831948686</v>
      </c>
      <c r="CL54" s="164">
        <v>1.37264967082665</v>
      </c>
      <c r="CM54" s="13">
        <v>13.6740314954935</v>
      </c>
      <c r="CN54" s="164">
        <v>2.6506877313211099</v>
      </c>
      <c r="CO54" s="98"/>
      <c r="CP54" s="98"/>
      <c r="CQ54" s="98"/>
      <c r="CR54" s="98"/>
      <c r="CS54" s="98"/>
      <c r="CT54" s="98"/>
      <c r="CU54" s="98"/>
      <c r="CV54" s="98"/>
      <c r="CW54" s="98"/>
      <c r="CX54" s="98"/>
      <c r="CY54" s="98"/>
      <c r="CZ54" s="98"/>
      <c r="DA54" s="98"/>
      <c r="DB54" s="98"/>
      <c r="DC54" s="98"/>
      <c r="DD54" s="98"/>
      <c r="DE54" s="98"/>
      <c r="DF54" s="98"/>
      <c r="DG54" s="98"/>
      <c r="DH54" s="98"/>
      <c r="DI54" s="98"/>
      <c r="DJ54" s="98"/>
      <c r="DK54" s="98"/>
      <c r="DL54" s="98"/>
      <c r="DM54" s="98"/>
      <c r="DN54" s="98"/>
      <c r="DO54" s="98"/>
      <c r="DP54" s="98"/>
      <c r="DQ54" s="98"/>
      <c r="DR54" s="98"/>
      <c r="DS54" s="98"/>
      <c r="DT54" s="98"/>
      <c r="DU54" s="98"/>
      <c r="DV54" s="98"/>
      <c r="DW54" s="98"/>
      <c r="DX54" s="99"/>
    </row>
    <row r="55" spans="1:128" ht="13" customHeight="1" x14ac:dyDescent="0.35">
      <c r="A55" s="12" t="s">
        <v>291</v>
      </c>
      <c r="B55" s="97">
        <v>2</v>
      </c>
      <c r="C55" s="13">
        <v>89.744982381217795</v>
      </c>
      <c r="D55" s="164">
        <v>0.74065290768174696</v>
      </c>
      <c r="E55" s="13">
        <v>90.575234944097701</v>
      </c>
      <c r="F55" s="164">
        <v>1.1232244077961999</v>
      </c>
      <c r="G55" s="13">
        <v>92.500040198738603</v>
      </c>
      <c r="H55" s="164">
        <v>1.3574477357589601</v>
      </c>
      <c r="I55" s="13">
        <v>88.337011847660307</v>
      </c>
      <c r="J55" s="164">
        <v>1.13409583972114</v>
      </c>
      <c r="K55" s="13">
        <v>-2.23822309643732</v>
      </c>
      <c r="L55" s="164">
        <v>1.6369896281599501</v>
      </c>
      <c r="M55" s="13">
        <v>89.255218019630703</v>
      </c>
      <c r="N55" s="164">
        <v>0.65630545855473899</v>
      </c>
      <c r="O55" s="13">
        <v>90.432860158821299</v>
      </c>
      <c r="P55" s="164">
        <v>1.2499553769044101</v>
      </c>
      <c r="Q55" s="13">
        <v>91.102468918429906</v>
      </c>
      <c r="R55" s="164">
        <v>1.4296722277856999</v>
      </c>
      <c r="S55" s="13">
        <v>87.414362388805102</v>
      </c>
      <c r="T55" s="164">
        <v>1.10002119646303</v>
      </c>
      <c r="U55" s="13">
        <v>-3.0184977700162201</v>
      </c>
      <c r="V55" s="164">
        <v>1.7985145058041001</v>
      </c>
      <c r="W55" s="13">
        <v>91.196731001363403</v>
      </c>
      <c r="X55" s="164">
        <v>0.67574248422871597</v>
      </c>
      <c r="Y55" s="13">
        <v>91.959638417099399</v>
      </c>
      <c r="Z55" s="164">
        <v>1.0466249188736201</v>
      </c>
      <c r="AA55" s="13">
        <v>89.471578798706005</v>
      </c>
      <c r="AB55" s="164">
        <v>1.6577499787933201</v>
      </c>
      <c r="AC55" s="13">
        <v>91.414108607267707</v>
      </c>
      <c r="AD55" s="164">
        <v>0.93337680304322401</v>
      </c>
      <c r="AE55" s="13">
        <v>-0.54552980983169197</v>
      </c>
      <c r="AF55" s="164">
        <v>1.3722236691015901</v>
      </c>
      <c r="AG55" s="13">
        <v>90.541497881857794</v>
      </c>
      <c r="AH55" s="164">
        <v>0.75892597261793804</v>
      </c>
      <c r="AI55" s="13">
        <v>90.087947933999402</v>
      </c>
      <c r="AJ55" s="164">
        <v>1.3980976330986701</v>
      </c>
      <c r="AK55" s="13">
        <v>91.406302758558795</v>
      </c>
      <c r="AL55" s="164">
        <v>1.4560036682497399</v>
      </c>
      <c r="AM55" s="13">
        <v>90.090815733237903</v>
      </c>
      <c r="AN55" s="164">
        <v>1.0345034794875001</v>
      </c>
      <c r="AO55" s="13">
        <v>2.86779923852976E-3</v>
      </c>
      <c r="AP55" s="164">
        <v>1.4837911093232401</v>
      </c>
      <c r="AQ55" s="13">
        <v>86.981006098267699</v>
      </c>
      <c r="AR55" s="164">
        <v>0.661790384895661</v>
      </c>
      <c r="AS55" s="13">
        <v>88.315469611556495</v>
      </c>
      <c r="AT55" s="164">
        <v>1.1866461817265599</v>
      </c>
      <c r="AU55" s="13">
        <v>85.883464140323497</v>
      </c>
      <c r="AV55" s="164">
        <v>1.81799340482248</v>
      </c>
      <c r="AW55" s="13">
        <v>86.768924340230399</v>
      </c>
      <c r="AX55" s="164">
        <v>1.0715248898916501</v>
      </c>
      <c r="AY55" s="13">
        <v>-1.5465452713261001</v>
      </c>
      <c r="AZ55" s="164">
        <v>1.5937945901331501</v>
      </c>
      <c r="BA55" s="13">
        <v>80.960034897961805</v>
      </c>
      <c r="BB55" s="164">
        <v>0.95446072679883798</v>
      </c>
      <c r="BC55" s="13">
        <v>79.7998425356393</v>
      </c>
      <c r="BD55" s="164">
        <v>1.61486272825178</v>
      </c>
      <c r="BE55" s="13">
        <v>78.598020975812204</v>
      </c>
      <c r="BF55" s="164">
        <v>2.1559647844399499</v>
      </c>
      <c r="BG55" s="13">
        <v>82.976926904685499</v>
      </c>
      <c r="BH55" s="164">
        <v>1.2060011515225799</v>
      </c>
      <c r="BI55" s="13">
        <v>3.1770843690462001</v>
      </c>
      <c r="BJ55" s="164">
        <v>1.99032393038863</v>
      </c>
      <c r="BK55" s="13">
        <v>87.076140864664893</v>
      </c>
      <c r="BL55" s="164">
        <v>0.69248633382041702</v>
      </c>
      <c r="BM55" s="13">
        <v>86.596806048265407</v>
      </c>
      <c r="BN55" s="164">
        <v>1.3934259909845099</v>
      </c>
      <c r="BO55" s="13">
        <v>88.938258703295105</v>
      </c>
      <c r="BP55" s="164">
        <v>1.70897832895339</v>
      </c>
      <c r="BQ55" s="13">
        <v>86.074743726301094</v>
      </c>
      <c r="BR55" s="164">
        <v>1.0745559122052599</v>
      </c>
      <c r="BS55" s="13">
        <v>-0.52206232196428504</v>
      </c>
      <c r="BT55" s="164">
        <v>1.90617211301395</v>
      </c>
      <c r="BU55" s="13">
        <v>73.045169247076302</v>
      </c>
      <c r="BV55" s="164">
        <v>1.07502005503019</v>
      </c>
      <c r="BW55" s="13">
        <v>73.775906676562798</v>
      </c>
      <c r="BX55" s="164">
        <v>1.8719243102765699</v>
      </c>
      <c r="BY55" s="13">
        <v>74.361387808664702</v>
      </c>
      <c r="BZ55" s="164">
        <v>2.26672460734564</v>
      </c>
      <c r="CA55" s="13">
        <v>72.123006486307801</v>
      </c>
      <c r="CB55" s="164">
        <v>1.5146019993436499</v>
      </c>
      <c r="CC55" s="13">
        <v>-1.65290019025502</v>
      </c>
      <c r="CD55" s="164">
        <v>2.3653994347035598</v>
      </c>
      <c r="CE55" s="13">
        <v>64.005434741260999</v>
      </c>
      <c r="CF55" s="164">
        <v>1.2369213422107199</v>
      </c>
      <c r="CG55" s="13">
        <v>63.816385808938399</v>
      </c>
      <c r="CH55" s="164">
        <v>2.2613872060340201</v>
      </c>
      <c r="CI55" s="13">
        <v>64.115535403119097</v>
      </c>
      <c r="CJ55" s="164">
        <v>2.6981992587917798</v>
      </c>
      <c r="CK55" s="13">
        <v>64.245304393712502</v>
      </c>
      <c r="CL55" s="164">
        <v>1.4666681329337401</v>
      </c>
      <c r="CM55" s="13">
        <v>0.428918584774166</v>
      </c>
      <c r="CN55" s="164">
        <v>2.65594017388513</v>
      </c>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9"/>
    </row>
    <row r="56" spans="1:128" ht="13" customHeight="1" x14ac:dyDescent="0.35">
      <c r="A56" s="12" t="s">
        <v>292</v>
      </c>
      <c r="B56" s="97">
        <v>2</v>
      </c>
      <c r="C56" s="13">
        <v>90.7491856076863</v>
      </c>
      <c r="D56" s="164">
        <v>0.41715333738265598</v>
      </c>
      <c r="E56" s="13">
        <v>89.566674082811801</v>
      </c>
      <c r="F56" s="164">
        <v>1.21034249649507</v>
      </c>
      <c r="G56" s="13">
        <v>90.693174300508701</v>
      </c>
      <c r="H56" s="164">
        <v>0.99054728827923499</v>
      </c>
      <c r="I56" s="13">
        <v>91.140238353950096</v>
      </c>
      <c r="J56" s="164">
        <v>0.52641385429195298</v>
      </c>
      <c r="K56" s="13">
        <v>1.57356427113834</v>
      </c>
      <c r="L56" s="164">
        <v>1.38357224010987</v>
      </c>
      <c r="M56" s="13">
        <v>75.116207157080495</v>
      </c>
      <c r="N56" s="164">
        <v>0.70003862916138004</v>
      </c>
      <c r="O56" s="13">
        <v>72.504980340888693</v>
      </c>
      <c r="P56" s="164">
        <v>1.4056022161836399</v>
      </c>
      <c r="Q56" s="13">
        <v>73.783596571285401</v>
      </c>
      <c r="R56" s="164">
        <v>1.63227103732303</v>
      </c>
      <c r="S56" s="13">
        <v>76.501935887127402</v>
      </c>
      <c r="T56" s="164">
        <v>0.86813719525904198</v>
      </c>
      <c r="U56" s="13">
        <v>3.9969555462387101</v>
      </c>
      <c r="V56" s="164">
        <v>1.6079106120706801</v>
      </c>
      <c r="W56" s="13">
        <v>86.568170078667606</v>
      </c>
      <c r="X56" s="164">
        <v>0.52565061282580405</v>
      </c>
      <c r="Y56" s="13">
        <v>85.017047965958994</v>
      </c>
      <c r="Z56" s="164">
        <v>1.01994707378672</v>
      </c>
      <c r="AA56" s="13">
        <v>85.773123626575796</v>
      </c>
      <c r="AB56" s="164">
        <v>1.2167750642473001</v>
      </c>
      <c r="AC56" s="13">
        <v>87.391343646654704</v>
      </c>
      <c r="AD56" s="164">
        <v>0.65974663967375302</v>
      </c>
      <c r="AE56" s="13">
        <v>2.3742956806956799</v>
      </c>
      <c r="AF56" s="164">
        <v>1.2848229908409401</v>
      </c>
      <c r="AG56" s="13">
        <v>88.720771244574493</v>
      </c>
      <c r="AH56" s="164">
        <v>0.51393930207838101</v>
      </c>
      <c r="AI56" s="13">
        <v>88.178354801592306</v>
      </c>
      <c r="AJ56" s="164">
        <v>1.00826422519204</v>
      </c>
      <c r="AK56" s="13">
        <v>89.285147863151593</v>
      </c>
      <c r="AL56" s="164">
        <v>0.92043326358824795</v>
      </c>
      <c r="AM56" s="13">
        <v>88.758089894195095</v>
      </c>
      <c r="AN56" s="164">
        <v>0.64696768312303499</v>
      </c>
      <c r="AO56" s="13">
        <v>0.579735092602775</v>
      </c>
      <c r="AP56" s="164">
        <v>1.1904296337925799</v>
      </c>
      <c r="AQ56" s="13">
        <v>78.147115694564704</v>
      </c>
      <c r="AR56" s="164">
        <v>0.67574775988367097</v>
      </c>
      <c r="AS56" s="13">
        <v>75.878105061666005</v>
      </c>
      <c r="AT56" s="164">
        <v>1.5015609161389301</v>
      </c>
      <c r="AU56" s="13">
        <v>78.077433750786099</v>
      </c>
      <c r="AV56" s="164">
        <v>1.3827879036800499</v>
      </c>
      <c r="AW56" s="13">
        <v>79.248639989434096</v>
      </c>
      <c r="AX56" s="164">
        <v>0.79109445312666204</v>
      </c>
      <c r="AY56" s="13">
        <v>3.3705349277680599</v>
      </c>
      <c r="AZ56" s="164">
        <v>1.6783770565206999</v>
      </c>
      <c r="BA56" s="13">
        <v>69.144419019426394</v>
      </c>
      <c r="BB56" s="164">
        <v>0.79643427304986203</v>
      </c>
      <c r="BC56" s="13">
        <v>66.991586507933206</v>
      </c>
      <c r="BD56" s="164">
        <v>1.5221206477032101</v>
      </c>
      <c r="BE56" s="13">
        <v>66.741949515667997</v>
      </c>
      <c r="BF56" s="164">
        <v>1.5025794412070601</v>
      </c>
      <c r="BG56" s="13">
        <v>70.822527432471205</v>
      </c>
      <c r="BH56" s="164">
        <v>0.98899873719095699</v>
      </c>
      <c r="BI56" s="13">
        <v>3.8309409245379298</v>
      </c>
      <c r="BJ56" s="164">
        <v>1.67007663332929</v>
      </c>
      <c r="BK56" s="13">
        <v>81.158176504961503</v>
      </c>
      <c r="BL56" s="164">
        <v>0.60404006347364603</v>
      </c>
      <c r="BM56" s="13">
        <v>76.070111115449393</v>
      </c>
      <c r="BN56" s="164">
        <v>1.40574029362789</v>
      </c>
      <c r="BO56" s="13">
        <v>79.978770062340899</v>
      </c>
      <c r="BP56" s="164">
        <v>1.34056154893748</v>
      </c>
      <c r="BQ56" s="13">
        <v>83.891289051921007</v>
      </c>
      <c r="BR56" s="164">
        <v>0.75393430911877202</v>
      </c>
      <c r="BS56" s="13">
        <v>7.8211779364716003</v>
      </c>
      <c r="BT56" s="164">
        <v>1.5717054881288099</v>
      </c>
      <c r="BU56" s="13">
        <v>56.558857506835601</v>
      </c>
      <c r="BV56" s="164">
        <v>0.76411852761162502</v>
      </c>
      <c r="BW56" s="13">
        <v>52.224328252667902</v>
      </c>
      <c r="BX56" s="164">
        <v>1.67527391283063</v>
      </c>
      <c r="BY56" s="13">
        <v>54.817623101534899</v>
      </c>
      <c r="BZ56" s="164">
        <v>1.93339548342888</v>
      </c>
      <c r="CA56" s="13">
        <v>58.867251176087898</v>
      </c>
      <c r="CB56" s="164">
        <v>0.96239656912775295</v>
      </c>
      <c r="CC56" s="13">
        <v>6.6429229234200502</v>
      </c>
      <c r="CD56" s="164">
        <v>1.9388067153389399</v>
      </c>
      <c r="CE56" s="13">
        <v>45.530182409247402</v>
      </c>
      <c r="CF56" s="164">
        <v>0.76920807074168596</v>
      </c>
      <c r="CG56" s="13">
        <v>40.364853820429097</v>
      </c>
      <c r="CH56" s="164">
        <v>1.6345425942288201</v>
      </c>
      <c r="CI56" s="13">
        <v>43.629716794323201</v>
      </c>
      <c r="CJ56" s="164">
        <v>1.8128518879700899</v>
      </c>
      <c r="CK56" s="13">
        <v>48.243132479731898</v>
      </c>
      <c r="CL56" s="164">
        <v>0.96939008995800502</v>
      </c>
      <c r="CM56" s="13">
        <v>7.87827865930283</v>
      </c>
      <c r="CN56" s="164">
        <v>1.85004719279436</v>
      </c>
      <c r="CO56" s="98"/>
      <c r="CP56" s="98"/>
      <c r="CQ56" s="98"/>
      <c r="CR56" s="98"/>
      <c r="CS56" s="98"/>
      <c r="CT56" s="98"/>
      <c r="CU56" s="98"/>
      <c r="CV56" s="98"/>
      <c r="CW56" s="98"/>
      <c r="CX56" s="98"/>
      <c r="CY56" s="98"/>
      <c r="CZ56" s="98"/>
      <c r="DA56" s="98"/>
      <c r="DB56" s="98"/>
      <c r="DC56" s="98"/>
      <c r="DD56" s="98"/>
      <c r="DE56" s="98"/>
      <c r="DF56" s="98"/>
      <c r="DG56" s="98"/>
      <c r="DH56" s="98"/>
      <c r="DI56" s="98"/>
      <c r="DJ56" s="98"/>
      <c r="DK56" s="98"/>
      <c r="DL56" s="98"/>
      <c r="DM56" s="98"/>
      <c r="DN56" s="98"/>
      <c r="DO56" s="98"/>
      <c r="DP56" s="98"/>
      <c r="DQ56" s="98"/>
      <c r="DR56" s="98"/>
      <c r="DS56" s="98"/>
      <c r="DT56" s="98"/>
      <c r="DU56" s="98"/>
      <c r="DV56" s="98"/>
      <c r="DW56" s="98"/>
      <c r="DX56" s="99"/>
    </row>
    <row r="57" spans="1:128" ht="13" customHeight="1" x14ac:dyDescent="0.35">
      <c r="A57" s="12" t="s">
        <v>293</v>
      </c>
      <c r="B57" s="97">
        <v>2</v>
      </c>
      <c r="C57" s="13">
        <v>94.315764906507894</v>
      </c>
      <c r="D57" s="164">
        <v>0.49046052258071798</v>
      </c>
      <c r="E57" s="13">
        <v>91.809644216932398</v>
      </c>
      <c r="F57" s="164">
        <v>1.2606857908070199</v>
      </c>
      <c r="G57" s="13">
        <v>93.583214457027694</v>
      </c>
      <c r="H57" s="164">
        <v>1.2787595903783999</v>
      </c>
      <c r="I57" s="13">
        <v>95.259444670475403</v>
      </c>
      <c r="J57" s="164">
        <v>0.601064589694565</v>
      </c>
      <c r="K57" s="13">
        <v>3.4498004535429798</v>
      </c>
      <c r="L57" s="164">
        <v>1.3702894766396401</v>
      </c>
      <c r="M57" s="13">
        <v>86.094308763628405</v>
      </c>
      <c r="N57" s="164">
        <v>0.83977435101134001</v>
      </c>
      <c r="O57" s="13">
        <v>84.478340923888894</v>
      </c>
      <c r="P57" s="164">
        <v>1.64259553679641</v>
      </c>
      <c r="Q57" s="13">
        <v>86.460353287663494</v>
      </c>
      <c r="R57" s="164">
        <v>2.0203138307256099</v>
      </c>
      <c r="S57" s="13">
        <v>86.567081507906295</v>
      </c>
      <c r="T57" s="164">
        <v>1.00191401599884</v>
      </c>
      <c r="U57" s="13">
        <v>2.0887405840173701</v>
      </c>
      <c r="V57" s="164">
        <v>1.84509644923352</v>
      </c>
      <c r="W57" s="13">
        <v>71.680011935836703</v>
      </c>
      <c r="X57" s="164">
        <v>1.0613437175637599</v>
      </c>
      <c r="Y57" s="13">
        <v>68.620016224294702</v>
      </c>
      <c r="Z57" s="164">
        <v>3.4346363939531201</v>
      </c>
      <c r="AA57" s="13">
        <v>71.457436101650899</v>
      </c>
      <c r="AB57" s="164">
        <v>2.6830956498229499</v>
      </c>
      <c r="AC57" s="13">
        <v>72.600447960148301</v>
      </c>
      <c r="AD57" s="164">
        <v>1.27983454757959</v>
      </c>
      <c r="AE57" s="13">
        <v>3.9804317358535601</v>
      </c>
      <c r="AF57" s="164">
        <v>3.6992007589793499</v>
      </c>
      <c r="AG57" s="13">
        <v>88.641356413192597</v>
      </c>
      <c r="AH57" s="164">
        <v>0.84062477491499399</v>
      </c>
      <c r="AI57" s="13">
        <v>85.937320146201699</v>
      </c>
      <c r="AJ57" s="164">
        <v>2.3731958474791601</v>
      </c>
      <c r="AK57" s="13">
        <v>88.918997519592097</v>
      </c>
      <c r="AL57" s="164">
        <v>1.97817696489479</v>
      </c>
      <c r="AM57" s="13">
        <v>89.108584993093103</v>
      </c>
      <c r="AN57" s="164">
        <v>0.92665041548564397</v>
      </c>
      <c r="AO57" s="13">
        <v>3.17126484689138</v>
      </c>
      <c r="AP57" s="164">
        <v>2.4836350537324599</v>
      </c>
      <c r="AQ57" s="13">
        <v>76.033403294828105</v>
      </c>
      <c r="AR57" s="164">
        <v>1.1330552688066</v>
      </c>
      <c r="AS57" s="13">
        <v>68.171694716366304</v>
      </c>
      <c r="AT57" s="164">
        <v>2.78468030931962</v>
      </c>
      <c r="AU57" s="13">
        <v>79.715845649010603</v>
      </c>
      <c r="AV57" s="164">
        <v>2.43523774871927</v>
      </c>
      <c r="AW57" s="13">
        <v>76.955123364072804</v>
      </c>
      <c r="AX57" s="164">
        <v>1.2860938087820799</v>
      </c>
      <c r="AY57" s="13">
        <v>8.7834286477064705</v>
      </c>
      <c r="AZ57" s="164">
        <v>3.1240863282608302</v>
      </c>
      <c r="BA57" s="13">
        <v>54.371367338881299</v>
      </c>
      <c r="BB57" s="164">
        <v>1.57549291728844</v>
      </c>
      <c r="BC57" s="13">
        <v>55.807311754489298</v>
      </c>
      <c r="BD57" s="164">
        <v>3.3832423136504</v>
      </c>
      <c r="BE57" s="13">
        <v>57.497406823262402</v>
      </c>
      <c r="BF57" s="164">
        <v>2.8991327656946999</v>
      </c>
      <c r="BG57" s="13">
        <v>53.0649575121544</v>
      </c>
      <c r="BH57" s="164">
        <v>1.7366411232858601</v>
      </c>
      <c r="BI57" s="13">
        <v>-2.7423542423348799</v>
      </c>
      <c r="BJ57" s="164">
        <v>3.4371943594167198</v>
      </c>
      <c r="BK57" s="13">
        <v>68.365841758899094</v>
      </c>
      <c r="BL57" s="164">
        <v>1.1138869194532299</v>
      </c>
      <c r="BM57" s="13">
        <v>69.543248754904297</v>
      </c>
      <c r="BN57" s="164">
        <v>2.5428352524344899</v>
      </c>
      <c r="BO57" s="13">
        <v>72.252593305259794</v>
      </c>
      <c r="BP57" s="164">
        <v>2.6171912809094802</v>
      </c>
      <c r="BQ57" s="13">
        <v>67.0367788256777</v>
      </c>
      <c r="BR57" s="164">
        <v>1.2869807189584199</v>
      </c>
      <c r="BS57" s="13">
        <v>-2.5064699292266099</v>
      </c>
      <c r="BT57" s="164">
        <v>2.8274627502115202</v>
      </c>
      <c r="BU57" s="13">
        <v>53.479239795092298</v>
      </c>
      <c r="BV57" s="164">
        <v>1.21752946703839</v>
      </c>
      <c r="BW57" s="13">
        <v>46.386112913896497</v>
      </c>
      <c r="BX57" s="164">
        <v>3.3284729019413302</v>
      </c>
      <c r="BY57" s="13">
        <v>54.422656336286103</v>
      </c>
      <c r="BZ57" s="164">
        <v>2.6972070260654002</v>
      </c>
      <c r="CA57" s="13">
        <v>54.819765392406502</v>
      </c>
      <c r="CB57" s="164">
        <v>1.53150590195379</v>
      </c>
      <c r="CC57" s="13">
        <v>8.4336524785099698</v>
      </c>
      <c r="CD57" s="164">
        <v>3.7683169850520599</v>
      </c>
      <c r="CE57" s="13">
        <v>34.862007156898798</v>
      </c>
      <c r="CF57" s="164">
        <v>1.3638219448526701</v>
      </c>
      <c r="CG57" s="13">
        <v>30.242674838425401</v>
      </c>
      <c r="CH57" s="164">
        <v>2.6275738015585799</v>
      </c>
      <c r="CI57" s="13">
        <v>37.418151045185297</v>
      </c>
      <c r="CJ57" s="164">
        <v>2.9143105155053899</v>
      </c>
      <c r="CK57" s="13">
        <v>35.012466443078502</v>
      </c>
      <c r="CL57" s="164">
        <v>1.5863997371151199</v>
      </c>
      <c r="CM57" s="13">
        <v>4.7697916046531104</v>
      </c>
      <c r="CN57" s="164">
        <v>2.72850525669452</v>
      </c>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98"/>
      <c r="DW57" s="98"/>
      <c r="DX57" s="99"/>
    </row>
    <row r="58" spans="1:128" ht="13" customHeight="1" x14ac:dyDescent="0.35">
      <c r="A58" s="12" t="s">
        <v>294</v>
      </c>
      <c r="B58" s="97">
        <v>2</v>
      </c>
      <c r="C58" s="13">
        <v>94.319827397572496</v>
      </c>
      <c r="D58" s="164">
        <v>0.43843041365848801</v>
      </c>
      <c r="E58" s="13">
        <v>93.028162258040993</v>
      </c>
      <c r="F58" s="164">
        <v>1.39735218048078</v>
      </c>
      <c r="G58" s="13">
        <v>96.096026518321594</v>
      </c>
      <c r="H58" s="164">
        <v>0.68959979808665495</v>
      </c>
      <c r="I58" s="13">
        <v>94.210332978853899</v>
      </c>
      <c r="J58" s="164">
        <v>0.54833295649269498</v>
      </c>
      <c r="K58" s="13">
        <v>1.18217072081292</v>
      </c>
      <c r="L58" s="164">
        <v>1.5467826044988899</v>
      </c>
      <c r="M58" s="13">
        <v>57.431230766430602</v>
      </c>
      <c r="N58" s="164">
        <v>0.99346171328461796</v>
      </c>
      <c r="O58" s="13">
        <v>52.617063255454902</v>
      </c>
      <c r="P58" s="164">
        <v>3.0986217130237401</v>
      </c>
      <c r="Q58" s="13">
        <v>56.494950249291399</v>
      </c>
      <c r="R58" s="164">
        <v>1.7944830449320699</v>
      </c>
      <c r="S58" s="13">
        <v>59.486881502057599</v>
      </c>
      <c r="T58" s="164">
        <v>1.1668504321094599</v>
      </c>
      <c r="U58" s="13">
        <v>6.86981824660268</v>
      </c>
      <c r="V58" s="164">
        <v>3.2242116549785802</v>
      </c>
      <c r="W58" s="13">
        <v>90.352841456401094</v>
      </c>
      <c r="X58" s="164">
        <v>0.51956662230837702</v>
      </c>
      <c r="Y58" s="13">
        <v>91.363600622309306</v>
      </c>
      <c r="Z58" s="164">
        <v>1.6864053537097901</v>
      </c>
      <c r="AA58" s="13">
        <v>91.690391439002397</v>
      </c>
      <c r="AB58" s="164">
        <v>0.90816060506681795</v>
      </c>
      <c r="AC58" s="13">
        <v>89.645520236994301</v>
      </c>
      <c r="AD58" s="164">
        <v>0.66960118852744399</v>
      </c>
      <c r="AE58" s="13">
        <v>-1.71808038531499</v>
      </c>
      <c r="AF58" s="164">
        <v>1.81443158209625</v>
      </c>
      <c r="AG58" s="13">
        <v>82.501487572604304</v>
      </c>
      <c r="AH58" s="164">
        <v>0.64568732233592196</v>
      </c>
      <c r="AI58" s="13">
        <v>83.689831714881294</v>
      </c>
      <c r="AJ58" s="164">
        <v>1.82499450253096</v>
      </c>
      <c r="AK58" s="13">
        <v>84.412677111477393</v>
      </c>
      <c r="AL58" s="164">
        <v>1.1828607487081499</v>
      </c>
      <c r="AM58" s="13">
        <v>81.324850818579193</v>
      </c>
      <c r="AN58" s="164">
        <v>0.85962196145826997</v>
      </c>
      <c r="AO58" s="13">
        <v>-2.36498089630209</v>
      </c>
      <c r="AP58" s="164">
        <v>1.9841144413185201</v>
      </c>
      <c r="AQ58" s="13">
        <v>77.081149764663294</v>
      </c>
      <c r="AR58" s="164">
        <v>0.67720266871091195</v>
      </c>
      <c r="AS58" s="13">
        <v>78.9438809377788</v>
      </c>
      <c r="AT58" s="164">
        <v>2.0757037082051699</v>
      </c>
      <c r="AU58" s="13">
        <v>77.7054719685256</v>
      </c>
      <c r="AV58" s="164">
        <v>1.5887574009280101</v>
      </c>
      <c r="AW58" s="13">
        <v>76.2094580982709</v>
      </c>
      <c r="AX58" s="164">
        <v>0.98209742196856298</v>
      </c>
      <c r="AY58" s="13">
        <v>-2.7344228395079</v>
      </c>
      <c r="AZ58" s="164">
        <v>2.45115099382117</v>
      </c>
      <c r="BA58" s="13">
        <v>83.2651184833977</v>
      </c>
      <c r="BB58" s="164">
        <v>0.62277366043836802</v>
      </c>
      <c r="BC58" s="13">
        <v>84.547185701233502</v>
      </c>
      <c r="BD58" s="164">
        <v>1.7693061707586599</v>
      </c>
      <c r="BE58" s="13">
        <v>84.023145373892106</v>
      </c>
      <c r="BF58" s="164">
        <v>1.2829479100967101</v>
      </c>
      <c r="BG58" s="13">
        <v>82.496474927688496</v>
      </c>
      <c r="BH58" s="164">
        <v>0.82831401936119298</v>
      </c>
      <c r="BI58" s="13">
        <v>-2.0507107735449899</v>
      </c>
      <c r="BJ58" s="164">
        <v>2.0168743497638402</v>
      </c>
      <c r="BK58" s="13">
        <v>83.1745455591808</v>
      </c>
      <c r="BL58" s="164">
        <v>0.61915979665434495</v>
      </c>
      <c r="BM58" s="13">
        <v>82.9445352756223</v>
      </c>
      <c r="BN58" s="164">
        <v>1.82685026366131</v>
      </c>
      <c r="BO58" s="13">
        <v>82.782895978099006</v>
      </c>
      <c r="BP58" s="164">
        <v>1.3575150613190501</v>
      </c>
      <c r="BQ58" s="13">
        <v>83.509301014540696</v>
      </c>
      <c r="BR58" s="164">
        <v>0.72541375574338995</v>
      </c>
      <c r="BS58" s="13">
        <v>0.56476573891840998</v>
      </c>
      <c r="BT58" s="164">
        <v>2.0514642543236699</v>
      </c>
      <c r="BU58" s="13">
        <v>46.635069688926897</v>
      </c>
      <c r="BV58" s="164">
        <v>0.92597049450131197</v>
      </c>
      <c r="BW58" s="13">
        <v>43.311709567375097</v>
      </c>
      <c r="BX58" s="164">
        <v>3.12531333675377</v>
      </c>
      <c r="BY58" s="13">
        <v>44.788844125535498</v>
      </c>
      <c r="BZ58" s="164">
        <v>1.8161228202312001</v>
      </c>
      <c r="CA58" s="13">
        <v>48.549289274243399</v>
      </c>
      <c r="CB58" s="164">
        <v>1.0716880485214999</v>
      </c>
      <c r="CC58" s="13">
        <v>5.2375797068683596</v>
      </c>
      <c r="CD58" s="164">
        <v>3.30677538949897</v>
      </c>
      <c r="CE58" s="13">
        <v>43.284415512180303</v>
      </c>
      <c r="CF58" s="164">
        <v>0.98041653993525502</v>
      </c>
      <c r="CG58" s="13">
        <v>39.931778858645302</v>
      </c>
      <c r="CH58" s="164">
        <v>3.07765559580805</v>
      </c>
      <c r="CI58" s="13">
        <v>41.0171492375637</v>
      </c>
      <c r="CJ58" s="164">
        <v>1.78878881966295</v>
      </c>
      <c r="CK58" s="13">
        <v>45.373015148168001</v>
      </c>
      <c r="CL58" s="164">
        <v>1.1296908976819899</v>
      </c>
      <c r="CM58" s="13">
        <v>5.44123628952274</v>
      </c>
      <c r="CN58" s="164">
        <v>3.2817547117994099</v>
      </c>
      <c r="CO58" s="98"/>
      <c r="CP58" s="98"/>
      <c r="CQ58" s="98"/>
      <c r="CR58" s="98"/>
      <c r="CS58" s="98"/>
      <c r="CT58" s="98"/>
      <c r="CU58" s="98"/>
      <c r="CV58" s="98"/>
      <c r="CW58" s="98"/>
      <c r="CX58" s="98"/>
      <c r="CY58" s="98"/>
      <c r="CZ58" s="98"/>
      <c r="DA58" s="98"/>
      <c r="DB58" s="98"/>
      <c r="DC58" s="98"/>
      <c r="DD58" s="98"/>
      <c r="DE58" s="98"/>
      <c r="DF58" s="98"/>
      <c r="DG58" s="98"/>
      <c r="DH58" s="98"/>
      <c r="DI58" s="98"/>
      <c r="DJ58" s="98"/>
      <c r="DK58" s="98"/>
      <c r="DL58" s="98"/>
      <c r="DM58" s="98"/>
      <c r="DN58" s="98"/>
      <c r="DO58" s="98"/>
      <c r="DP58" s="98"/>
      <c r="DQ58" s="98"/>
      <c r="DR58" s="98"/>
      <c r="DS58" s="98"/>
      <c r="DT58" s="98"/>
      <c r="DU58" s="98"/>
      <c r="DV58" s="98"/>
      <c r="DW58" s="98"/>
      <c r="DX58" s="99"/>
    </row>
    <row r="59" spans="1:128" ht="13" customHeight="1" x14ac:dyDescent="0.35">
      <c r="A59" s="12" t="s">
        <v>295</v>
      </c>
      <c r="B59" s="97">
        <v>2</v>
      </c>
      <c r="C59" s="13">
        <v>96.675087839305405</v>
      </c>
      <c r="D59" s="164">
        <v>0.42635182988513298</v>
      </c>
      <c r="E59" s="13">
        <v>96.9165078160013</v>
      </c>
      <c r="F59" s="164">
        <v>0.79556413947668703</v>
      </c>
      <c r="G59" s="13">
        <v>96.161935884827002</v>
      </c>
      <c r="H59" s="164">
        <v>0.77321937985268996</v>
      </c>
      <c r="I59" s="13">
        <v>96.933708400511307</v>
      </c>
      <c r="J59" s="164">
        <v>0.48811232697490398</v>
      </c>
      <c r="K59" s="13">
        <v>1.7200584510007399E-2</v>
      </c>
      <c r="L59" s="164">
        <v>0.86088131606471396</v>
      </c>
      <c r="M59" s="13">
        <v>95.161634309606598</v>
      </c>
      <c r="N59" s="164">
        <v>0.41327948474255799</v>
      </c>
      <c r="O59" s="13">
        <v>93.986118264087906</v>
      </c>
      <c r="P59" s="164">
        <v>1.11575671147894</v>
      </c>
      <c r="Q59" s="13">
        <v>95.941698780502804</v>
      </c>
      <c r="R59" s="164">
        <v>0.74363285105715105</v>
      </c>
      <c r="S59" s="13">
        <v>95.313426836148494</v>
      </c>
      <c r="T59" s="164">
        <v>0.59776594567896602</v>
      </c>
      <c r="U59" s="13">
        <v>1.3273085720606601</v>
      </c>
      <c r="V59" s="164">
        <v>1.3598613871488101</v>
      </c>
      <c r="W59" s="13">
        <v>97.029487223079002</v>
      </c>
      <c r="X59" s="164">
        <v>0.364904995837803</v>
      </c>
      <c r="Y59" s="13">
        <v>96.199478911497806</v>
      </c>
      <c r="Z59" s="164">
        <v>0.79507645820298101</v>
      </c>
      <c r="AA59" s="13">
        <v>97.534082837385398</v>
      </c>
      <c r="AB59" s="164">
        <v>0.51092803313050605</v>
      </c>
      <c r="AC59" s="13">
        <v>97.165460351348997</v>
      </c>
      <c r="AD59" s="164">
        <v>0.51605264895279501</v>
      </c>
      <c r="AE59" s="13">
        <v>0.96598143985116303</v>
      </c>
      <c r="AF59" s="164">
        <v>0.90448179184206801</v>
      </c>
      <c r="AG59" s="13">
        <v>96.768842720677995</v>
      </c>
      <c r="AH59" s="164">
        <v>0.41877094892858102</v>
      </c>
      <c r="AI59" s="13">
        <v>96.638764741644295</v>
      </c>
      <c r="AJ59" s="164">
        <v>0.82779833088926402</v>
      </c>
      <c r="AK59" s="13">
        <v>97.363358644363402</v>
      </c>
      <c r="AL59" s="164">
        <v>0.49357129597739602</v>
      </c>
      <c r="AM59" s="13">
        <v>96.5480192332641</v>
      </c>
      <c r="AN59" s="164">
        <v>0.57157883072937898</v>
      </c>
      <c r="AO59" s="13">
        <v>-9.0745508380180695E-2</v>
      </c>
      <c r="AP59" s="164">
        <v>0.85729598606768298</v>
      </c>
      <c r="AQ59" s="13">
        <v>95.351794072194593</v>
      </c>
      <c r="AR59" s="164">
        <v>0.50541849724566501</v>
      </c>
      <c r="AS59" s="13">
        <v>95.3064453936653</v>
      </c>
      <c r="AT59" s="164">
        <v>0.85460107077518499</v>
      </c>
      <c r="AU59" s="13">
        <v>96.266834953505395</v>
      </c>
      <c r="AV59" s="164">
        <v>0.78281799039102695</v>
      </c>
      <c r="AW59" s="13">
        <v>94.939579479657894</v>
      </c>
      <c r="AX59" s="164">
        <v>0.75673783596910305</v>
      </c>
      <c r="AY59" s="13">
        <v>-0.36686591400743401</v>
      </c>
      <c r="AZ59" s="164">
        <v>0.97268368862612198</v>
      </c>
      <c r="BA59" s="13">
        <v>90.811519625085396</v>
      </c>
      <c r="BB59" s="164">
        <v>0.80467561982616798</v>
      </c>
      <c r="BC59" s="13">
        <v>91.089836877573305</v>
      </c>
      <c r="BD59" s="164">
        <v>1.4125921748265899</v>
      </c>
      <c r="BE59" s="13">
        <v>88.463446299864401</v>
      </c>
      <c r="BF59" s="164">
        <v>1.9368291931929</v>
      </c>
      <c r="BG59" s="13">
        <v>92.396809983456194</v>
      </c>
      <c r="BH59" s="164">
        <v>0.92355036102360399</v>
      </c>
      <c r="BI59" s="13">
        <v>1.3069731058828999</v>
      </c>
      <c r="BJ59" s="164">
        <v>1.56227976355371</v>
      </c>
      <c r="BK59" s="13">
        <v>91.290713359910299</v>
      </c>
      <c r="BL59" s="164">
        <v>0.83225197820098495</v>
      </c>
      <c r="BM59" s="13">
        <v>93.159645023471697</v>
      </c>
      <c r="BN59" s="164">
        <v>1.35940835837703</v>
      </c>
      <c r="BO59" s="13">
        <v>89.891873315406698</v>
      </c>
      <c r="BP59" s="164">
        <v>1.78971309668515</v>
      </c>
      <c r="BQ59" s="13">
        <v>91.0961425774573</v>
      </c>
      <c r="BR59" s="164">
        <v>1.0698566117305199</v>
      </c>
      <c r="BS59" s="13">
        <v>-2.0635024460143798</v>
      </c>
      <c r="BT59" s="164">
        <v>1.59604898318528</v>
      </c>
      <c r="BU59" s="13">
        <v>88.985669956847801</v>
      </c>
      <c r="BV59" s="164">
        <v>0.64234640533893295</v>
      </c>
      <c r="BW59" s="13">
        <v>89.189558655673693</v>
      </c>
      <c r="BX59" s="164">
        <v>1.4700236974552401</v>
      </c>
      <c r="BY59" s="13">
        <v>89.618911283097304</v>
      </c>
      <c r="BZ59" s="164">
        <v>1.2961270676349801</v>
      </c>
      <c r="CA59" s="13">
        <v>88.775207716966506</v>
      </c>
      <c r="CB59" s="164">
        <v>0.89964579896717101</v>
      </c>
      <c r="CC59" s="13">
        <v>-0.41435093870721601</v>
      </c>
      <c r="CD59" s="164">
        <v>1.7770379423514</v>
      </c>
      <c r="CE59" s="13">
        <v>81.177685009937903</v>
      </c>
      <c r="CF59" s="164">
        <v>1.0108870532519501</v>
      </c>
      <c r="CG59" s="13">
        <v>83.133675241720397</v>
      </c>
      <c r="CH59" s="164">
        <v>2.1106063304068501</v>
      </c>
      <c r="CI59" s="13">
        <v>79.805692943343104</v>
      </c>
      <c r="CJ59" s="164">
        <v>2.0088648605197998</v>
      </c>
      <c r="CK59" s="13">
        <v>81.542773544778399</v>
      </c>
      <c r="CL59" s="164">
        <v>1.2441490761637399</v>
      </c>
      <c r="CM59" s="13">
        <v>-1.59090169694197</v>
      </c>
      <c r="CN59" s="164">
        <v>2.6075767377793801</v>
      </c>
      <c r="CO59" s="98"/>
      <c r="CP59" s="98"/>
      <c r="CQ59" s="98"/>
      <c r="CR59" s="98"/>
      <c r="CS59" s="98"/>
      <c r="CT59" s="98"/>
      <c r="CU59" s="98"/>
      <c r="CV59" s="98"/>
      <c r="CW59" s="98"/>
      <c r="CX59" s="98"/>
      <c r="CY59" s="98"/>
      <c r="CZ59" s="98"/>
      <c r="DA59" s="98"/>
      <c r="DB59" s="98"/>
      <c r="DC59" s="98"/>
      <c r="DD59" s="98"/>
      <c r="DE59" s="98"/>
      <c r="DF59" s="98"/>
      <c r="DG59" s="98"/>
      <c r="DH59" s="98"/>
      <c r="DI59" s="98"/>
      <c r="DJ59" s="98"/>
      <c r="DK59" s="98"/>
      <c r="DL59" s="98"/>
      <c r="DM59" s="98"/>
      <c r="DN59" s="98"/>
      <c r="DO59" s="98"/>
      <c r="DP59" s="98"/>
      <c r="DQ59" s="98"/>
      <c r="DR59" s="98"/>
      <c r="DS59" s="98"/>
      <c r="DT59" s="98"/>
      <c r="DU59" s="98"/>
      <c r="DV59" s="98"/>
      <c r="DW59" s="98"/>
      <c r="DX59" s="99"/>
    </row>
    <row r="60" spans="1:128" ht="13" customHeight="1" x14ac:dyDescent="0.35">
      <c r="A60" s="12" t="s">
        <v>296</v>
      </c>
      <c r="B60" s="97">
        <v>2</v>
      </c>
      <c r="C60" s="13">
        <v>93.109391894150306</v>
      </c>
      <c r="D60" s="164">
        <v>0.73020981834438303</v>
      </c>
      <c r="E60" s="13">
        <v>90.786375258870095</v>
      </c>
      <c r="F60" s="164">
        <v>2.12998446140758</v>
      </c>
      <c r="G60" s="13">
        <v>95.628443664059702</v>
      </c>
      <c r="H60" s="164">
        <v>1.31474418482925</v>
      </c>
      <c r="I60" s="13">
        <v>93.009411222996903</v>
      </c>
      <c r="J60" s="164">
        <v>1.4873967936738099</v>
      </c>
      <c r="K60" s="13">
        <v>2.2230359641267201</v>
      </c>
      <c r="L60" s="164">
        <v>3.20029311349737</v>
      </c>
      <c r="M60" s="13">
        <v>87.360396866981105</v>
      </c>
      <c r="N60" s="164">
        <v>1.6606485966</v>
      </c>
      <c r="O60" s="13">
        <v>82.529691487767806</v>
      </c>
      <c r="P60" s="164">
        <v>5.3269481153923701</v>
      </c>
      <c r="Q60" s="13">
        <v>89.145303621856598</v>
      </c>
      <c r="R60" s="164">
        <v>1.8386084838128001</v>
      </c>
      <c r="S60" s="13">
        <v>87.827234938784699</v>
      </c>
      <c r="T60" s="164">
        <v>1.67063242543412</v>
      </c>
      <c r="U60" s="13">
        <v>5.2975434510168498</v>
      </c>
      <c r="V60" s="164">
        <v>4.7889300699962396</v>
      </c>
      <c r="W60" s="13">
        <v>84.305253401768198</v>
      </c>
      <c r="X60" s="164">
        <v>2.4718913780868701</v>
      </c>
      <c r="Y60" s="13">
        <v>84.335951510723802</v>
      </c>
      <c r="Z60" s="164">
        <v>3.0120155029981799</v>
      </c>
      <c r="AA60" s="13">
        <v>82.009246276314599</v>
      </c>
      <c r="AB60" s="164">
        <v>2.9484675713385999</v>
      </c>
      <c r="AC60" s="13">
        <v>85.179859897648797</v>
      </c>
      <c r="AD60" s="164">
        <v>2.9359583478012801</v>
      </c>
      <c r="AE60" s="13">
        <v>0.84390838692496595</v>
      </c>
      <c r="AF60" s="164">
        <v>2.8955522358585002</v>
      </c>
      <c r="AG60" s="13">
        <v>90.374971189154294</v>
      </c>
      <c r="AH60" s="164">
        <v>1.8811450171001201</v>
      </c>
      <c r="AI60" s="13">
        <v>85.685366536665796</v>
      </c>
      <c r="AJ60" s="164">
        <v>5.4538967911354304</v>
      </c>
      <c r="AK60" s="13">
        <v>91.019137555135302</v>
      </c>
      <c r="AL60" s="164">
        <v>1.9410139967375699</v>
      </c>
      <c r="AM60" s="13">
        <v>91.316436510553004</v>
      </c>
      <c r="AN60" s="164">
        <v>1.8812121070298</v>
      </c>
      <c r="AO60" s="13">
        <v>5.6310699738871399</v>
      </c>
      <c r="AP60" s="164">
        <v>4.7205298732945202</v>
      </c>
      <c r="AQ60" s="13">
        <v>80.325673295219005</v>
      </c>
      <c r="AR60" s="164">
        <v>1.42331583422617</v>
      </c>
      <c r="AS60" s="13">
        <v>81.489189060604502</v>
      </c>
      <c r="AT60" s="164">
        <v>5.3600116857024096</v>
      </c>
      <c r="AU60" s="13">
        <v>73.600401393104704</v>
      </c>
      <c r="AV60" s="164">
        <v>4.6402613595121096</v>
      </c>
      <c r="AW60" s="13">
        <v>82.047891442482197</v>
      </c>
      <c r="AX60" s="164">
        <v>1.5892638860425199</v>
      </c>
      <c r="AY60" s="13">
        <v>0.55870238187770804</v>
      </c>
      <c r="AZ60" s="164">
        <v>5.5507599142349102</v>
      </c>
      <c r="BA60" s="13">
        <v>64.6154585555784</v>
      </c>
      <c r="BB60" s="164">
        <v>1.3803424622879801</v>
      </c>
      <c r="BC60" s="13">
        <v>66.501968827028705</v>
      </c>
      <c r="BD60" s="164">
        <v>3.9753077979354301</v>
      </c>
      <c r="BE60" s="13">
        <v>59.028398937394698</v>
      </c>
      <c r="BF60" s="164">
        <v>3.9950860145112399</v>
      </c>
      <c r="BG60" s="13">
        <v>65.458338495996898</v>
      </c>
      <c r="BH60" s="164">
        <v>1.63117718856266</v>
      </c>
      <c r="BI60" s="13">
        <v>-1.04363033103182</v>
      </c>
      <c r="BJ60" s="164">
        <v>4.5303233807396301</v>
      </c>
      <c r="BK60" s="13">
        <v>66.335536837165904</v>
      </c>
      <c r="BL60" s="164">
        <v>1.60949544967892</v>
      </c>
      <c r="BM60" s="13">
        <v>71.457880650402501</v>
      </c>
      <c r="BN60" s="164">
        <v>3.4398164849369102</v>
      </c>
      <c r="BO60" s="13">
        <v>73.105301740996893</v>
      </c>
      <c r="BP60" s="164">
        <v>3.6738795475525898</v>
      </c>
      <c r="BQ60" s="13">
        <v>60.910258375711301</v>
      </c>
      <c r="BR60" s="164">
        <v>1.7432922440565199</v>
      </c>
      <c r="BS60" s="13">
        <v>-10.5476222746912</v>
      </c>
      <c r="BT60" s="164">
        <v>3.7534463111668899</v>
      </c>
      <c r="BU60" s="13">
        <v>65.9172096958373</v>
      </c>
      <c r="BV60" s="164">
        <v>1.99317920563802</v>
      </c>
      <c r="BW60" s="13">
        <v>62.520313918770498</v>
      </c>
      <c r="BX60" s="164">
        <v>5.0833363590243303</v>
      </c>
      <c r="BY60" s="13">
        <v>56.339463144184997</v>
      </c>
      <c r="BZ60" s="164">
        <v>4.6669566010126502</v>
      </c>
      <c r="CA60" s="13">
        <v>69.296692179729604</v>
      </c>
      <c r="CB60" s="164">
        <v>2.27030109789025</v>
      </c>
      <c r="CC60" s="13">
        <v>6.7763782609590599</v>
      </c>
      <c r="CD60" s="164">
        <v>4.7197983633690797</v>
      </c>
      <c r="CE60" s="13">
        <v>42.983834024147598</v>
      </c>
      <c r="CF60" s="164">
        <v>1.57527251670437</v>
      </c>
      <c r="CG60" s="13">
        <v>41.823627924029097</v>
      </c>
      <c r="CH60" s="164">
        <v>3.7851995988073801</v>
      </c>
      <c r="CI60" s="13">
        <v>38.111812988342898</v>
      </c>
      <c r="CJ60" s="164">
        <v>3.3920705238375501</v>
      </c>
      <c r="CK60" s="13">
        <v>43.8017801793129</v>
      </c>
      <c r="CL60" s="164">
        <v>1.86017457832343</v>
      </c>
      <c r="CM60" s="13">
        <v>1.9781522552838</v>
      </c>
      <c r="CN60" s="164">
        <v>3.8924793274140499</v>
      </c>
      <c r="CO60" s="98"/>
      <c r="CP60" s="98"/>
      <c r="CQ60" s="98"/>
      <c r="CR60" s="98"/>
      <c r="CS60" s="98"/>
      <c r="CT60" s="98"/>
      <c r="CU60" s="98"/>
      <c r="CV60" s="98"/>
      <c r="CW60" s="98"/>
      <c r="CX60" s="98"/>
      <c r="CY60" s="98"/>
      <c r="CZ60" s="98"/>
      <c r="DA60" s="98"/>
      <c r="DB60" s="98"/>
      <c r="DC60" s="98"/>
      <c r="DD60" s="98"/>
      <c r="DE60" s="98"/>
      <c r="DF60" s="98"/>
      <c r="DG60" s="98"/>
      <c r="DH60" s="98"/>
      <c r="DI60" s="98"/>
      <c r="DJ60" s="98"/>
      <c r="DK60" s="98"/>
      <c r="DL60" s="98"/>
      <c r="DM60" s="98"/>
      <c r="DN60" s="98"/>
      <c r="DO60" s="98"/>
      <c r="DP60" s="98"/>
      <c r="DQ60" s="98"/>
      <c r="DR60" s="98"/>
      <c r="DS60" s="98"/>
      <c r="DT60" s="98"/>
      <c r="DU60" s="98"/>
      <c r="DV60" s="98"/>
      <c r="DW60" s="98"/>
      <c r="DX60" s="99"/>
    </row>
    <row r="61" spans="1:128" ht="13" customHeight="1" x14ac:dyDescent="0.35">
      <c r="A61" s="12" t="s">
        <v>297</v>
      </c>
      <c r="B61" s="97">
        <v>2</v>
      </c>
      <c r="C61" s="13">
        <v>82.5540943150896</v>
      </c>
      <c r="D61" s="164">
        <v>0.902092169208913</v>
      </c>
      <c r="E61" s="13">
        <v>83.897309476282899</v>
      </c>
      <c r="F61" s="164">
        <v>1.3210162583530201</v>
      </c>
      <c r="G61" s="13">
        <v>83.900769078522899</v>
      </c>
      <c r="H61" s="164">
        <v>1.5640734764917801</v>
      </c>
      <c r="I61" s="13">
        <v>81.769423355531998</v>
      </c>
      <c r="J61" s="164">
        <v>1.1912544594572501</v>
      </c>
      <c r="K61" s="13">
        <v>-2.1278861207509299</v>
      </c>
      <c r="L61" s="164">
        <v>1.6624553461973799</v>
      </c>
      <c r="M61" s="13">
        <v>74.947703271397003</v>
      </c>
      <c r="N61" s="164">
        <v>0.841533911698648</v>
      </c>
      <c r="O61" s="13">
        <v>77.106008388218797</v>
      </c>
      <c r="P61" s="164">
        <v>1.3536217912928901</v>
      </c>
      <c r="Q61" s="13">
        <v>77.089203616450405</v>
      </c>
      <c r="R61" s="164">
        <v>1.6426369099670199</v>
      </c>
      <c r="S61" s="13">
        <v>73.028595745104596</v>
      </c>
      <c r="T61" s="164">
        <v>1.2215735540466</v>
      </c>
      <c r="U61" s="13">
        <v>-4.0774126431141999</v>
      </c>
      <c r="V61" s="164">
        <v>1.85500255394131</v>
      </c>
      <c r="W61" s="13">
        <v>82.388699727801693</v>
      </c>
      <c r="X61" s="164">
        <v>0.86430209318772999</v>
      </c>
      <c r="Y61" s="13">
        <v>83.441007452981907</v>
      </c>
      <c r="Z61" s="164">
        <v>1.42259010749221</v>
      </c>
      <c r="AA61" s="13">
        <v>82.576542446682097</v>
      </c>
      <c r="AB61" s="164">
        <v>1.8349262124374099</v>
      </c>
      <c r="AC61" s="13">
        <v>81.742326060138097</v>
      </c>
      <c r="AD61" s="164">
        <v>1.11516916312703</v>
      </c>
      <c r="AE61" s="13">
        <v>-1.69868139284382</v>
      </c>
      <c r="AF61" s="164">
        <v>1.7738857565624</v>
      </c>
      <c r="AG61" s="13">
        <v>81.150625141275</v>
      </c>
      <c r="AH61" s="164">
        <v>0.80346272989067002</v>
      </c>
      <c r="AI61" s="13">
        <v>82.639761117154805</v>
      </c>
      <c r="AJ61" s="164">
        <v>1.1803177484402601</v>
      </c>
      <c r="AK61" s="13">
        <v>82.7602409345496</v>
      </c>
      <c r="AL61" s="164">
        <v>1.4181094190510599</v>
      </c>
      <c r="AM61" s="13">
        <v>79.566239331774696</v>
      </c>
      <c r="AN61" s="164">
        <v>1.1204656419227299</v>
      </c>
      <c r="AO61" s="13">
        <v>-3.0735217853800498</v>
      </c>
      <c r="AP61" s="164">
        <v>1.5561580570898099</v>
      </c>
      <c r="AQ61" s="13">
        <v>72.674611210051594</v>
      </c>
      <c r="AR61" s="164">
        <v>0.83151572436263699</v>
      </c>
      <c r="AS61" s="13">
        <v>70.971035071847197</v>
      </c>
      <c r="AT61" s="164">
        <v>1.45650651442475</v>
      </c>
      <c r="AU61" s="13">
        <v>72.006622417925598</v>
      </c>
      <c r="AV61" s="164">
        <v>1.9345935120329301</v>
      </c>
      <c r="AW61" s="13">
        <v>73.985100510808095</v>
      </c>
      <c r="AX61" s="164">
        <v>1.0272622892491201</v>
      </c>
      <c r="AY61" s="13">
        <v>3.0140654389608801</v>
      </c>
      <c r="AZ61" s="164">
        <v>1.67057469923267</v>
      </c>
      <c r="BA61" s="13">
        <v>79.365230166620407</v>
      </c>
      <c r="BB61" s="164">
        <v>0.901801895300131</v>
      </c>
      <c r="BC61" s="13">
        <v>77.862417520773505</v>
      </c>
      <c r="BD61" s="164">
        <v>1.42438285478685</v>
      </c>
      <c r="BE61" s="13">
        <v>80.016275247771105</v>
      </c>
      <c r="BF61" s="164">
        <v>1.5814013191215299</v>
      </c>
      <c r="BG61" s="13">
        <v>79.851377251600596</v>
      </c>
      <c r="BH61" s="164">
        <v>1.1465052907509901</v>
      </c>
      <c r="BI61" s="13">
        <v>1.9889597308271001</v>
      </c>
      <c r="BJ61" s="164">
        <v>1.6806730112698101</v>
      </c>
      <c r="BK61" s="13">
        <v>78.264251163360697</v>
      </c>
      <c r="BL61" s="164">
        <v>0.82424602545543801</v>
      </c>
      <c r="BM61" s="13">
        <v>77.882590862567895</v>
      </c>
      <c r="BN61" s="164">
        <v>1.4390340603624301</v>
      </c>
      <c r="BO61" s="13">
        <v>78.4132338767009</v>
      </c>
      <c r="BP61" s="164">
        <v>1.7658578457226799</v>
      </c>
      <c r="BQ61" s="13">
        <v>78.448094844751196</v>
      </c>
      <c r="BR61" s="164">
        <v>1.09366445491817</v>
      </c>
      <c r="BS61" s="13">
        <v>0.565503982183301</v>
      </c>
      <c r="BT61" s="164">
        <v>1.78797755279078</v>
      </c>
      <c r="BU61" s="13">
        <v>53.122562496392199</v>
      </c>
      <c r="BV61" s="164">
        <v>1.1280285041740199</v>
      </c>
      <c r="BW61" s="13">
        <v>52.909181543235</v>
      </c>
      <c r="BX61" s="164">
        <v>1.6884470648729499</v>
      </c>
      <c r="BY61" s="13">
        <v>56.534911407052597</v>
      </c>
      <c r="BZ61" s="164">
        <v>2.1681458581172302</v>
      </c>
      <c r="CA61" s="13">
        <v>52.227178551600502</v>
      </c>
      <c r="CB61" s="164">
        <v>1.4298488504410301</v>
      </c>
      <c r="CC61" s="13">
        <v>-0.68200299163451905</v>
      </c>
      <c r="CD61" s="164">
        <v>1.9575513250674601</v>
      </c>
      <c r="CE61" s="13">
        <v>48.918848395599497</v>
      </c>
      <c r="CF61" s="164">
        <v>1.1620344283314099</v>
      </c>
      <c r="CG61" s="13">
        <v>47.998432491265902</v>
      </c>
      <c r="CH61" s="164">
        <v>1.66543138066895</v>
      </c>
      <c r="CI61" s="13">
        <v>52.502146886265997</v>
      </c>
      <c r="CJ61" s="164">
        <v>2.1596302731352202</v>
      </c>
      <c r="CK61" s="13">
        <v>48.293141827061802</v>
      </c>
      <c r="CL61" s="164">
        <v>1.54032697480242</v>
      </c>
      <c r="CM61" s="13">
        <v>0.29470933579588598</v>
      </c>
      <c r="CN61" s="164">
        <v>2.0559494744686702</v>
      </c>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9"/>
    </row>
    <row r="62" spans="1:128" ht="13" customHeight="1" x14ac:dyDescent="0.35">
      <c r="A62" s="12" t="s">
        <v>298</v>
      </c>
      <c r="B62" s="97">
        <v>2</v>
      </c>
      <c r="C62" s="13">
        <v>96.966964100997899</v>
      </c>
      <c r="D62" s="164">
        <v>0.30972031347753098</v>
      </c>
      <c r="E62" s="13">
        <v>97.425333730940096</v>
      </c>
      <c r="F62" s="164">
        <v>0.83718941248229095</v>
      </c>
      <c r="G62" s="13">
        <v>96.769475989558202</v>
      </c>
      <c r="H62" s="164">
        <v>0.80474604545239603</v>
      </c>
      <c r="I62" s="13">
        <v>96.981081775430695</v>
      </c>
      <c r="J62" s="164">
        <v>0.33370632185281601</v>
      </c>
      <c r="K62" s="13">
        <v>-0.44425195550933</v>
      </c>
      <c r="L62" s="164">
        <v>0.89542555350985698</v>
      </c>
      <c r="M62" s="13">
        <v>84.965719875440399</v>
      </c>
      <c r="N62" s="164">
        <v>0.67232908571712102</v>
      </c>
      <c r="O62" s="13">
        <v>81.546419357874498</v>
      </c>
      <c r="P62" s="164">
        <v>2.19560440616881</v>
      </c>
      <c r="Q62" s="13">
        <v>79.221526418702993</v>
      </c>
      <c r="R62" s="164">
        <v>1.9655730968374301</v>
      </c>
      <c r="S62" s="13">
        <v>86.008293776934806</v>
      </c>
      <c r="T62" s="164">
        <v>0.66711016616100205</v>
      </c>
      <c r="U62" s="13">
        <v>4.4618744190602504</v>
      </c>
      <c r="V62" s="164">
        <v>2.0907675133033798</v>
      </c>
      <c r="W62" s="13">
        <v>91.944268228339894</v>
      </c>
      <c r="X62" s="164">
        <v>0.44619118550443398</v>
      </c>
      <c r="Y62" s="13">
        <v>90.789311654383994</v>
      </c>
      <c r="Z62" s="164">
        <v>1.4504626160788701</v>
      </c>
      <c r="AA62" s="13">
        <v>90.626769109529903</v>
      </c>
      <c r="AB62" s="164">
        <v>1.5830480718256701</v>
      </c>
      <c r="AC62" s="13">
        <v>92.232217469004596</v>
      </c>
      <c r="AD62" s="164">
        <v>0.46036578331537797</v>
      </c>
      <c r="AE62" s="13">
        <v>1.44290581462059</v>
      </c>
      <c r="AF62" s="164">
        <v>1.4302316331582701</v>
      </c>
      <c r="AG62" s="13">
        <v>93.246985977732905</v>
      </c>
      <c r="AH62" s="164">
        <v>0.41827459810309398</v>
      </c>
      <c r="AI62" s="13">
        <v>90.364474757995296</v>
      </c>
      <c r="AJ62" s="164">
        <v>1.8420800026700199</v>
      </c>
      <c r="AK62" s="13">
        <v>91.276118446849296</v>
      </c>
      <c r="AL62" s="164">
        <v>1.35581962979722</v>
      </c>
      <c r="AM62" s="13">
        <v>93.743686925152801</v>
      </c>
      <c r="AN62" s="164">
        <v>0.46327712338128901</v>
      </c>
      <c r="AO62" s="13">
        <v>3.3792121671575202</v>
      </c>
      <c r="AP62" s="164">
        <v>1.87671093012337</v>
      </c>
      <c r="AQ62" s="13">
        <v>91.678813330379</v>
      </c>
      <c r="AR62" s="164">
        <v>0.436876711939713</v>
      </c>
      <c r="AS62" s="13">
        <v>89.735112039805401</v>
      </c>
      <c r="AT62" s="164">
        <v>1.8770822835249401</v>
      </c>
      <c r="AU62" s="13">
        <v>90.612470581764498</v>
      </c>
      <c r="AV62" s="164">
        <v>1.2168871465509701</v>
      </c>
      <c r="AW62" s="13">
        <v>92.081994993114094</v>
      </c>
      <c r="AX62" s="164">
        <v>0.47765800986629797</v>
      </c>
      <c r="AY62" s="13">
        <v>2.3468829533086502</v>
      </c>
      <c r="AZ62" s="164">
        <v>1.98823251034369</v>
      </c>
      <c r="BA62" s="13">
        <v>91.124620824299399</v>
      </c>
      <c r="BB62" s="164">
        <v>0.42586691091010598</v>
      </c>
      <c r="BC62" s="13">
        <v>88.767868644926907</v>
      </c>
      <c r="BD62" s="164">
        <v>2.1160385626539102</v>
      </c>
      <c r="BE62" s="13">
        <v>88.664509633371296</v>
      </c>
      <c r="BF62" s="164">
        <v>1.5160354386478301</v>
      </c>
      <c r="BG62" s="13">
        <v>91.641706373389297</v>
      </c>
      <c r="BH62" s="164">
        <v>0.440654769400463</v>
      </c>
      <c r="BI62" s="13">
        <v>2.87383772846235</v>
      </c>
      <c r="BJ62" s="164">
        <v>2.14246916859963</v>
      </c>
      <c r="BK62" s="13">
        <v>92.784406361579997</v>
      </c>
      <c r="BL62" s="164">
        <v>0.38065966358423597</v>
      </c>
      <c r="BM62" s="13">
        <v>93.354565727112302</v>
      </c>
      <c r="BN62" s="164">
        <v>1.3752273750616699</v>
      </c>
      <c r="BO62" s="13">
        <v>91.451884194745404</v>
      </c>
      <c r="BP62" s="164">
        <v>1.4042473999024101</v>
      </c>
      <c r="BQ62" s="13">
        <v>92.908314355036794</v>
      </c>
      <c r="BR62" s="164">
        <v>0.40668029710419501</v>
      </c>
      <c r="BS62" s="13">
        <v>-0.44625137207555099</v>
      </c>
      <c r="BT62" s="164">
        <v>1.4401124844212501</v>
      </c>
      <c r="BU62" s="13">
        <v>75.382161693042903</v>
      </c>
      <c r="BV62" s="164">
        <v>0.77505185543644695</v>
      </c>
      <c r="BW62" s="13">
        <v>70.462826522322302</v>
      </c>
      <c r="BX62" s="164">
        <v>2.8367328724583598</v>
      </c>
      <c r="BY62" s="13">
        <v>69.958054058406304</v>
      </c>
      <c r="BZ62" s="164">
        <v>2.0511144163008801</v>
      </c>
      <c r="CA62" s="13">
        <v>76.541022140781607</v>
      </c>
      <c r="CB62" s="164">
        <v>0.79217648943555996</v>
      </c>
      <c r="CC62" s="13">
        <v>6.0781956184592598</v>
      </c>
      <c r="CD62" s="164">
        <v>2.7859685977325799</v>
      </c>
      <c r="CE62" s="13">
        <v>71.774934735174895</v>
      </c>
      <c r="CF62" s="164">
        <v>0.79464639647090896</v>
      </c>
      <c r="CG62" s="13">
        <v>66.467297771677906</v>
      </c>
      <c r="CH62" s="164">
        <v>2.8360084869201998</v>
      </c>
      <c r="CI62" s="13">
        <v>66.479296364487098</v>
      </c>
      <c r="CJ62" s="164">
        <v>2.1717785178236899</v>
      </c>
      <c r="CK62" s="13">
        <v>72.945154544906799</v>
      </c>
      <c r="CL62" s="164">
        <v>0.83774571028401701</v>
      </c>
      <c r="CM62" s="13">
        <v>6.4778567732288899</v>
      </c>
      <c r="CN62" s="164">
        <v>2.8117338186815601</v>
      </c>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9"/>
    </row>
    <row r="63" spans="1:128" ht="13" customHeight="1" x14ac:dyDescent="0.35">
      <c r="A63" s="101" t="s">
        <v>299</v>
      </c>
      <c r="B63" s="102">
        <v>2</v>
      </c>
      <c r="C63" s="44">
        <v>91.354454774339104</v>
      </c>
      <c r="D63" s="165">
        <v>0.11460456831942401</v>
      </c>
      <c r="E63" s="44">
        <v>89.664740930923401</v>
      </c>
      <c r="F63" s="165">
        <v>0.290932795702042</v>
      </c>
      <c r="G63" s="44">
        <v>91.271860751090401</v>
      </c>
      <c r="H63" s="165">
        <v>0.28537748387738698</v>
      </c>
      <c r="I63" s="44">
        <v>91.878813657811506</v>
      </c>
      <c r="J63" s="165">
        <v>0.15225109063783701</v>
      </c>
      <c r="K63" s="44">
        <v>2.2140727268881202</v>
      </c>
      <c r="L63" s="165">
        <v>0.338906612533944</v>
      </c>
      <c r="M63" s="44">
        <v>78.221635244891303</v>
      </c>
      <c r="N63" s="165">
        <v>0.177193857116385</v>
      </c>
      <c r="O63" s="44">
        <v>76.388069249681493</v>
      </c>
      <c r="P63" s="165">
        <v>0.45040951667030699</v>
      </c>
      <c r="Q63" s="44">
        <v>78.390688753538797</v>
      </c>
      <c r="R63" s="165">
        <v>0.43051701401343501</v>
      </c>
      <c r="S63" s="44">
        <v>78.7368422550758</v>
      </c>
      <c r="T63" s="165">
        <v>0.210122514633313</v>
      </c>
      <c r="U63" s="44">
        <v>2.3487730053943001</v>
      </c>
      <c r="V63" s="165">
        <v>0.481869572436955</v>
      </c>
      <c r="W63" s="44">
        <v>80.602558862863404</v>
      </c>
      <c r="X63" s="165">
        <v>0.182805080462695</v>
      </c>
      <c r="Y63" s="44">
        <v>78.704481955553504</v>
      </c>
      <c r="Z63" s="165">
        <v>0.409915426598009</v>
      </c>
      <c r="AA63" s="44">
        <v>79.533687294113804</v>
      </c>
      <c r="AB63" s="165">
        <v>0.40903271578669098</v>
      </c>
      <c r="AC63" s="44">
        <v>81.440304920879598</v>
      </c>
      <c r="AD63" s="165">
        <v>0.22467240770991601</v>
      </c>
      <c r="AE63" s="44">
        <v>2.7358229653261499</v>
      </c>
      <c r="AF63" s="165">
        <v>0.44664893017021701</v>
      </c>
      <c r="AG63" s="44">
        <v>83.967983854375206</v>
      </c>
      <c r="AH63" s="165">
        <v>0.16251158887749501</v>
      </c>
      <c r="AI63" s="44">
        <v>82.489438563362199</v>
      </c>
      <c r="AJ63" s="165">
        <v>0.421524104503256</v>
      </c>
      <c r="AK63" s="44">
        <v>83.847424600435502</v>
      </c>
      <c r="AL63" s="165">
        <v>0.37981278885264103</v>
      </c>
      <c r="AM63" s="44">
        <v>84.327238355243395</v>
      </c>
      <c r="AN63" s="165">
        <v>0.19343975658623699</v>
      </c>
      <c r="AO63" s="44">
        <v>1.8377997918811999</v>
      </c>
      <c r="AP63" s="165">
        <v>0.44025973433406501</v>
      </c>
      <c r="AQ63" s="44">
        <v>74.8764043312826</v>
      </c>
      <c r="AR63" s="165">
        <v>0.18451181589916599</v>
      </c>
      <c r="AS63" s="44">
        <v>71.876639178338394</v>
      </c>
      <c r="AT63" s="165">
        <v>0.49570242827290401</v>
      </c>
      <c r="AU63" s="44">
        <v>74.695336289723102</v>
      </c>
      <c r="AV63" s="165">
        <v>0.47344999504399898</v>
      </c>
      <c r="AW63" s="44">
        <v>75.535260925293699</v>
      </c>
      <c r="AX63" s="165">
        <v>0.220445506544998</v>
      </c>
      <c r="AY63" s="44">
        <v>3.6586217469552298</v>
      </c>
      <c r="AZ63" s="165">
        <v>0.54212654681426398</v>
      </c>
      <c r="BA63" s="44">
        <v>68.907926431308795</v>
      </c>
      <c r="BB63" s="165">
        <v>0.192695757162993</v>
      </c>
      <c r="BC63" s="44">
        <v>67.327437195613101</v>
      </c>
      <c r="BD63" s="165">
        <v>0.48099726143976601</v>
      </c>
      <c r="BE63" s="44">
        <v>68.352968326823998</v>
      </c>
      <c r="BF63" s="165">
        <v>0.48739684688560703</v>
      </c>
      <c r="BG63" s="44">
        <v>69.150018851695606</v>
      </c>
      <c r="BH63" s="165">
        <v>0.240540023941713</v>
      </c>
      <c r="BI63" s="44">
        <v>1.8225816560824899</v>
      </c>
      <c r="BJ63" s="165">
        <v>0.54308297679510598</v>
      </c>
      <c r="BK63" s="44">
        <v>76.363354825302693</v>
      </c>
      <c r="BL63" s="165">
        <v>0.17763325455603601</v>
      </c>
      <c r="BM63" s="44">
        <v>74.103453889638303</v>
      </c>
      <c r="BN63" s="165">
        <v>0.43899951951419097</v>
      </c>
      <c r="BO63" s="44">
        <v>76.327820149822102</v>
      </c>
      <c r="BP63" s="165">
        <v>0.44141884692892303</v>
      </c>
      <c r="BQ63" s="44">
        <v>76.706892179713194</v>
      </c>
      <c r="BR63" s="165">
        <v>0.215269423793499</v>
      </c>
      <c r="BS63" s="44">
        <v>2.6034382900749402</v>
      </c>
      <c r="BT63" s="165">
        <v>0.47743566325245201</v>
      </c>
      <c r="BU63" s="44">
        <v>54.7158445409571</v>
      </c>
      <c r="BV63" s="165">
        <v>0.212761333644478</v>
      </c>
      <c r="BW63" s="44">
        <v>49.965422705284503</v>
      </c>
      <c r="BX63" s="165">
        <v>0.54425551996269095</v>
      </c>
      <c r="BY63" s="44">
        <v>53.248392734711999</v>
      </c>
      <c r="BZ63" s="165">
        <v>0.53613676366434504</v>
      </c>
      <c r="CA63" s="44">
        <v>56.375313804017601</v>
      </c>
      <c r="CB63" s="165">
        <v>0.25978529688375801</v>
      </c>
      <c r="CC63" s="44">
        <v>6.4098910987331497</v>
      </c>
      <c r="CD63" s="165">
        <v>0.58905357448257001</v>
      </c>
      <c r="CE63" s="44">
        <v>43.743842428654197</v>
      </c>
      <c r="CF63" s="165">
        <v>0.208451555735927</v>
      </c>
      <c r="CG63" s="44">
        <v>39.357693269542402</v>
      </c>
      <c r="CH63" s="165">
        <v>0.52695980442035095</v>
      </c>
      <c r="CI63" s="44">
        <v>42.1982681929479</v>
      </c>
      <c r="CJ63" s="165">
        <v>0.518829719986588</v>
      </c>
      <c r="CK63" s="44">
        <v>45.138723581901097</v>
      </c>
      <c r="CL63" s="165">
        <v>0.25385025754808499</v>
      </c>
      <c r="CM63" s="44">
        <v>5.7810303123586602</v>
      </c>
      <c r="CN63" s="165">
        <v>0.57505613879276896</v>
      </c>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9"/>
    </row>
    <row r="64" spans="1:128" ht="13" customHeight="1" x14ac:dyDescent="0.35">
      <c r="A64" s="103" t="s">
        <v>300</v>
      </c>
      <c r="B64" s="104">
        <v>2</v>
      </c>
      <c r="C64" s="48">
        <v>94.923658114886507</v>
      </c>
      <c r="D64" s="166">
        <v>0.11761172738296199</v>
      </c>
      <c r="E64" s="48">
        <v>93.707009179928704</v>
      </c>
      <c r="F64" s="166">
        <v>0.37031324401763999</v>
      </c>
      <c r="G64" s="48">
        <v>94.387902845136793</v>
      </c>
      <c r="H64" s="166">
        <v>0.34150197494627899</v>
      </c>
      <c r="I64" s="48">
        <v>95.3397031174609</v>
      </c>
      <c r="J64" s="166">
        <v>0.13594055654141701</v>
      </c>
      <c r="K64" s="48">
        <v>1.6326939375321801</v>
      </c>
      <c r="L64" s="166">
        <v>0.40167540910573402</v>
      </c>
      <c r="M64" s="48">
        <v>81.901434731286002</v>
      </c>
      <c r="N64" s="166">
        <v>0.24863596075241101</v>
      </c>
      <c r="O64" s="48">
        <v>80.913897467424704</v>
      </c>
      <c r="P64" s="166">
        <v>0.61938159423056605</v>
      </c>
      <c r="Q64" s="48">
        <v>81.393494648103001</v>
      </c>
      <c r="R64" s="166">
        <v>0.65309203926381998</v>
      </c>
      <c r="S64" s="48">
        <v>82.444537782387897</v>
      </c>
      <c r="T64" s="166">
        <v>0.277794848545724</v>
      </c>
      <c r="U64" s="48">
        <v>1.5306403149632599</v>
      </c>
      <c r="V64" s="166">
        <v>0.63496630434154999</v>
      </c>
      <c r="W64" s="48">
        <v>85.780830448708898</v>
      </c>
      <c r="X64" s="166">
        <v>0.210170010512016</v>
      </c>
      <c r="Y64" s="48">
        <v>84.746406796153494</v>
      </c>
      <c r="Z64" s="166">
        <v>0.60013626613325199</v>
      </c>
      <c r="AA64" s="48">
        <v>85.021239346742504</v>
      </c>
      <c r="AB64" s="166">
        <v>0.560917362590309</v>
      </c>
      <c r="AC64" s="48">
        <v>86.420008477946794</v>
      </c>
      <c r="AD64" s="166">
        <v>0.25015856768491801</v>
      </c>
      <c r="AE64" s="48">
        <v>1.67360168179327</v>
      </c>
      <c r="AF64" s="166">
        <v>0.64532063173094001</v>
      </c>
      <c r="AG64" s="48">
        <v>88.082700637752893</v>
      </c>
      <c r="AH64" s="166">
        <v>0.21171676459052299</v>
      </c>
      <c r="AI64" s="48">
        <v>86.221154670328403</v>
      </c>
      <c r="AJ64" s="166">
        <v>0.65005913314231001</v>
      </c>
      <c r="AK64" s="48">
        <v>86.917558444225506</v>
      </c>
      <c r="AL64" s="166">
        <v>0.59005166970715395</v>
      </c>
      <c r="AM64" s="48">
        <v>88.786303341769695</v>
      </c>
      <c r="AN64" s="166">
        <v>0.237020687875347</v>
      </c>
      <c r="AO64" s="48">
        <v>2.5651486714412601</v>
      </c>
      <c r="AP64" s="166">
        <v>0.69193281365071801</v>
      </c>
      <c r="AQ64" s="48">
        <v>80.604095548618204</v>
      </c>
      <c r="AR64" s="166">
        <v>0.24251264610718501</v>
      </c>
      <c r="AS64" s="48">
        <v>77.165595615538606</v>
      </c>
      <c r="AT64" s="166">
        <v>0.71168196416989904</v>
      </c>
      <c r="AU64" s="48">
        <v>79.892070088718896</v>
      </c>
      <c r="AV64" s="166">
        <v>0.58373685975354095</v>
      </c>
      <c r="AW64" s="48">
        <v>81.541080703951394</v>
      </c>
      <c r="AX64" s="166">
        <v>0.28128803874041403</v>
      </c>
      <c r="AY64" s="48">
        <v>4.3754850884128</v>
      </c>
      <c r="AZ64" s="166">
        <v>0.76140273592747498</v>
      </c>
      <c r="BA64" s="48">
        <v>72.535245312993595</v>
      </c>
      <c r="BB64" s="166">
        <v>0.28426455590641198</v>
      </c>
      <c r="BC64" s="48">
        <v>70.018590533287096</v>
      </c>
      <c r="BD64" s="166">
        <v>0.84443582691857</v>
      </c>
      <c r="BE64" s="48">
        <v>71.401460840950605</v>
      </c>
      <c r="BF64" s="166">
        <v>0.718529538835051</v>
      </c>
      <c r="BG64" s="48">
        <v>73.368676542946204</v>
      </c>
      <c r="BH64" s="166">
        <v>0.33804250179233403</v>
      </c>
      <c r="BI64" s="48">
        <v>3.3500860096591301</v>
      </c>
      <c r="BJ64" s="166">
        <v>0.91417329648925005</v>
      </c>
      <c r="BK64" s="48">
        <v>82.115038386825205</v>
      </c>
      <c r="BL64" s="166">
        <v>0.231551129559839</v>
      </c>
      <c r="BM64" s="48">
        <v>78.198454905564603</v>
      </c>
      <c r="BN64" s="166">
        <v>0.71958084391447596</v>
      </c>
      <c r="BO64" s="48">
        <v>79.732136530367399</v>
      </c>
      <c r="BP64" s="166">
        <v>0.66654078962219598</v>
      </c>
      <c r="BQ64" s="48">
        <v>83.599441385464203</v>
      </c>
      <c r="BR64" s="166">
        <v>0.27694389431163302</v>
      </c>
      <c r="BS64" s="48">
        <v>5.4009864798996201</v>
      </c>
      <c r="BT64" s="166">
        <v>0.77265609122066203</v>
      </c>
      <c r="BU64" s="48">
        <v>61.924123780764099</v>
      </c>
      <c r="BV64" s="166">
        <v>0.30674021282686498</v>
      </c>
      <c r="BW64" s="48">
        <v>57.1964208328151</v>
      </c>
      <c r="BX64" s="166">
        <v>0.90748459105064605</v>
      </c>
      <c r="BY64" s="48">
        <v>59.6562884840504</v>
      </c>
      <c r="BZ64" s="166">
        <v>0.77859049354708099</v>
      </c>
      <c r="CA64" s="48">
        <v>63.800429933923802</v>
      </c>
      <c r="CB64" s="166">
        <v>0.361665223918405</v>
      </c>
      <c r="CC64" s="48">
        <v>6.6040091011087503</v>
      </c>
      <c r="CD64" s="166">
        <v>0.94197160474071895</v>
      </c>
      <c r="CE64" s="48">
        <v>50.712776833457802</v>
      </c>
      <c r="CF64" s="166">
        <v>0.30295068435030298</v>
      </c>
      <c r="CG64" s="48">
        <v>44.8124647940298</v>
      </c>
      <c r="CH64" s="166">
        <v>0.93833058177760598</v>
      </c>
      <c r="CI64" s="48">
        <v>47.410569183370498</v>
      </c>
      <c r="CJ64" s="166">
        <v>0.75915233868753995</v>
      </c>
      <c r="CK64" s="48">
        <v>52.976995302556098</v>
      </c>
      <c r="CL64" s="166">
        <v>0.36461554409667002</v>
      </c>
      <c r="CM64" s="48">
        <v>8.1645305085262692</v>
      </c>
      <c r="CN64" s="166">
        <v>0.99577435221978305</v>
      </c>
      <c r="CO64" s="98"/>
      <c r="CP64" s="98"/>
      <c r="CQ64" s="98"/>
      <c r="CR64" s="98"/>
      <c r="CS64" s="98"/>
      <c r="CT64" s="98"/>
      <c r="CU64" s="98"/>
      <c r="CV64" s="98"/>
      <c r="CW64" s="98"/>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9"/>
    </row>
    <row r="65" spans="1:128" ht="13" customHeight="1" x14ac:dyDescent="0.35">
      <c r="A65" s="105" t="s">
        <v>301</v>
      </c>
      <c r="B65" s="106">
        <v>2</v>
      </c>
      <c r="C65" s="19">
        <v>91.790877368133394</v>
      </c>
      <c r="D65" s="167">
        <v>8.3051602974725205E-2</v>
      </c>
      <c r="E65" s="19">
        <v>90.706371995135399</v>
      </c>
      <c r="F65" s="167">
        <v>0.202631983252062</v>
      </c>
      <c r="G65" s="19">
        <v>91.788647334052797</v>
      </c>
      <c r="H65" s="167">
        <v>0.201611530888476</v>
      </c>
      <c r="I65" s="19">
        <v>92.158174459685696</v>
      </c>
      <c r="J65" s="167">
        <v>0.107894426700583</v>
      </c>
      <c r="K65" s="19">
        <v>1.4518024645502901</v>
      </c>
      <c r="L65" s="167">
        <v>0.23333275473350501</v>
      </c>
      <c r="M65" s="19">
        <v>80.323702146142494</v>
      </c>
      <c r="N65" s="167">
        <v>0.122862907441542</v>
      </c>
      <c r="O65" s="19">
        <v>78.991027321280697</v>
      </c>
      <c r="P65" s="167">
        <v>0.30165723581943898</v>
      </c>
      <c r="Q65" s="19">
        <v>80.441102520518598</v>
      </c>
      <c r="R65" s="167">
        <v>0.29522200280692301</v>
      </c>
      <c r="S65" s="19">
        <v>80.6188575092837</v>
      </c>
      <c r="T65" s="167">
        <v>0.14881056726481501</v>
      </c>
      <c r="U65" s="19">
        <v>1.6278301880030499</v>
      </c>
      <c r="V65" s="167">
        <v>0.32699697026399699</v>
      </c>
      <c r="W65" s="19">
        <v>84.641675559325193</v>
      </c>
      <c r="X65" s="167">
        <v>0.11781921483501399</v>
      </c>
      <c r="Y65" s="19">
        <v>83.200226540403193</v>
      </c>
      <c r="Z65" s="167">
        <v>0.26668182200701501</v>
      </c>
      <c r="AA65" s="19">
        <v>83.916467896557805</v>
      </c>
      <c r="AB65" s="167">
        <v>0.27257020972781199</v>
      </c>
      <c r="AC65" s="19">
        <v>85.215400865942001</v>
      </c>
      <c r="AD65" s="167">
        <v>0.14507898809098199</v>
      </c>
      <c r="AE65" s="19">
        <v>2.0151743255387702</v>
      </c>
      <c r="AF65" s="167">
        <v>0.29240497924134601</v>
      </c>
      <c r="AG65" s="19">
        <v>86.544867000515197</v>
      </c>
      <c r="AH65" s="167">
        <v>0.107659942772117</v>
      </c>
      <c r="AI65" s="19">
        <v>85.657446054306007</v>
      </c>
      <c r="AJ65" s="167">
        <v>0.26915740052968601</v>
      </c>
      <c r="AK65" s="19">
        <v>86.552755812753702</v>
      </c>
      <c r="AL65" s="167">
        <v>0.25502363353454099</v>
      </c>
      <c r="AM65" s="19">
        <v>86.687763659864103</v>
      </c>
      <c r="AN65" s="167">
        <v>0.131771001932215</v>
      </c>
      <c r="AO65" s="19">
        <v>1.0303176055580601</v>
      </c>
      <c r="AP65" s="167">
        <v>0.2872062930973</v>
      </c>
      <c r="AQ65" s="19">
        <v>79.531009299005902</v>
      </c>
      <c r="AR65" s="167">
        <v>0.12546567817174101</v>
      </c>
      <c r="AS65" s="19">
        <v>77.7258871832898</v>
      </c>
      <c r="AT65" s="167">
        <v>0.31705486707550601</v>
      </c>
      <c r="AU65" s="19">
        <v>79.354384513224005</v>
      </c>
      <c r="AV65" s="167">
        <v>0.31613616309634002</v>
      </c>
      <c r="AW65" s="19">
        <v>79.871368085225299</v>
      </c>
      <c r="AX65" s="167">
        <v>0.15483854357400001</v>
      </c>
      <c r="AY65" s="19">
        <v>2.1454809019355401</v>
      </c>
      <c r="AZ65" s="167">
        <v>0.34997045593625598</v>
      </c>
      <c r="BA65" s="19">
        <v>74.911000617753601</v>
      </c>
      <c r="BB65" s="167">
        <v>0.13238088629643999</v>
      </c>
      <c r="BC65" s="19">
        <v>73.559013942922306</v>
      </c>
      <c r="BD65" s="167">
        <v>0.31267847259960402</v>
      </c>
      <c r="BE65" s="19">
        <v>74.629350853692898</v>
      </c>
      <c r="BF65" s="167">
        <v>0.332408420262638</v>
      </c>
      <c r="BG65" s="19">
        <v>75.172067320165297</v>
      </c>
      <c r="BH65" s="167">
        <v>0.166636283520645</v>
      </c>
      <c r="BI65" s="19">
        <v>1.61305337724302</v>
      </c>
      <c r="BJ65" s="167">
        <v>0.353306904479043</v>
      </c>
      <c r="BK65" s="19">
        <v>80.392310031288403</v>
      </c>
      <c r="BL65" s="167">
        <v>0.120831416658949</v>
      </c>
      <c r="BM65" s="19">
        <v>78.875830538158795</v>
      </c>
      <c r="BN65" s="167">
        <v>0.29578811111747699</v>
      </c>
      <c r="BO65" s="19">
        <v>80.633050555782503</v>
      </c>
      <c r="BP65" s="167">
        <v>0.29629534059724399</v>
      </c>
      <c r="BQ65" s="19">
        <v>80.520690289419406</v>
      </c>
      <c r="BR65" s="167">
        <v>0.151091521655419</v>
      </c>
      <c r="BS65" s="19">
        <v>1.64485975126062</v>
      </c>
      <c r="BT65" s="167">
        <v>0.32565350328343701</v>
      </c>
      <c r="BU65" s="19">
        <v>61.4140181450311</v>
      </c>
      <c r="BV65" s="167">
        <v>0.15054027887689</v>
      </c>
      <c r="BW65" s="19">
        <v>57.986500853724799</v>
      </c>
      <c r="BX65" s="167">
        <v>0.36770864817857701</v>
      </c>
      <c r="BY65" s="19">
        <v>60.584508178397002</v>
      </c>
      <c r="BZ65" s="167">
        <v>0.37138831788176602</v>
      </c>
      <c r="CA65" s="19">
        <v>62.429804765278497</v>
      </c>
      <c r="CB65" s="167">
        <v>0.18596885610174901</v>
      </c>
      <c r="CC65" s="19">
        <v>4.4433039115537003</v>
      </c>
      <c r="CD65" s="167">
        <v>0.402706508180599</v>
      </c>
      <c r="CE65" s="19">
        <v>51.928790444284601</v>
      </c>
      <c r="CF65" s="167">
        <v>0.15381151735898599</v>
      </c>
      <c r="CG65" s="19">
        <v>48.641223509777703</v>
      </c>
      <c r="CH65" s="167">
        <v>0.365240162737549</v>
      </c>
      <c r="CI65" s="19">
        <v>51.047787270391602</v>
      </c>
      <c r="CJ65" s="167">
        <v>0.379775865937237</v>
      </c>
      <c r="CK65" s="19">
        <v>52.842787177173598</v>
      </c>
      <c r="CL65" s="167">
        <v>0.18846080630659501</v>
      </c>
      <c r="CM65" s="19">
        <v>4.2015636673958596</v>
      </c>
      <c r="CN65" s="167">
        <v>0.40177457833073599</v>
      </c>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9"/>
    </row>
    <row r="66" spans="1:128" ht="13" customHeight="1" x14ac:dyDescent="0.35">
      <c r="A66" s="12" t="s">
        <v>302</v>
      </c>
      <c r="B66" s="97">
        <v>2</v>
      </c>
      <c r="C66" s="13">
        <v>93.804612368793698</v>
      </c>
      <c r="D66" s="164">
        <v>0.839461129709003</v>
      </c>
      <c r="E66" s="13">
        <v>91.456090542061006</v>
      </c>
      <c r="F66" s="164">
        <v>1.9559708793086401</v>
      </c>
      <c r="G66" s="13">
        <v>93.181770020237195</v>
      </c>
      <c r="H66" s="164">
        <v>1.66963295238464</v>
      </c>
      <c r="I66" s="13">
        <v>94.987660121625495</v>
      </c>
      <c r="J66" s="164">
        <v>0.99630828097345603</v>
      </c>
      <c r="K66" s="13">
        <v>3.5315695795645201</v>
      </c>
      <c r="L66" s="164">
        <v>2.30502453763054</v>
      </c>
      <c r="M66" s="13">
        <v>88.161967101287303</v>
      </c>
      <c r="N66" s="164">
        <v>1.32311261968063</v>
      </c>
      <c r="O66" s="13">
        <v>87.755805713746994</v>
      </c>
      <c r="P66" s="164">
        <v>2.1895657206779702</v>
      </c>
      <c r="Q66" s="13">
        <v>84.374767176489996</v>
      </c>
      <c r="R66" s="164">
        <v>3.2245496311091499</v>
      </c>
      <c r="S66" s="13">
        <v>89.712050047309503</v>
      </c>
      <c r="T66" s="164">
        <v>1.64477383010655</v>
      </c>
      <c r="U66" s="13">
        <v>1.9562443335624899</v>
      </c>
      <c r="V66" s="164">
        <v>2.1469086891247802</v>
      </c>
      <c r="W66" s="13">
        <v>85.018472609796206</v>
      </c>
      <c r="X66" s="164">
        <v>1.02243645942554</v>
      </c>
      <c r="Y66" s="13">
        <v>82.161503228830696</v>
      </c>
      <c r="Z66" s="164">
        <v>3.4817893252188701</v>
      </c>
      <c r="AA66" s="13">
        <v>85.192879795494406</v>
      </c>
      <c r="AB66" s="164">
        <v>2.5819277753841798</v>
      </c>
      <c r="AC66" s="13">
        <v>86.095481258640007</v>
      </c>
      <c r="AD66" s="164">
        <v>1.7248686900216901</v>
      </c>
      <c r="AE66" s="13">
        <v>3.9339780298092402</v>
      </c>
      <c r="AF66" s="164">
        <v>4.3824349552855804</v>
      </c>
      <c r="AG66" s="13">
        <v>91.453287128099703</v>
      </c>
      <c r="AH66" s="164">
        <v>0.88161905918080996</v>
      </c>
      <c r="AI66" s="13">
        <v>93.855942348115505</v>
      </c>
      <c r="AJ66" s="164">
        <v>1.61311128347758</v>
      </c>
      <c r="AK66" s="13">
        <v>90.353453523804504</v>
      </c>
      <c r="AL66" s="164">
        <v>2.2507883618623099</v>
      </c>
      <c r="AM66" s="13">
        <v>90.796177618682407</v>
      </c>
      <c r="AN66" s="164">
        <v>1.39733387633399</v>
      </c>
      <c r="AO66" s="13">
        <v>-3.0597647294330801</v>
      </c>
      <c r="AP66" s="164">
        <v>2.3481709079828601</v>
      </c>
      <c r="AQ66" s="13">
        <v>79.558092754894304</v>
      </c>
      <c r="AR66" s="164">
        <v>1.6021224713109901</v>
      </c>
      <c r="AS66" s="13">
        <v>79.708787220463293</v>
      </c>
      <c r="AT66" s="164">
        <v>2.5460774392063001</v>
      </c>
      <c r="AU66" s="13">
        <v>79.624783380233495</v>
      </c>
      <c r="AV66" s="164">
        <v>3.4281309104200899</v>
      </c>
      <c r="AW66" s="13">
        <v>79.721985468007503</v>
      </c>
      <c r="AX66" s="164">
        <v>2.27872121938544</v>
      </c>
      <c r="AY66" s="13">
        <v>1.3198247544224301E-2</v>
      </c>
      <c r="AZ66" s="164">
        <v>3.4223456459144899</v>
      </c>
      <c r="BA66" s="13">
        <v>69.8946763039107</v>
      </c>
      <c r="BB66" s="164">
        <v>1.6279897430910999</v>
      </c>
      <c r="BC66" s="13">
        <v>71.056672030406602</v>
      </c>
      <c r="BD66" s="164">
        <v>3.4419544752376301</v>
      </c>
      <c r="BE66" s="13">
        <v>68.013820903917704</v>
      </c>
      <c r="BF66" s="164">
        <v>3.4636249103316099</v>
      </c>
      <c r="BG66" s="13">
        <v>70.255971675847306</v>
      </c>
      <c r="BH66" s="164">
        <v>2.8291090249519502</v>
      </c>
      <c r="BI66" s="13">
        <v>-0.80070035455924005</v>
      </c>
      <c r="BJ66" s="164">
        <v>4.8070830900670503</v>
      </c>
      <c r="BK66" s="13">
        <v>70.296028845873295</v>
      </c>
      <c r="BL66" s="164">
        <v>1.9736125353723299</v>
      </c>
      <c r="BM66" s="13">
        <v>76.105709524543798</v>
      </c>
      <c r="BN66" s="164">
        <v>3.88900124957717</v>
      </c>
      <c r="BO66" s="13">
        <v>70.722751144020293</v>
      </c>
      <c r="BP66" s="164">
        <v>3.6035046103370898</v>
      </c>
      <c r="BQ66" s="13">
        <v>65.877284446846005</v>
      </c>
      <c r="BR66" s="164">
        <v>2.82067828403614</v>
      </c>
      <c r="BS66" s="13">
        <v>-10.2284250776978</v>
      </c>
      <c r="BT66" s="164">
        <v>4.93972729816777</v>
      </c>
      <c r="BU66" s="13">
        <v>63.565391578472898</v>
      </c>
      <c r="BV66" s="164">
        <v>1.8483740390775401</v>
      </c>
      <c r="BW66" s="13">
        <v>60.858360960818302</v>
      </c>
      <c r="BX66" s="164">
        <v>3.5246743314405098</v>
      </c>
      <c r="BY66" s="13">
        <v>62.586301464057399</v>
      </c>
      <c r="BZ66" s="164">
        <v>4.2936536185797403</v>
      </c>
      <c r="CA66" s="13">
        <v>65.242737398158894</v>
      </c>
      <c r="CB66" s="164">
        <v>2.44798332775507</v>
      </c>
      <c r="CC66" s="13">
        <v>4.3843764373406202</v>
      </c>
      <c r="CD66" s="164">
        <v>4.2056715741714701</v>
      </c>
      <c r="CE66" s="13">
        <v>43.4719056747577</v>
      </c>
      <c r="CF66" s="164">
        <v>1.83115803649445</v>
      </c>
      <c r="CG66" s="13">
        <v>44.062893316890197</v>
      </c>
      <c r="CH66" s="164">
        <v>3.4718633861716799</v>
      </c>
      <c r="CI66" s="13">
        <v>44.975619200807202</v>
      </c>
      <c r="CJ66" s="164">
        <v>3.3885615032127299</v>
      </c>
      <c r="CK66" s="13">
        <v>41.598073239527103</v>
      </c>
      <c r="CL66" s="164">
        <v>2.5886681538523999</v>
      </c>
      <c r="CM66" s="13">
        <v>-2.4648200773630702</v>
      </c>
      <c r="CN66" s="164">
        <v>4.5154287209471304</v>
      </c>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9"/>
    </row>
    <row r="67" spans="1:128" ht="13" customHeight="1" x14ac:dyDescent="0.35">
      <c r="A67" s="12" t="s">
        <v>303</v>
      </c>
      <c r="B67" s="97">
        <v>2</v>
      </c>
      <c r="C67" s="13">
        <v>92.643664181036797</v>
      </c>
      <c r="D67" s="164">
        <v>0.91711270130057398</v>
      </c>
      <c r="E67" s="13">
        <v>95.111022633252205</v>
      </c>
      <c r="F67" s="164">
        <v>1.4927946679091399</v>
      </c>
      <c r="G67" s="13">
        <v>91.772909110449206</v>
      </c>
      <c r="H67" s="164">
        <v>2.2066903680360301</v>
      </c>
      <c r="I67" s="13">
        <v>92.072569897121099</v>
      </c>
      <c r="J67" s="164">
        <v>1.49073930863196</v>
      </c>
      <c r="K67" s="13">
        <v>-3.0384527361311502</v>
      </c>
      <c r="L67" s="164">
        <v>2.0336399425365901</v>
      </c>
      <c r="M67" s="13">
        <v>82.456381857303498</v>
      </c>
      <c r="N67" s="164">
        <v>1.45814614307674</v>
      </c>
      <c r="O67" s="13">
        <v>81.813518426783006</v>
      </c>
      <c r="P67" s="164">
        <v>2.2941602730625101</v>
      </c>
      <c r="Q67" s="13">
        <v>81.965832626367401</v>
      </c>
      <c r="R67" s="164">
        <v>3.3071758352770901</v>
      </c>
      <c r="S67" s="13">
        <v>82.754289543711394</v>
      </c>
      <c r="T67" s="164">
        <v>1.90138735025092</v>
      </c>
      <c r="U67" s="13">
        <v>0.94077111692837401</v>
      </c>
      <c r="V67" s="164">
        <v>2.5014130469518698</v>
      </c>
      <c r="W67" s="13">
        <v>82.211586851437801</v>
      </c>
      <c r="X67" s="164">
        <v>0.93527794407819898</v>
      </c>
      <c r="Y67" s="13">
        <v>81.756889317382999</v>
      </c>
      <c r="Z67" s="164">
        <v>2.7185690634054702</v>
      </c>
      <c r="AA67" s="13">
        <v>73.474401977406401</v>
      </c>
      <c r="AB67" s="164">
        <v>3.38707462112444</v>
      </c>
      <c r="AC67" s="13">
        <v>85.327723425905702</v>
      </c>
      <c r="AD67" s="164">
        <v>1.6602470073651501</v>
      </c>
      <c r="AE67" s="13">
        <v>3.5708341085227699</v>
      </c>
      <c r="AF67" s="164">
        <v>3.5386869762237301</v>
      </c>
      <c r="AG67" s="13">
        <v>94.630268889163503</v>
      </c>
      <c r="AH67" s="164">
        <v>0.64226441197676198</v>
      </c>
      <c r="AI67" s="13">
        <v>96.307533914913805</v>
      </c>
      <c r="AJ67" s="164">
        <v>1.41553947821767</v>
      </c>
      <c r="AK67" s="13">
        <v>93.931345822616706</v>
      </c>
      <c r="AL67" s="164">
        <v>1.8033033046067299</v>
      </c>
      <c r="AM67" s="13">
        <v>94.341744702122</v>
      </c>
      <c r="AN67" s="164">
        <v>1.04345488815118</v>
      </c>
      <c r="AO67" s="13">
        <v>-1.9657892127918</v>
      </c>
      <c r="AP67" s="164">
        <v>2.09426212308365</v>
      </c>
      <c r="AQ67" s="13">
        <v>80.375074375468998</v>
      </c>
      <c r="AR67" s="164">
        <v>1.3948292337738499</v>
      </c>
      <c r="AS67" s="13">
        <v>81.933909905938293</v>
      </c>
      <c r="AT67" s="164">
        <v>2.3022712022426099</v>
      </c>
      <c r="AU67" s="13">
        <v>84.322350152676293</v>
      </c>
      <c r="AV67" s="164">
        <v>2.7227689225621798</v>
      </c>
      <c r="AW67" s="13">
        <v>78.288667219737903</v>
      </c>
      <c r="AX67" s="164">
        <v>2.1315726300345599</v>
      </c>
      <c r="AY67" s="13">
        <v>-3.6452426862003602</v>
      </c>
      <c r="AZ67" s="164">
        <v>3.0068078974337902</v>
      </c>
      <c r="BA67" s="13">
        <v>74.871001712802894</v>
      </c>
      <c r="BB67" s="164">
        <v>1.7851326740303499</v>
      </c>
      <c r="BC67" s="13">
        <v>72.443272214100006</v>
      </c>
      <c r="BD67" s="164">
        <v>2.9605059755304999</v>
      </c>
      <c r="BE67" s="13">
        <v>74.612697236032801</v>
      </c>
      <c r="BF67" s="164">
        <v>3.2947825456367901</v>
      </c>
      <c r="BG67" s="13">
        <v>75.293108561842004</v>
      </c>
      <c r="BH67" s="164">
        <v>2.2469706832710701</v>
      </c>
      <c r="BI67" s="13">
        <v>2.8498363477419999</v>
      </c>
      <c r="BJ67" s="164">
        <v>3.7216651777047498</v>
      </c>
      <c r="BK67" s="13">
        <v>91.547963681667497</v>
      </c>
      <c r="BL67" s="164">
        <v>1.09096642194935</v>
      </c>
      <c r="BM67" s="13">
        <v>89.665448545683404</v>
      </c>
      <c r="BN67" s="164">
        <v>2.47252295863575</v>
      </c>
      <c r="BO67" s="13">
        <v>94.479362377157798</v>
      </c>
      <c r="BP67" s="164">
        <v>1.34160670768055</v>
      </c>
      <c r="BQ67" s="13">
        <v>91.029097423063305</v>
      </c>
      <c r="BR67" s="164">
        <v>1.5188069158309101</v>
      </c>
      <c r="BS67" s="13">
        <v>1.3636488773799</v>
      </c>
      <c r="BT67" s="164">
        <v>2.8431031480987001</v>
      </c>
      <c r="BU67" s="13">
        <v>60.358999300491803</v>
      </c>
      <c r="BV67" s="164">
        <v>1.6503950144383499</v>
      </c>
      <c r="BW67" s="13">
        <v>60.795893819810097</v>
      </c>
      <c r="BX67" s="164">
        <v>3.8335992897615201</v>
      </c>
      <c r="BY67" s="13">
        <v>55.821650151619501</v>
      </c>
      <c r="BZ67" s="164">
        <v>3.7686801037811901</v>
      </c>
      <c r="CA67" s="13">
        <v>61.416025090927299</v>
      </c>
      <c r="CB67" s="164">
        <v>2.4327170150503998</v>
      </c>
      <c r="CC67" s="13">
        <v>0.62013127111726596</v>
      </c>
      <c r="CD67" s="164">
        <v>4.87958195687483</v>
      </c>
      <c r="CE67" s="13">
        <v>53.244415179921901</v>
      </c>
      <c r="CF67" s="164">
        <v>1.7564419401510201</v>
      </c>
      <c r="CG67" s="13">
        <v>49.789220843596397</v>
      </c>
      <c r="CH67" s="164">
        <v>4.2801045202896102</v>
      </c>
      <c r="CI67" s="13">
        <v>49.499161767563599</v>
      </c>
      <c r="CJ67" s="164">
        <v>3.4925411670446702</v>
      </c>
      <c r="CK67" s="13">
        <v>55.283916395049403</v>
      </c>
      <c r="CL67" s="164">
        <v>2.66097784203822</v>
      </c>
      <c r="CM67" s="13">
        <v>5.49469555145299</v>
      </c>
      <c r="CN67" s="164">
        <v>5.2385359469956096</v>
      </c>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9"/>
    </row>
    <row r="68" spans="1:128" ht="13" customHeight="1" x14ac:dyDescent="0.35">
      <c r="A68" s="12" t="s">
        <v>304</v>
      </c>
      <c r="B68" s="97">
        <v>2</v>
      </c>
      <c r="C68" s="13">
        <v>90.017569211296802</v>
      </c>
      <c r="D68" s="164">
        <v>0.91979001460397303</v>
      </c>
      <c r="E68" s="13">
        <v>82.859769568033798</v>
      </c>
      <c r="F68" s="164">
        <v>2.1694120184582699</v>
      </c>
      <c r="G68" s="13">
        <v>92.097657412346095</v>
      </c>
      <c r="H68" s="164">
        <v>2.4648403453225498</v>
      </c>
      <c r="I68" s="13">
        <v>91.567349205393398</v>
      </c>
      <c r="J68" s="164">
        <v>1.23350714201013</v>
      </c>
      <c r="K68" s="13">
        <v>8.7075796373596894</v>
      </c>
      <c r="L68" s="164">
        <v>2.40884826760615</v>
      </c>
      <c r="M68" s="13">
        <v>88.534913370219499</v>
      </c>
      <c r="N68" s="164">
        <v>1.1805358247707201</v>
      </c>
      <c r="O68" s="13">
        <v>82.460359932579195</v>
      </c>
      <c r="P68" s="164">
        <v>2.6117890194372801</v>
      </c>
      <c r="Q68" s="13">
        <v>86.789326763947699</v>
      </c>
      <c r="R68" s="164">
        <v>3.0933342569851998</v>
      </c>
      <c r="S68" s="13">
        <v>90.795848684182701</v>
      </c>
      <c r="T68" s="164">
        <v>1.3327831270565</v>
      </c>
      <c r="U68" s="13">
        <v>8.3354887516034601</v>
      </c>
      <c r="V68" s="164">
        <v>3.2873428927888302</v>
      </c>
      <c r="W68" s="13">
        <v>75.486526061441694</v>
      </c>
      <c r="X68" s="164">
        <v>1.85588909811728</v>
      </c>
      <c r="Y68" s="13">
        <v>69.336925828936799</v>
      </c>
      <c r="Z68" s="164">
        <v>3.3771547176779602</v>
      </c>
      <c r="AA68" s="13">
        <v>72.9954408188201</v>
      </c>
      <c r="AB68" s="164">
        <v>3.84739211680871</v>
      </c>
      <c r="AC68" s="13">
        <v>77.309280878310304</v>
      </c>
      <c r="AD68" s="164">
        <v>2.13661958460386</v>
      </c>
      <c r="AE68" s="13">
        <v>7.9723550493734896</v>
      </c>
      <c r="AF68" s="164">
        <v>3.7069634035032402</v>
      </c>
      <c r="AG68" s="13">
        <v>90.698105062782602</v>
      </c>
      <c r="AH68" s="164">
        <v>0.87589365225153404</v>
      </c>
      <c r="AI68" s="13">
        <v>85.514527484853204</v>
      </c>
      <c r="AJ68" s="164">
        <v>2.2842779321374098</v>
      </c>
      <c r="AK68" s="13">
        <v>88.939643301667402</v>
      </c>
      <c r="AL68" s="164">
        <v>2.5152956265494701</v>
      </c>
      <c r="AM68" s="13">
        <v>92.542625960425099</v>
      </c>
      <c r="AN68" s="164">
        <v>1.0296301594300901</v>
      </c>
      <c r="AO68" s="13">
        <v>7.0280984755718503</v>
      </c>
      <c r="AP68" s="164">
        <v>2.70852626024474</v>
      </c>
      <c r="AQ68" s="13">
        <v>78.785650148147596</v>
      </c>
      <c r="AR68" s="164">
        <v>1.6995495729632399</v>
      </c>
      <c r="AS68" s="13">
        <v>77.426561796930201</v>
      </c>
      <c r="AT68" s="164">
        <v>2.96623840482629</v>
      </c>
      <c r="AU68" s="13">
        <v>75.832394275194901</v>
      </c>
      <c r="AV68" s="164">
        <v>3.5975656798445499</v>
      </c>
      <c r="AW68" s="13">
        <v>79.587207752327004</v>
      </c>
      <c r="AX68" s="164">
        <v>2.0738320175912102</v>
      </c>
      <c r="AY68" s="13">
        <v>2.16064595539682</v>
      </c>
      <c r="AZ68" s="164">
        <v>3.5423903302334501</v>
      </c>
      <c r="BA68" s="13">
        <v>68.894404827857898</v>
      </c>
      <c r="BB68" s="164">
        <v>1.8036039821209799</v>
      </c>
      <c r="BC68" s="13">
        <v>72.192877200835696</v>
      </c>
      <c r="BD68" s="164">
        <v>2.8934591819022999</v>
      </c>
      <c r="BE68" s="13">
        <v>64.600922968172299</v>
      </c>
      <c r="BF68" s="164">
        <v>4.4658582650286798</v>
      </c>
      <c r="BG68" s="13">
        <v>68.279069298633303</v>
      </c>
      <c r="BH68" s="164">
        <v>2.54972157153742</v>
      </c>
      <c r="BI68" s="13">
        <v>-3.9138079022024601</v>
      </c>
      <c r="BJ68" s="164">
        <v>3.7316750997069001</v>
      </c>
      <c r="BK68" s="13">
        <v>65.137208234261905</v>
      </c>
      <c r="BL68" s="164">
        <v>2.10005123872851</v>
      </c>
      <c r="BM68" s="13">
        <v>74.6455405951871</v>
      </c>
      <c r="BN68" s="164">
        <v>3.2973936537328199</v>
      </c>
      <c r="BO68" s="13">
        <v>70.616557571137506</v>
      </c>
      <c r="BP68" s="164">
        <v>4.3715222106360496</v>
      </c>
      <c r="BQ68" s="13">
        <v>60.259832654407901</v>
      </c>
      <c r="BR68" s="164">
        <v>2.6219654906589298</v>
      </c>
      <c r="BS68" s="13">
        <v>-14.3857079407792</v>
      </c>
      <c r="BT68" s="164">
        <v>3.5884524750226499</v>
      </c>
      <c r="BU68" s="13">
        <v>57.453383382069497</v>
      </c>
      <c r="BV68" s="164">
        <v>1.8999028030410601</v>
      </c>
      <c r="BW68" s="13">
        <v>48.411948893014703</v>
      </c>
      <c r="BX68" s="164">
        <v>4.0296809986874402</v>
      </c>
      <c r="BY68" s="13">
        <v>52.598013817962098</v>
      </c>
      <c r="BZ68" s="164">
        <v>5.2935602678295304</v>
      </c>
      <c r="CA68" s="13">
        <v>60.170840862098899</v>
      </c>
      <c r="CB68" s="164">
        <v>2.18436946586854</v>
      </c>
      <c r="CC68" s="13">
        <v>11.758891969084299</v>
      </c>
      <c r="CD68" s="164">
        <v>4.7309157698718201</v>
      </c>
      <c r="CE68" s="13">
        <v>36.108930065226403</v>
      </c>
      <c r="CF68" s="164">
        <v>1.7361235218378299</v>
      </c>
      <c r="CG68" s="13">
        <v>32.7488033553226</v>
      </c>
      <c r="CH68" s="164">
        <v>3.6318421664081399</v>
      </c>
      <c r="CI68" s="13">
        <v>33.721260187127903</v>
      </c>
      <c r="CJ68" s="164">
        <v>4.8438172654040503</v>
      </c>
      <c r="CK68" s="13">
        <v>36.402381227725897</v>
      </c>
      <c r="CL68" s="164">
        <v>2.18130966761816</v>
      </c>
      <c r="CM68" s="13">
        <v>3.6535778724033401</v>
      </c>
      <c r="CN68" s="164">
        <v>4.6623856478647001</v>
      </c>
      <c r="CO68" s="98"/>
      <c r="CP68" s="98"/>
      <c r="CQ68" s="98"/>
      <c r="CR68" s="98"/>
      <c r="CS68" s="98"/>
      <c r="CT68" s="98"/>
      <c r="CU68" s="98"/>
      <c r="CV68" s="98"/>
      <c r="CW68" s="98"/>
      <c r="CX68" s="98"/>
      <c r="CY68" s="98"/>
      <c r="CZ68" s="98"/>
      <c r="DA68" s="98"/>
      <c r="DB68" s="98"/>
      <c r="DC68" s="98"/>
      <c r="DD68" s="98"/>
      <c r="DE68" s="98"/>
      <c r="DF68" s="98"/>
      <c r="DG68" s="98"/>
      <c r="DH68" s="98"/>
      <c r="DI68" s="98"/>
      <c r="DJ68" s="98"/>
      <c r="DK68" s="98"/>
      <c r="DL68" s="98"/>
      <c r="DM68" s="98"/>
      <c r="DN68" s="98"/>
      <c r="DO68" s="98"/>
      <c r="DP68" s="98"/>
      <c r="DQ68" s="98"/>
      <c r="DR68" s="98"/>
      <c r="DS68" s="98"/>
      <c r="DT68" s="98"/>
      <c r="DU68" s="98"/>
      <c r="DV68" s="98"/>
      <c r="DW68" s="98"/>
      <c r="DX68" s="99"/>
    </row>
    <row r="69" spans="1:128" ht="13" customHeight="1" x14ac:dyDescent="0.35">
      <c r="A69" s="26" t="s">
        <v>305</v>
      </c>
      <c r="B69" s="107">
        <v>2</v>
      </c>
      <c r="C69" s="108">
        <v>89.514074177178301</v>
      </c>
      <c r="D69" s="169">
        <v>1.0222071735091001</v>
      </c>
      <c r="E69" s="108">
        <v>85.869845391236794</v>
      </c>
      <c r="F69" s="169">
        <v>2.2628862720213498</v>
      </c>
      <c r="G69" s="108">
        <v>91.262478449819895</v>
      </c>
      <c r="H69" s="169">
        <v>1.4132995625882501</v>
      </c>
      <c r="I69" s="108">
        <v>90.358067308206699</v>
      </c>
      <c r="J69" s="169">
        <v>1.4852815108989299</v>
      </c>
      <c r="K69" s="108">
        <v>4.4882219169698896</v>
      </c>
      <c r="L69" s="169">
        <v>2.5861882316260898</v>
      </c>
      <c r="M69" s="108">
        <v>68.296499471226895</v>
      </c>
      <c r="N69" s="169">
        <v>1.7938146823164101</v>
      </c>
      <c r="O69" s="108">
        <v>65.666703746286899</v>
      </c>
      <c r="P69" s="169">
        <v>2.3770881055070499</v>
      </c>
      <c r="Q69" s="108">
        <v>69.534692698518796</v>
      </c>
      <c r="R69" s="169">
        <v>3.8358798029871699</v>
      </c>
      <c r="S69" s="108">
        <v>68.545193536347796</v>
      </c>
      <c r="T69" s="169">
        <v>2.11593197912436</v>
      </c>
      <c r="U69" s="108">
        <v>2.8784897900609301</v>
      </c>
      <c r="V69" s="169">
        <v>2.8554857142842698</v>
      </c>
      <c r="W69" s="108">
        <v>71.784056686659994</v>
      </c>
      <c r="X69" s="169">
        <v>1.6182276097133901</v>
      </c>
      <c r="Y69" s="108">
        <v>71.978234837975904</v>
      </c>
      <c r="Z69" s="169">
        <v>2.65489580034791</v>
      </c>
      <c r="AA69" s="108">
        <v>72.047015301385102</v>
      </c>
      <c r="AB69" s="169">
        <v>3.03683454012203</v>
      </c>
      <c r="AC69" s="108">
        <v>71.359289054466501</v>
      </c>
      <c r="AD69" s="169">
        <v>2.3030430391358498</v>
      </c>
      <c r="AE69" s="108">
        <v>-0.61894578350937501</v>
      </c>
      <c r="AF69" s="169">
        <v>3.7821502065909498</v>
      </c>
      <c r="AG69" s="108">
        <v>72.463030861941505</v>
      </c>
      <c r="AH69" s="169">
        <v>1.6096744258164899</v>
      </c>
      <c r="AI69" s="108">
        <v>69.928089027981599</v>
      </c>
      <c r="AJ69" s="169">
        <v>2.6585191052444501</v>
      </c>
      <c r="AK69" s="108">
        <v>77.519584132021905</v>
      </c>
      <c r="AL69" s="169">
        <v>3.5687582932956801</v>
      </c>
      <c r="AM69" s="108">
        <v>71.157249425665498</v>
      </c>
      <c r="AN69" s="169">
        <v>2.35439357528894</v>
      </c>
      <c r="AO69" s="108">
        <v>1.2291603976839001</v>
      </c>
      <c r="AP69" s="169">
        <v>3.2662442033021599</v>
      </c>
      <c r="AQ69" s="108">
        <v>68.680867904936406</v>
      </c>
      <c r="AR69" s="169">
        <v>1.58591605233085</v>
      </c>
      <c r="AS69" s="108">
        <v>66.861372632914794</v>
      </c>
      <c r="AT69" s="169">
        <v>3.4882678670632901</v>
      </c>
      <c r="AU69" s="108">
        <v>66.9790732921076</v>
      </c>
      <c r="AV69" s="169">
        <v>3.7421828039620899</v>
      </c>
      <c r="AW69" s="108">
        <v>69.691905841121297</v>
      </c>
      <c r="AX69" s="169">
        <v>2.0376843334446999</v>
      </c>
      <c r="AY69" s="108">
        <v>2.83053320820648</v>
      </c>
      <c r="AZ69" s="169">
        <v>3.9272152871336399</v>
      </c>
      <c r="BA69" s="108">
        <v>54.4500470102059</v>
      </c>
      <c r="BB69" s="169">
        <v>1.87762555716107</v>
      </c>
      <c r="BC69" s="108">
        <v>60.628036582378598</v>
      </c>
      <c r="BD69" s="169">
        <v>2.7977733778176801</v>
      </c>
      <c r="BE69" s="108">
        <v>51.428708612775097</v>
      </c>
      <c r="BF69" s="169">
        <v>3.4333418152513899</v>
      </c>
      <c r="BG69" s="108">
        <v>52.658587976917502</v>
      </c>
      <c r="BH69" s="169">
        <v>2.32608590610621</v>
      </c>
      <c r="BI69" s="108">
        <v>-7.9694486054610998</v>
      </c>
      <c r="BJ69" s="169">
        <v>3.3142338045759301</v>
      </c>
      <c r="BK69" s="108">
        <v>67.772616959191595</v>
      </c>
      <c r="BL69" s="169">
        <v>1.91046371333964</v>
      </c>
      <c r="BM69" s="108">
        <v>71.131175708152199</v>
      </c>
      <c r="BN69" s="169">
        <v>3.3573822350902098</v>
      </c>
      <c r="BO69" s="108">
        <v>73.181340884114306</v>
      </c>
      <c r="BP69" s="169">
        <v>3.3641532668495202</v>
      </c>
      <c r="BQ69" s="108">
        <v>64.152576936232506</v>
      </c>
      <c r="BR69" s="169">
        <v>2.1937436260879601</v>
      </c>
      <c r="BS69" s="108">
        <v>-6.9785987719196898</v>
      </c>
      <c r="BT69" s="169">
        <v>3.6896581697618598</v>
      </c>
      <c r="BU69" s="108">
        <v>35.993640784552802</v>
      </c>
      <c r="BV69" s="169">
        <v>2.2628470765610902</v>
      </c>
      <c r="BW69" s="108">
        <v>32.788940042635197</v>
      </c>
      <c r="BX69" s="169">
        <v>3.6380877746589202</v>
      </c>
      <c r="BY69" s="108">
        <v>36.7154120071542</v>
      </c>
      <c r="BZ69" s="169">
        <v>4.0386534811376302</v>
      </c>
      <c r="CA69" s="108">
        <v>36.269421245647997</v>
      </c>
      <c r="CB69" s="169">
        <v>2.49878774220441</v>
      </c>
      <c r="CC69" s="108">
        <v>3.48048120301286</v>
      </c>
      <c r="CD69" s="169">
        <v>3.53982916844891</v>
      </c>
      <c r="CE69" s="108">
        <v>23.244095007023901</v>
      </c>
      <c r="CF69" s="169">
        <v>1.80004088675549</v>
      </c>
      <c r="CG69" s="108">
        <v>21.9467806624933</v>
      </c>
      <c r="CH69" s="169">
        <v>3.53015110290908</v>
      </c>
      <c r="CI69" s="108">
        <v>20.939359299721001</v>
      </c>
      <c r="CJ69" s="169">
        <v>3.0231111487495799</v>
      </c>
      <c r="CK69" s="108">
        <v>23.722486411256</v>
      </c>
      <c r="CL69" s="169">
        <v>2.0050493316456999</v>
      </c>
      <c r="CM69" s="108">
        <v>1.7757057487627099</v>
      </c>
      <c r="CN69" s="169">
        <v>3.3453555303431801</v>
      </c>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110"/>
      <c r="DN69" s="110"/>
      <c r="DO69" s="110"/>
      <c r="DP69" s="110"/>
      <c r="DQ69" s="110"/>
      <c r="DR69" s="110"/>
      <c r="DS69" s="110"/>
      <c r="DT69" s="110"/>
      <c r="DU69" s="110"/>
      <c r="DV69" s="110"/>
      <c r="DW69" s="110"/>
      <c r="DX69" s="111"/>
    </row>
    <row r="70" spans="1:128" ht="13" customHeight="1" x14ac:dyDescent="0.35">
      <c r="A70" s="12"/>
      <c r="B70" s="112"/>
      <c r="C70" s="13" t="s">
        <v>500</v>
      </c>
      <c r="D70" s="164" t="s">
        <v>501</v>
      </c>
      <c r="E70" s="13" t="s">
        <v>863</v>
      </c>
      <c r="F70" s="164" t="s">
        <v>864</v>
      </c>
      <c r="G70" s="13" t="s">
        <v>865</v>
      </c>
      <c r="H70" s="164" t="s">
        <v>866</v>
      </c>
      <c r="I70" s="13" t="s">
        <v>867</v>
      </c>
      <c r="J70" s="164" t="s">
        <v>868</v>
      </c>
      <c r="K70" s="13" t="s">
        <v>869</v>
      </c>
      <c r="L70" s="164" t="s">
        <v>870</v>
      </c>
      <c r="M70" s="13" t="s">
        <v>502</v>
      </c>
      <c r="N70" s="164" t="s">
        <v>503</v>
      </c>
      <c r="O70" s="13" t="s">
        <v>871</v>
      </c>
      <c r="P70" s="164" t="s">
        <v>872</v>
      </c>
      <c r="Q70" s="13" t="s">
        <v>873</v>
      </c>
      <c r="R70" s="164" t="s">
        <v>874</v>
      </c>
      <c r="S70" s="13" t="s">
        <v>875</v>
      </c>
      <c r="T70" s="164" t="s">
        <v>876</v>
      </c>
      <c r="U70" s="13" t="s">
        <v>877</v>
      </c>
      <c r="V70" s="164" t="s">
        <v>878</v>
      </c>
      <c r="W70" s="13" t="s">
        <v>504</v>
      </c>
      <c r="X70" s="164" t="s">
        <v>505</v>
      </c>
      <c r="Y70" s="13" t="s">
        <v>879</v>
      </c>
      <c r="Z70" s="164" t="s">
        <v>880</v>
      </c>
      <c r="AA70" s="13" t="s">
        <v>881</v>
      </c>
      <c r="AB70" s="164" t="s">
        <v>882</v>
      </c>
      <c r="AC70" s="13" t="s">
        <v>883</v>
      </c>
      <c r="AD70" s="164" t="s">
        <v>884</v>
      </c>
      <c r="AE70" s="13" t="s">
        <v>885</v>
      </c>
      <c r="AF70" s="164" t="s">
        <v>886</v>
      </c>
      <c r="AG70" s="13" t="s">
        <v>506</v>
      </c>
      <c r="AH70" s="164" t="s">
        <v>507</v>
      </c>
      <c r="AI70" s="13" t="s">
        <v>887</v>
      </c>
      <c r="AJ70" s="164" t="s">
        <v>888</v>
      </c>
      <c r="AK70" s="13" t="s">
        <v>889</v>
      </c>
      <c r="AL70" s="164" t="s">
        <v>890</v>
      </c>
      <c r="AM70" s="13" t="s">
        <v>891</v>
      </c>
      <c r="AN70" s="164" t="s">
        <v>892</v>
      </c>
      <c r="AO70" s="13" t="s">
        <v>893</v>
      </c>
      <c r="AP70" s="164" t="s">
        <v>894</v>
      </c>
      <c r="AQ70" s="13" t="s">
        <v>508</v>
      </c>
      <c r="AR70" s="164" t="s">
        <v>509</v>
      </c>
      <c r="AS70" s="13" t="s">
        <v>895</v>
      </c>
      <c r="AT70" s="164" t="s">
        <v>896</v>
      </c>
      <c r="AU70" s="13" t="s">
        <v>897</v>
      </c>
      <c r="AV70" s="164" t="s">
        <v>898</v>
      </c>
      <c r="AW70" s="13" t="s">
        <v>899</v>
      </c>
      <c r="AX70" s="164" t="s">
        <v>900</v>
      </c>
      <c r="AY70" s="13" t="s">
        <v>901</v>
      </c>
      <c r="AZ70" s="164" t="s">
        <v>902</v>
      </c>
      <c r="BA70" s="13" t="s">
        <v>510</v>
      </c>
      <c r="BB70" s="164" t="s">
        <v>511</v>
      </c>
      <c r="BC70" s="13" t="s">
        <v>903</v>
      </c>
      <c r="BD70" s="164" t="s">
        <v>904</v>
      </c>
      <c r="BE70" s="13" t="s">
        <v>905</v>
      </c>
      <c r="BF70" s="164" t="s">
        <v>906</v>
      </c>
      <c r="BG70" s="13" t="s">
        <v>907</v>
      </c>
      <c r="BH70" s="164" t="s">
        <v>908</v>
      </c>
      <c r="BI70" s="13" t="s">
        <v>909</v>
      </c>
      <c r="BJ70" s="164" t="s">
        <v>910</v>
      </c>
      <c r="BK70" s="13" t="s">
        <v>512</v>
      </c>
      <c r="BL70" s="164" t="s">
        <v>513</v>
      </c>
      <c r="BM70" s="13" t="s">
        <v>911</v>
      </c>
      <c r="BN70" s="164" t="s">
        <v>912</v>
      </c>
      <c r="BO70" s="13" t="s">
        <v>913</v>
      </c>
      <c r="BP70" s="164" t="s">
        <v>914</v>
      </c>
      <c r="BQ70" s="13" t="s">
        <v>915</v>
      </c>
      <c r="BR70" s="164" t="s">
        <v>916</v>
      </c>
      <c r="BS70" s="13" t="s">
        <v>917</v>
      </c>
      <c r="BT70" s="164" t="s">
        <v>918</v>
      </c>
      <c r="BU70" s="13" t="s">
        <v>514</v>
      </c>
      <c r="BV70" s="164" t="s">
        <v>515</v>
      </c>
      <c r="BW70" s="13" t="s">
        <v>919</v>
      </c>
      <c r="BX70" s="164" t="s">
        <v>920</v>
      </c>
      <c r="BY70" s="13" t="s">
        <v>921</v>
      </c>
      <c r="BZ70" s="164" t="s">
        <v>922</v>
      </c>
      <c r="CA70" s="13" t="s">
        <v>923</v>
      </c>
      <c r="CB70" s="164" t="s">
        <v>924</v>
      </c>
      <c r="CC70" s="13" t="s">
        <v>925</v>
      </c>
      <c r="CD70" s="164" t="s">
        <v>926</v>
      </c>
      <c r="CE70" s="13" t="s">
        <v>516</v>
      </c>
      <c r="CF70" s="164" t="s">
        <v>517</v>
      </c>
      <c r="CG70" s="13" t="s">
        <v>927</v>
      </c>
      <c r="CH70" s="164" t="s">
        <v>928</v>
      </c>
      <c r="CI70" s="13" t="s">
        <v>929</v>
      </c>
      <c r="CJ70" s="164" t="s">
        <v>930</v>
      </c>
      <c r="CK70" s="13" t="s">
        <v>931</v>
      </c>
      <c r="CL70" s="164" t="s">
        <v>932</v>
      </c>
      <c r="CM70" s="13" t="s">
        <v>933</v>
      </c>
      <c r="CN70" s="164" t="s">
        <v>934</v>
      </c>
      <c r="CO70" s="13" t="s">
        <v>518</v>
      </c>
      <c r="CP70" s="164" t="s">
        <v>519</v>
      </c>
      <c r="CQ70" s="13" t="s">
        <v>520</v>
      </c>
      <c r="CR70" s="164" t="s">
        <v>521</v>
      </c>
      <c r="CS70" s="13" t="s">
        <v>522</v>
      </c>
      <c r="CT70" s="164" t="s">
        <v>523</v>
      </c>
      <c r="CU70" s="13" t="s">
        <v>524</v>
      </c>
      <c r="CV70" s="164" t="s">
        <v>525</v>
      </c>
      <c r="CW70" s="13" t="s">
        <v>526</v>
      </c>
      <c r="CX70" s="164" t="s">
        <v>527</v>
      </c>
      <c r="CY70" s="13" t="s">
        <v>528</v>
      </c>
      <c r="CZ70" s="164" t="s">
        <v>529</v>
      </c>
      <c r="DA70" s="13" t="s">
        <v>530</v>
      </c>
      <c r="DB70" s="164" t="s">
        <v>531</v>
      </c>
      <c r="DC70" s="13" t="s">
        <v>532</v>
      </c>
      <c r="DD70" s="164" t="s">
        <v>533</v>
      </c>
      <c r="DE70" s="13" t="s">
        <v>534</v>
      </c>
      <c r="DF70" s="164" t="s">
        <v>535</v>
      </c>
      <c r="DG70" s="98" t="s">
        <v>536</v>
      </c>
      <c r="DH70" s="98" t="s">
        <v>537</v>
      </c>
      <c r="DI70" s="98" t="s">
        <v>538</v>
      </c>
      <c r="DJ70" s="98" t="s">
        <v>539</v>
      </c>
      <c r="DK70" s="98" t="s">
        <v>540</v>
      </c>
      <c r="DL70" s="98" t="s">
        <v>541</v>
      </c>
      <c r="DM70" s="98" t="s">
        <v>542</v>
      </c>
      <c r="DN70" s="98" t="s">
        <v>543</v>
      </c>
      <c r="DO70" s="98" t="s">
        <v>544</v>
      </c>
      <c r="DP70" s="98" t="s">
        <v>545</v>
      </c>
      <c r="DQ70" s="98" t="s">
        <v>546</v>
      </c>
      <c r="DR70" s="98" t="s">
        <v>547</v>
      </c>
      <c r="DS70" s="98" t="s">
        <v>548</v>
      </c>
      <c r="DT70" s="98" t="s">
        <v>549</v>
      </c>
      <c r="DU70" s="98" t="s">
        <v>550</v>
      </c>
      <c r="DV70" s="98" t="s">
        <v>551</v>
      </c>
      <c r="DW70" s="98" t="s">
        <v>552</v>
      </c>
      <c r="DX70" s="99" t="s">
        <v>553</v>
      </c>
    </row>
    <row r="71" spans="1:128" ht="13" customHeight="1" x14ac:dyDescent="0.35">
      <c r="A71" s="12" t="s">
        <v>249</v>
      </c>
      <c r="B71" s="112">
        <v>1</v>
      </c>
      <c r="C71" s="13">
        <v>91.455230647392</v>
      </c>
      <c r="D71" s="164">
        <v>0.64605493615917997</v>
      </c>
      <c r="E71" s="13">
        <v>93.271723094912005</v>
      </c>
      <c r="F71" s="164">
        <v>1.0999453774624099</v>
      </c>
      <c r="G71" s="13">
        <v>89.864501262350998</v>
      </c>
      <c r="H71" s="164">
        <v>1.47500420089412</v>
      </c>
      <c r="I71" s="13">
        <v>91.409629346245495</v>
      </c>
      <c r="J71" s="164">
        <v>0.76857614963822896</v>
      </c>
      <c r="K71" s="13">
        <v>-1.8620937486664999</v>
      </c>
      <c r="L71" s="164">
        <v>1.23725372351376</v>
      </c>
      <c r="M71" s="13">
        <v>90.208201623003205</v>
      </c>
      <c r="N71" s="164">
        <v>0.71815936249677503</v>
      </c>
      <c r="O71" s="13">
        <v>89.504014363714802</v>
      </c>
      <c r="P71" s="164">
        <v>1.7034860868855899</v>
      </c>
      <c r="Q71" s="13">
        <v>91.382068269351706</v>
      </c>
      <c r="R71" s="164">
        <v>1.2313027339302201</v>
      </c>
      <c r="S71" s="13">
        <v>90.054947953729695</v>
      </c>
      <c r="T71" s="164">
        <v>0.83962178558293898</v>
      </c>
      <c r="U71" s="13">
        <v>0.55093359001486397</v>
      </c>
      <c r="V71" s="164">
        <v>1.77894791697834</v>
      </c>
      <c r="W71" s="13">
        <v>84.4888319354353</v>
      </c>
      <c r="X71" s="164">
        <v>0.95810380066579304</v>
      </c>
      <c r="Y71" s="13">
        <v>83.1499723199926</v>
      </c>
      <c r="Z71" s="164">
        <v>2.0172155528842199</v>
      </c>
      <c r="AA71" s="13">
        <v>84.552010006169397</v>
      </c>
      <c r="AB71" s="164">
        <v>2.0613416779001401</v>
      </c>
      <c r="AC71" s="13">
        <v>85.050257612568203</v>
      </c>
      <c r="AD71" s="164">
        <v>1.0324487556730899</v>
      </c>
      <c r="AE71" s="13">
        <v>1.9002852925756</v>
      </c>
      <c r="AF71" s="164">
        <v>1.93158272967369</v>
      </c>
      <c r="AG71" s="13">
        <v>89.630914848388898</v>
      </c>
      <c r="AH71" s="164">
        <v>0.72676714095668804</v>
      </c>
      <c r="AI71" s="13">
        <v>90.822082811535907</v>
      </c>
      <c r="AJ71" s="164">
        <v>1.66860992439235</v>
      </c>
      <c r="AK71" s="13">
        <v>91.590603127738703</v>
      </c>
      <c r="AL71" s="164">
        <v>1.4984425605307301</v>
      </c>
      <c r="AM71" s="13">
        <v>88.657991227900794</v>
      </c>
      <c r="AN71" s="164">
        <v>0.84145077671685697</v>
      </c>
      <c r="AO71" s="13">
        <v>-2.1640915836351602</v>
      </c>
      <c r="AP71" s="164">
        <v>1.7001740372863401</v>
      </c>
      <c r="AQ71" s="13">
        <v>88.717024397775702</v>
      </c>
      <c r="AR71" s="164">
        <v>0.78193433264510304</v>
      </c>
      <c r="AS71" s="13">
        <v>89.773060373280003</v>
      </c>
      <c r="AT71" s="164">
        <v>1.28638979425079</v>
      </c>
      <c r="AU71" s="13">
        <v>88.8759451221446</v>
      </c>
      <c r="AV71" s="164">
        <v>1.53784851499266</v>
      </c>
      <c r="AW71" s="13">
        <v>88.066736367901399</v>
      </c>
      <c r="AX71" s="164">
        <v>0.89545059624656298</v>
      </c>
      <c r="AY71" s="13">
        <v>-1.7063240053786</v>
      </c>
      <c r="AZ71" s="164">
        <v>1.46616988797732</v>
      </c>
      <c r="BA71" s="13">
        <v>84.240459031372794</v>
      </c>
      <c r="BB71" s="164">
        <v>0.977752361510697</v>
      </c>
      <c r="BC71" s="13">
        <v>85.917641546851598</v>
      </c>
      <c r="BD71" s="164">
        <v>2.0826746458293299</v>
      </c>
      <c r="BE71" s="13">
        <v>84.248453776651402</v>
      </c>
      <c r="BF71" s="164">
        <v>1.79095817146281</v>
      </c>
      <c r="BG71" s="13">
        <v>83.789820950258303</v>
      </c>
      <c r="BH71" s="164">
        <v>1.1198473155981801</v>
      </c>
      <c r="BI71" s="13">
        <v>-2.1278205965932799</v>
      </c>
      <c r="BJ71" s="164">
        <v>2.2005157631072101</v>
      </c>
      <c r="BK71" s="13">
        <v>79.685611394441594</v>
      </c>
      <c r="BL71" s="164">
        <v>1.02645776005086</v>
      </c>
      <c r="BM71" s="13">
        <v>82.639010273716394</v>
      </c>
      <c r="BN71" s="164">
        <v>1.9933749964101799</v>
      </c>
      <c r="BO71" s="13">
        <v>82.335813060980001</v>
      </c>
      <c r="BP71" s="164">
        <v>1.7136662617919001</v>
      </c>
      <c r="BQ71" s="13">
        <v>77.501817597033806</v>
      </c>
      <c r="BR71" s="164">
        <v>1.53117220760873</v>
      </c>
      <c r="BS71" s="13">
        <v>-5.1371926766826599</v>
      </c>
      <c r="BT71" s="164">
        <v>2.6571516994331499</v>
      </c>
      <c r="BU71" s="13">
        <v>71.034628587007205</v>
      </c>
      <c r="BV71" s="164">
        <v>1.3173159546876401</v>
      </c>
      <c r="BW71" s="13">
        <v>72.239871481397699</v>
      </c>
      <c r="BX71" s="164">
        <v>2.6294791853303501</v>
      </c>
      <c r="BY71" s="13">
        <v>72.474239265499605</v>
      </c>
      <c r="BZ71" s="164">
        <v>2.5113225608132801</v>
      </c>
      <c r="CA71" s="13">
        <v>70.128530317789199</v>
      </c>
      <c r="CB71" s="164">
        <v>1.3249177820809099</v>
      </c>
      <c r="CC71" s="13">
        <v>-2.11134116360854</v>
      </c>
      <c r="CD71" s="164">
        <v>2.4717922559851599</v>
      </c>
      <c r="CE71" s="13">
        <v>57.546240112388297</v>
      </c>
      <c r="CF71" s="164">
        <v>1.3931226186760799</v>
      </c>
      <c r="CG71" s="13">
        <v>61.468078263509902</v>
      </c>
      <c r="CH71" s="164">
        <v>2.7948097279330502</v>
      </c>
      <c r="CI71" s="13">
        <v>61.602022861869997</v>
      </c>
      <c r="CJ71" s="164">
        <v>2.2931321147718902</v>
      </c>
      <c r="CK71" s="13">
        <v>54.556814518081303</v>
      </c>
      <c r="CL71" s="164">
        <v>1.5087298588256399</v>
      </c>
      <c r="CM71" s="13">
        <v>-6.9112637454285402</v>
      </c>
      <c r="CN71" s="164">
        <v>2.9445324079692599</v>
      </c>
      <c r="CO71" s="13">
        <v>0.77157334994144799</v>
      </c>
      <c r="CP71" s="164">
        <v>0.87107360418418101</v>
      </c>
      <c r="CQ71" s="13">
        <v>3.89794372275469</v>
      </c>
      <c r="CR71" s="164">
        <v>1.0051672309630499</v>
      </c>
      <c r="CS71" s="13">
        <v>5.2546073199313197</v>
      </c>
      <c r="CT71" s="164">
        <v>1.40023216197249</v>
      </c>
      <c r="CU71" s="13">
        <v>1.6953332755897701</v>
      </c>
      <c r="CV71" s="164">
        <v>1.0342148934336599</v>
      </c>
      <c r="CW71" s="13">
        <v>9.6868927380267795</v>
      </c>
      <c r="CX71" s="164">
        <v>1.2764856816110499</v>
      </c>
      <c r="CY71" s="13">
        <v>16.028157898339501</v>
      </c>
      <c r="CZ71" s="164">
        <v>1.3893256195463499</v>
      </c>
      <c r="DA71" s="13">
        <v>13.012562944474899</v>
      </c>
      <c r="DB71" s="164">
        <v>1.4672406446047599</v>
      </c>
      <c r="DC71" s="13">
        <v>12.1351053071465</v>
      </c>
      <c r="DD71" s="164">
        <v>1.7421977408757301</v>
      </c>
      <c r="DE71" s="13">
        <v>19.059670026046501</v>
      </c>
      <c r="DF71" s="164">
        <v>1.75899305662946</v>
      </c>
      <c r="DG71" s="98"/>
      <c r="DH71" s="98"/>
      <c r="DI71" s="98"/>
      <c r="DJ71" s="98"/>
      <c r="DK71" s="98"/>
      <c r="DL71" s="98"/>
      <c r="DM71" s="98"/>
      <c r="DN71" s="98"/>
      <c r="DO71" s="98"/>
      <c r="DP71" s="98"/>
      <c r="DQ71" s="98"/>
      <c r="DR71" s="98"/>
      <c r="DS71" s="98"/>
      <c r="DT71" s="98"/>
      <c r="DU71" s="98"/>
      <c r="DV71" s="98"/>
      <c r="DW71" s="98"/>
      <c r="DX71" s="99"/>
    </row>
    <row r="72" spans="1:128" ht="13" customHeight="1" x14ac:dyDescent="0.35">
      <c r="A72" s="12" t="s">
        <v>253</v>
      </c>
      <c r="B72" s="112">
        <v>1</v>
      </c>
      <c r="C72" s="13">
        <v>97.520597243127995</v>
      </c>
      <c r="D72" s="164">
        <v>0.24013558290836601</v>
      </c>
      <c r="E72" s="13">
        <v>97.781660021608801</v>
      </c>
      <c r="F72" s="164">
        <v>0.43727169687509299</v>
      </c>
      <c r="G72" s="13">
        <v>97.774562065034303</v>
      </c>
      <c r="H72" s="164">
        <v>0.54928472128478301</v>
      </c>
      <c r="I72" s="13">
        <v>97.385787492910794</v>
      </c>
      <c r="J72" s="164">
        <v>0.31564098360737203</v>
      </c>
      <c r="K72" s="13">
        <v>-0.39587252869800699</v>
      </c>
      <c r="L72" s="164">
        <v>0.47433201817553999</v>
      </c>
      <c r="M72" s="13">
        <v>89.181144266676299</v>
      </c>
      <c r="N72" s="164">
        <v>0.53683988183350995</v>
      </c>
      <c r="O72" s="13">
        <v>87.983420236297306</v>
      </c>
      <c r="P72" s="164">
        <v>1.2629607681074599</v>
      </c>
      <c r="Q72" s="13">
        <v>87.871767528941106</v>
      </c>
      <c r="R72" s="164">
        <v>1.3245673761708801</v>
      </c>
      <c r="S72" s="13">
        <v>89.809307373890306</v>
      </c>
      <c r="T72" s="164">
        <v>0.63539238298341905</v>
      </c>
      <c r="U72" s="13">
        <v>1.8258871375930601</v>
      </c>
      <c r="V72" s="164">
        <v>1.32495635603932</v>
      </c>
      <c r="W72" s="13">
        <v>87.377235677752793</v>
      </c>
      <c r="X72" s="164">
        <v>0.48903877367402698</v>
      </c>
      <c r="Y72" s="13">
        <v>84.533221542173393</v>
      </c>
      <c r="Z72" s="164">
        <v>1.4077842696390901</v>
      </c>
      <c r="AA72" s="13">
        <v>86.711614032187896</v>
      </c>
      <c r="AB72" s="164">
        <v>1.1464337868343499</v>
      </c>
      <c r="AC72" s="13">
        <v>88.320964239454696</v>
      </c>
      <c r="AD72" s="164">
        <v>0.60908425502707297</v>
      </c>
      <c r="AE72" s="13">
        <v>3.78774269728126</v>
      </c>
      <c r="AF72" s="164">
        <v>1.56486844839876</v>
      </c>
      <c r="AG72" s="13">
        <v>93.169185224283595</v>
      </c>
      <c r="AH72" s="164">
        <v>0.36465001928573199</v>
      </c>
      <c r="AI72" s="13">
        <v>92.335799201087795</v>
      </c>
      <c r="AJ72" s="164">
        <v>0.81601216878572802</v>
      </c>
      <c r="AK72" s="13">
        <v>94.023704563817205</v>
      </c>
      <c r="AL72" s="164">
        <v>0.81381007358155599</v>
      </c>
      <c r="AM72" s="13">
        <v>93.181870078599601</v>
      </c>
      <c r="AN72" s="164">
        <v>0.45218821806700998</v>
      </c>
      <c r="AO72" s="13">
        <v>0.84607087751187704</v>
      </c>
      <c r="AP72" s="164">
        <v>0.84954132287933604</v>
      </c>
      <c r="AQ72" s="13">
        <v>88.655082802396805</v>
      </c>
      <c r="AR72" s="164">
        <v>0.48542465290784897</v>
      </c>
      <c r="AS72" s="13">
        <v>87.677766183969197</v>
      </c>
      <c r="AT72" s="164">
        <v>1.3714641942467001</v>
      </c>
      <c r="AU72" s="13">
        <v>88.757747401374502</v>
      </c>
      <c r="AV72" s="164">
        <v>1.1955297739464299</v>
      </c>
      <c r="AW72" s="13">
        <v>88.929265915623105</v>
      </c>
      <c r="AX72" s="164">
        <v>0.59417497739649305</v>
      </c>
      <c r="AY72" s="13">
        <v>1.2514997316538801</v>
      </c>
      <c r="AZ72" s="164">
        <v>1.5409532680403499</v>
      </c>
      <c r="BA72" s="13">
        <v>81.488443072655102</v>
      </c>
      <c r="BB72" s="164">
        <v>0.63420085638197499</v>
      </c>
      <c r="BC72" s="13">
        <v>78.160030631526894</v>
      </c>
      <c r="BD72" s="164">
        <v>1.8152822049333499</v>
      </c>
      <c r="BE72" s="13">
        <v>79.236555646892398</v>
      </c>
      <c r="BF72" s="164">
        <v>1.69426994300898</v>
      </c>
      <c r="BG72" s="13">
        <v>83.088226765415001</v>
      </c>
      <c r="BH72" s="164">
        <v>0.63486226641287302</v>
      </c>
      <c r="BI72" s="13">
        <v>4.92819613388808</v>
      </c>
      <c r="BJ72" s="164">
        <v>1.88932987874818</v>
      </c>
      <c r="BK72" s="13">
        <v>87.568080154667996</v>
      </c>
      <c r="BL72" s="164">
        <v>0.50983208882909503</v>
      </c>
      <c r="BM72" s="13">
        <v>86.626955001058306</v>
      </c>
      <c r="BN72" s="164">
        <v>1.4792321792191201</v>
      </c>
      <c r="BO72" s="13">
        <v>87.520179325040203</v>
      </c>
      <c r="BP72" s="164">
        <v>1.2886510322663101</v>
      </c>
      <c r="BQ72" s="13">
        <v>87.931990295984093</v>
      </c>
      <c r="BR72" s="164">
        <v>0.64202098324054702</v>
      </c>
      <c r="BS72" s="13">
        <v>1.3050352949258199</v>
      </c>
      <c r="BT72" s="164">
        <v>1.5965366858155099</v>
      </c>
      <c r="BU72" s="13">
        <v>71.708531154269906</v>
      </c>
      <c r="BV72" s="164">
        <v>0.79906328454277498</v>
      </c>
      <c r="BW72" s="13">
        <v>66.698971419482305</v>
      </c>
      <c r="BX72" s="164">
        <v>2.03339841381921</v>
      </c>
      <c r="BY72" s="13">
        <v>67.807729716671005</v>
      </c>
      <c r="BZ72" s="164">
        <v>1.8069862273364601</v>
      </c>
      <c r="CA72" s="13">
        <v>74.005814182065706</v>
      </c>
      <c r="CB72" s="164">
        <v>1.00503278585155</v>
      </c>
      <c r="CC72" s="13">
        <v>7.3068427625834298</v>
      </c>
      <c r="CD72" s="164">
        <v>2.2418640172159998</v>
      </c>
      <c r="CE72" s="13">
        <v>61.180372436161001</v>
      </c>
      <c r="CF72" s="164">
        <v>0.82960027624866495</v>
      </c>
      <c r="CG72" s="13">
        <v>55.303473777527799</v>
      </c>
      <c r="CH72" s="164">
        <v>2.4384871756665301</v>
      </c>
      <c r="CI72" s="13">
        <v>56.852164551706203</v>
      </c>
      <c r="CJ72" s="164">
        <v>2.03889009972906</v>
      </c>
      <c r="CK72" s="13">
        <v>63.997342792742401</v>
      </c>
      <c r="CL72" s="164">
        <v>1.01743470839941</v>
      </c>
      <c r="CM72" s="13">
        <v>8.6938690152146094</v>
      </c>
      <c r="CN72" s="164">
        <v>2.6129493036643598</v>
      </c>
      <c r="CO72" s="13">
        <v>0.824841884509951</v>
      </c>
      <c r="CP72" s="164">
        <v>0.35546735029774601</v>
      </c>
      <c r="CQ72" s="13">
        <v>8.4122547762211202</v>
      </c>
      <c r="CR72" s="164">
        <v>0.840648742742096</v>
      </c>
      <c r="CS72" s="13">
        <v>7.59029715834897</v>
      </c>
      <c r="CT72" s="164">
        <v>0.92109852588816399</v>
      </c>
      <c r="CU72" s="13">
        <v>4.4995110255877799</v>
      </c>
      <c r="CV72" s="164">
        <v>0.65137475420453905</v>
      </c>
      <c r="CW72" s="13">
        <v>17.8419329472413</v>
      </c>
      <c r="CX72" s="164">
        <v>0.92576879481377095</v>
      </c>
      <c r="CY72" s="13">
        <v>21.7745266629627</v>
      </c>
      <c r="CZ72" s="164">
        <v>1.0195519910059501</v>
      </c>
      <c r="DA72" s="13">
        <v>5.7697316770371101</v>
      </c>
      <c r="DB72" s="164">
        <v>0.84943040282964599</v>
      </c>
      <c r="DC72" s="13">
        <v>19.449193191437299</v>
      </c>
      <c r="DD72" s="164">
        <v>1.20097469175183</v>
      </c>
      <c r="DE72" s="13">
        <v>23.098671744729</v>
      </c>
      <c r="DF72" s="164">
        <v>1.1496714340681999</v>
      </c>
      <c r="DG72" s="98"/>
      <c r="DH72" s="98"/>
      <c r="DI72" s="98"/>
      <c r="DJ72" s="98"/>
      <c r="DK72" s="98"/>
      <c r="DL72" s="98"/>
      <c r="DM72" s="98"/>
      <c r="DN72" s="98"/>
      <c r="DO72" s="98"/>
      <c r="DP72" s="98"/>
      <c r="DQ72" s="98"/>
      <c r="DR72" s="98"/>
      <c r="DS72" s="98"/>
      <c r="DT72" s="98"/>
      <c r="DU72" s="98"/>
      <c r="DV72" s="98"/>
      <c r="DW72" s="98"/>
      <c r="DX72" s="99"/>
    </row>
    <row r="73" spans="1:128" ht="13" customHeight="1" x14ac:dyDescent="0.35">
      <c r="A73" s="100" t="s">
        <v>255</v>
      </c>
      <c r="B73" s="112">
        <v>1</v>
      </c>
      <c r="C73" s="13">
        <v>96.575963913567705</v>
      </c>
      <c r="D73" s="164">
        <v>0.40715746856504198</v>
      </c>
      <c r="E73" s="13">
        <v>96.598067487877501</v>
      </c>
      <c r="F73" s="164">
        <v>1.07032685711668</v>
      </c>
      <c r="G73" s="13">
        <v>97.217372410467206</v>
      </c>
      <c r="H73" s="164">
        <v>0.83632674772526505</v>
      </c>
      <c r="I73" s="13">
        <v>96.4679910491041</v>
      </c>
      <c r="J73" s="164">
        <v>0.46321328562556602</v>
      </c>
      <c r="K73" s="13">
        <v>-0.130076438773429</v>
      </c>
      <c r="L73" s="164">
        <v>1.1253068113137601</v>
      </c>
      <c r="M73" s="13">
        <v>86.407340085514093</v>
      </c>
      <c r="N73" s="164">
        <v>0.90329348458101499</v>
      </c>
      <c r="O73" s="13">
        <v>86.947812115248297</v>
      </c>
      <c r="P73" s="164">
        <v>1.99151196171541</v>
      </c>
      <c r="Q73" s="13">
        <v>88.252078913692799</v>
      </c>
      <c r="R73" s="164">
        <v>1.8948204990408199</v>
      </c>
      <c r="S73" s="13">
        <v>85.911837705207105</v>
      </c>
      <c r="T73" s="164">
        <v>1.0953816885551</v>
      </c>
      <c r="U73" s="13">
        <v>-1.0359744100411901</v>
      </c>
      <c r="V73" s="164">
        <v>2.1393761082200702</v>
      </c>
      <c r="W73" s="13">
        <v>82.638216479890701</v>
      </c>
      <c r="X73" s="164">
        <v>0.907950596705143</v>
      </c>
      <c r="Y73" s="13">
        <v>80.016096904448702</v>
      </c>
      <c r="Z73" s="164">
        <v>2.81655028635805</v>
      </c>
      <c r="AA73" s="13">
        <v>82.751705312981301</v>
      </c>
      <c r="AB73" s="164">
        <v>1.95877188254806</v>
      </c>
      <c r="AC73" s="13">
        <v>83.321616444703196</v>
      </c>
      <c r="AD73" s="164">
        <v>1.1231607597172899</v>
      </c>
      <c r="AE73" s="13">
        <v>3.3055195402544801</v>
      </c>
      <c r="AF73" s="164">
        <v>3.10499130124097</v>
      </c>
      <c r="AG73" s="13">
        <v>88.417493223878296</v>
      </c>
      <c r="AH73" s="164">
        <v>0.634572901350137</v>
      </c>
      <c r="AI73" s="13">
        <v>86.662168573350897</v>
      </c>
      <c r="AJ73" s="164">
        <v>2.1232894342759598</v>
      </c>
      <c r="AK73" s="13">
        <v>89.4477283168209</v>
      </c>
      <c r="AL73" s="164">
        <v>1.6624453177777401</v>
      </c>
      <c r="AM73" s="13">
        <v>88.693589104939207</v>
      </c>
      <c r="AN73" s="164">
        <v>0.78259413284444401</v>
      </c>
      <c r="AO73" s="13">
        <v>2.0314205315883198</v>
      </c>
      <c r="AP73" s="164">
        <v>2.2343490989606898</v>
      </c>
      <c r="AQ73" s="13">
        <v>84.586663952415293</v>
      </c>
      <c r="AR73" s="164">
        <v>0.78241521885786602</v>
      </c>
      <c r="AS73" s="13">
        <v>83.632222228134395</v>
      </c>
      <c r="AT73" s="164">
        <v>2.20993515550802</v>
      </c>
      <c r="AU73" s="13">
        <v>86.936845671169706</v>
      </c>
      <c r="AV73" s="164">
        <v>1.8456829248215401</v>
      </c>
      <c r="AW73" s="13">
        <v>84.460560906797596</v>
      </c>
      <c r="AX73" s="164">
        <v>0.93717523398501501</v>
      </c>
      <c r="AY73" s="13">
        <v>0.828338678663187</v>
      </c>
      <c r="AZ73" s="164">
        <v>2.44816014196314</v>
      </c>
      <c r="BA73" s="13">
        <v>76.863900328312496</v>
      </c>
      <c r="BB73" s="164">
        <v>1.06415330318903</v>
      </c>
      <c r="BC73" s="13">
        <v>73.790535915287705</v>
      </c>
      <c r="BD73" s="164">
        <v>3.0217464302358401</v>
      </c>
      <c r="BE73" s="13">
        <v>74.743577158533796</v>
      </c>
      <c r="BF73" s="164">
        <v>2.80125365796675</v>
      </c>
      <c r="BG73" s="13">
        <v>78.095449141826293</v>
      </c>
      <c r="BH73" s="164">
        <v>1.1059339941094299</v>
      </c>
      <c r="BI73" s="13">
        <v>4.3049132265384999</v>
      </c>
      <c r="BJ73" s="164">
        <v>3.17065913536059</v>
      </c>
      <c r="BK73" s="13">
        <v>82.119943731741998</v>
      </c>
      <c r="BL73" s="164">
        <v>0.859344695118194</v>
      </c>
      <c r="BM73" s="13">
        <v>79.135147268554107</v>
      </c>
      <c r="BN73" s="164">
        <v>2.55709266013351</v>
      </c>
      <c r="BO73" s="13">
        <v>82.626319793284793</v>
      </c>
      <c r="BP73" s="164">
        <v>2.0516269784919401</v>
      </c>
      <c r="BQ73" s="13">
        <v>82.758779760345206</v>
      </c>
      <c r="BR73" s="164">
        <v>1.17461412938677</v>
      </c>
      <c r="BS73" s="13">
        <v>3.6236324917911</v>
      </c>
      <c r="BT73" s="164">
        <v>2.9358437175063901</v>
      </c>
      <c r="BU73" s="13">
        <v>62.713465349006597</v>
      </c>
      <c r="BV73" s="164">
        <v>1.2624399578455801</v>
      </c>
      <c r="BW73" s="13">
        <v>57.565274859180299</v>
      </c>
      <c r="BX73" s="164">
        <v>3.2704506738676198</v>
      </c>
      <c r="BY73" s="13">
        <v>61.661642550411301</v>
      </c>
      <c r="BZ73" s="164">
        <v>2.9545648482473998</v>
      </c>
      <c r="CA73" s="13">
        <v>64.182372059095599</v>
      </c>
      <c r="CB73" s="164">
        <v>1.49097952435123</v>
      </c>
      <c r="CC73" s="13">
        <v>6.6170971999152703</v>
      </c>
      <c r="CD73" s="164">
        <v>3.42899149678516</v>
      </c>
      <c r="CE73" s="13">
        <v>50.076893498147001</v>
      </c>
      <c r="CF73" s="164">
        <v>1.2083415854630899</v>
      </c>
      <c r="CG73" s="13">
        <v>45.033177022528101</v>
      </c>
      <c r="CH73" s="164">
        <v>3.6576194822449599</v>
      </c>
      <c r="CI73" s="13">
        <v>47.517104013325302</v>
      </c>
      <c r="CJ73" s="164">
        <v>3.6477129313730199</v>
      </c>
      <c r="CK73" s="13">
        <v>51.947818016422303</v>
      </c>
      <c r="CL73" s="164">
        <v>1.4089820530075601</v>
      </c>
      <c r="CM73" s="13">
        <v>6.9146409938941504</v>
      </c>
      <c r="CN73" s="164">
        <v>3.9945238200636699</v>
      </c>
      <c r="CO73" s="13">
        <v>1.3407942246328399</v>
      </c>
      <c r="CP73" s="164">
        <v>0.57104621337891204</v>
      </c>
      <c r="CQ73" s="13">
        <v>12.568913862349</v>
      </c>
      <c r="CR73" s="164">
        <v>1.30780422533667</v>
      </c>
      <c r="CS73" s="13">
        <v>6.57653401129153</v>
      </c>
      <c r="CT73" s="164">
        <v>1.3553415074050801</v>
      </c>
      <c r="CU73" s="13">
        <v>4.2108058911552702</v>
      </c>
      <c r="CV73" s="164">
        <v>1.05939214718619</v>
      </c>
      <c r="CW73" s="13">
        <v>17.035069270001799</v>
      </c>
      <c r="CX73" s="164">
        <v>1.35675924267524</v>
      </c>
      <c r="CY73" s="13">
        <v>22.633200384352602</v>
      </c>
      <c r="CZ73" s="164">
        <v>1.6642540170688001</v>
      </c>
      <c r="DA73" s="13">
        <v>7.07242086236114</v>
      </c>
      <c r="DB73" s="164">
        <v>1.2330721656711201</v>
      </c>
      <c r="DC73" s="13">
        <v>17.9823442731334</v>
      </c>
      <c r="DD73" s="164">
        <v>1.7321005785850001</v>
      </c>
      <c r="DE73" s="13">
        <v>18.941272966703199</v>
      </c>
      <c r="DF73" s="164">
        <v>1.5554776540869799</v>
      </c>
      <c r="DG73" s="98"/>
      <c r="DH73" s="98"/>
      <c r="DI73" s="98"/>
      <c r="DJ73" s="98"/>
      <c r="DK73" s="98"/>
      <c r="DL73" s="98"/>
      <c r="DM73" s="98"/>
      <c r="DN73" s="98"/>
      <c r="DO73" s="98"/>
      <c r="DP73" s="98"/>
      <c r="DQ73" s="98"/>
      <c r="DR73" s="98"/>
      <c r="DS73" s="98"/>
      <c r="DT73" s="98"/>
      <c r="DU73" s="98"/>
      <c r="DV73" s="98"/>
      <c r="DW73" s="98"/>
      <c r="DX73" s="99"/>
    </row>
    <row r="74" spans="1:128" ht="13" customHeight="1" x14ac:dyDescent="0.35">
      <c r="A74" s="12" t="s">
        <v>256</v>
      </c>
      <c r="B74" s="112">
        <v>1</v>
      </c>
      <c r="C74" s="13">
        <v>98.212605632595995</v>
      </c>
      <c r="D74" s="164">
        <v>0.33224739702432698</v>
      </c>
      <c r="E74" s="13">
        <v>98.369855566875302</v>
      </c>
      <c r="F74" s="164">
        <v>0.58466949513828503</v>
      </c>
      <c r="G74" s="13">
        <v>96.893563833908004</v>
      </c>
      <c r="H74" s="164">
        <v>1.1610225936662</v>
      </c>
      <c r="I74" s="13">
        <v>98.598776939460294</v>
      </c>
      <c r="J74" s="164">
        <v>0.44573521243625902</v>
      </c>
      <c r="K74" s="13">
        <v>0.22892137258499201</v>
      </c>
      <c r="L74" s="164">
        <v>0.73237048142195904</v>
      </c>
      <c r="M74" s="13">
        <v>97.605838601259904</v>
      </c>
      <c r="N74" s="164">
        <v>0.34469415276156601</v>
      </c>
      <c r="O74" s="13">
        <v>97.250436740886897</v>
      </c>
      <c r="P74" s="164">
        <v>0.86626652902210799</v>
      </c>
      <c r="Q74" s="13">
        <v>97.694028234947893</v>
      </c>
      <c r="R74" s="164">
        <v>0.88656380395144796</v>
      </c>
      <c r="S74" s="13">
        <v>97.809952588550004</v>
      </c>
      <c r="T74" s="164">
        <v>0.45756762437167797</v>
      </c>
      <c r="U74" s="13">
        <v>0.55951584766310702</v>
      </c>
      <c r="V74" s="164">
        <v>1.0053664462465</v>
      </c>
      <c r="W74" s="13">
        <v>94.301294361004594</v>
      </c>
      <c r="X74" s="164">
        <v>0.56501989827850296</v>
      </c>
      <c r="Y74" s="13">
        <v>92.497335083592006</v>
      </c>
      <c r="Z74" s="164">
        <v>1.4140416866598999</v>
      </c>
      <c r="AA74" s="13">
        <v>96.292266773242204</v>
      </c>
      <c r="AB74" s="164">
        <v>1.0334323224991699</v>
      </c>
      <c r="AC74" s="13">
        <v>94.9220044979878</v>
      </c>
      <c r="AD74" s="164">
        <v>0.74958243097336097</v>
      </c>
      <c r="AE74" s="13">
        <v>2.4246694143957899</v>
      </c>
      <c r="AF74" s="164">
        <v>1.55015357809698</v>
      </c>
      <c r="AG74" s="13">
        <v>97.954825042225707</v>
      </c>
      <c r="AH74" s="164">
        <v>0.29302628313344298</v>
      </c>
      <c r="AI74" s="13">
        <v>96.733134020466807</v>
      </c>
      <c r="AJ74" s="164">
        <v>0.81619611757180299</v>
      </c>
      <c r="AK74" s="13">
        <v>97.755897867284702</v>
      </c>
      <c r="AL74" s="164">
        <v>0.87022053578898195</v>
      </c>
      <c r="AM74" s="13">
        <v>98.528362520778899</v>
      </c>
      <c r="AN74" s="164">
        <v>0.28481060936296598</v>
      </c>
      <c r="AO74" s="13">
        <v>1.79522850031208</v>
      </c>
      <c r="AP74" s="164">
        <v>0.82905354509014595</v>
      </c>
      <c r="AQ74" s="13">
        <v>96.734867550744099</v>
      </c>
      <c r="AR74" s="164">
        <v>0.41414830882400799</v>
      </c>
      <c r="AS74" s="13">
        <v>95.840024725219394</v>
      </c>
      <c r="AT74" s="164">
        <v>0.87652353710610797</v>
      </c>
      <c r="AU74" s="13">
        <v>95.801326600074603</v>
      </c>
      <c r="AV74" s="164">
        <v>1.11724546543267</v>
      </c>
      <c r="AW74" s="13">
        <v>97.328957994932097</v>
      </c>
      <c r="AX74" s="164">
        <v>0.46015511392986802</v>
      </c>
      <c r="AY74" s="13">
        <v>1.48893326971269</v>
      </c>
      <c r="AZ74" s="164">
        <v>1.00337017317531</v>
      </c>
      <c r="BA74" s="13">
        <v>96.360078843008395</v>
      </c>
      <c r="BB74" s="164">
        <v>0.328247937309051</v>
      </c>
      <c r="BC74" s="13">
        <v>93.790069604104104</v>
      </c>
      <c r="BD74" s="164">
        <v>1.2478264184921599</v>
      </c>
      <c r="BE74" s="13">
        <v>94.936191605627698</v>
      </c>
      <c r="BF74" s="164">
        <v>1.2723595124560001</v>
      </c>
      <c r="BG74" s="13">
        <v>97.624781442819597</v>
      </c>
      <c r="BH74" s="164">
        <v>0.42667866469340998</v>
      </c>
      <c r="BI74" s="13">
        <v>3.8347118387155201</v>
      </c>
      <c r="BJ74" s="164">
        <v>1.39974088856306</v>
      </c>
      <c r="BK74" s="13">
        <v>96.961725385775495</v>
      </c>
      <c r="BL74" s="164">
        <v>0.437131890457094</v>
      </c>
      <c r="BM74" s="13">
        <v>94.801899023039795</v>
      </c>
      <c r="BN74" s="164">
        <v>1.3755106396494501</v>
      </c>
      <c r="BO74" s="13">
        <v>97.880093396835505</v>
      </c>
      <c r="BP74" s="164">
        <v>0.656313141200498</v>
      </c>
      <c r="BQ74" s="13">
        <v>97.426717635366202</v>
      </c>
      <c r="BR74" s="164">
        <v>0.47221824633784398</v>
      </c>
      <c r="BS74" s="13">
        <v>2.6248186123264401</v>
      </c>
      <c r="BT74" s="164">
        <v>1.408796577215</v>
      </c>
      <c r="BU74" s="13">
        <v>89.334262267014495</v>
      </c>
      <c r="BV74" s="164">
        <v>0.68695586199387804</v>
      </c>
      <c r="BW74" s="13">
        <v>87.783498876134502</v>
      </c>
      <c r="BX74" s="164">
        <v>1.6964715290163199</v>
      </c>
      <c r="BY74" s="13">
        <v>89.245071698791094</v>
      </c>
      <c r="BZ74" s="164">
        <v>1.6708984240773701</v>
      </c>
      <c r="CA74" s="13">
        <v>90.466208055164202</v>
      </c>
      <c r="CB74" s="164">
        <v>1.01738093686225</v>
      </c>
      <c r="CC74" s="13">
        <v>2.6827091790296702</v>
      </c>
      <c r="CD74" s="164">
        <v>2.0381328613953702</v>
      </c>
      <c r="CE74" s="13">
        <v>86.497871774780293</v>
      </c>
      <c r="CF74" s="164">
        <v>0.77695508471679697</v>
      </c>
      <c r="CG74" s="13">
        <v>83.613894120842602</v>
      </c>
      <c r="CH74" s="164">
        <v>2.0913329052352201</v>
      </c>
      <c r="CI74" s="13">
        <v>85.707953001106603</v>
      </c>
      <c r="CJ74" s="164">
        <v>1.96626124901169</v>
      </c>
      <c r="CK74" s="13">
        <v>88.249728344473098</v>
      </c>
      <c r="CL74" s="164">
        <v>1.1956320854654401</v>
      </c>
      <c r="CM74" s="13">
        <v>4.6358342236305399</v>
      </c>
      <c r="CN74" s="164">
        <v>2.3635456196761599</v>
      </c>
      <c r="CO74" s="13">
        <v>0.90674174556642095</v>
      </c>
      <c r="CP74" s="164">
        <v>0.48807586594871899</v>
      </c>
      <c r="CQ74" s="13">
        <v>2.93736801116279</v>
      </c>
      <c r="CR74" s="164">
        <v>0.57483002174071796</v>
      </c>
      <c r="CS74" s="13">
        <v>1.8806670762868101</v>
      </c>
      <c r="CT74" s="164">
        <v>0.86128553952184495</v>
      </c>
      <c r="CU74" s="13">
        <v>3.2359937601489701</v>
      </c>
      <c r="CV74" s="164">
        <v>0.55990314727144597</v>
      </c>
      <c r="CW74" s="13">
        <v>4.46494418186772</v>
      </c>
      <c r="CX74" s="164">
        <v>0.72159255761144903</v>
      </c>
      <c r="CY74" s="13">
        <v>7.55710249127719</v>
      </c>
      <c r="CZ74" s="164">
        <v>0.81048093662013099</v>
      </c>
      <c r="DA74" s="13">
        <v>3.6191761798142301</v>
      </c>
      <c r="DB74" s="164">
        <v>0.68425260043708103</v>
      </c>
      <c r="DC74" s="13">
        <v>5.9094710922955196</v>
      </c>
      <c r="DD74" s="164">
        <v>1.09570935947314</v>
      </c>
      <c r="DE74" s="13">
        <v>9.8493069397267305</v>
      </c>
      <c r="DF74" s="164">
        <v>1.2688871947045699</v>
      </c>
      <c r="DG74" s="98"/>
      <c r="DH74" s="98"/>
      <c r="DI74" s="98"/>
      <c r="DJ74" s="98"/>
      <c r="DK74" s="98"/>
      <c r="DL74" s="98"/>
      <c r="DM74" s="98"/>
      <c r="DN74" s="98"/>
      <c r="DO74" s="98"/>
      <c r="DP74" s="98"/>
      <c r="DQ74" s="98"/>
      <c r="DR74" s="98"/>
      <c r="DS74" s="98"/>
      <c r="DT74" s="98"/>
      <c r="DU74" s="98"/>
      <c r="DV74" s="98"/>
      <c r="DW74" s="98"/>
      <c r="DX74" s="99"/>
    </row>
    <row r="75" spans="1:128" ht="13" customHeight="1" x14ac:dyDescent="0.35">
      <c r="A75" s="12" t="s">
        <v>267</v>
      </c>
      <c r="B75" s="112">
        <v>1</v>
      </c>
      <c r="C75" s="13">
        <v>94.888682907851006</v>
      </c>
      <c r="D75" s="164">
        <v>0.52738263017617504</v>
      </c>
      <c r="E75" s="13">
        <v>93.798411924119605</v>
      </c>
      <c r="F75" s="164">
        <v>1.5470986713241299</v>
      </c>
      <c r="G75" s="13">
        <v>94.576934407036603</v>
      </c>
      <c r="H75" s="164">
        <v>1.2710673779775701</v>
      </c>
      <c r="I75" s="13">
        <v>95.514020750083901</v>
      </c>
      <c r="J75" s="164">
        <v>0.62688482480994401</v>
      </c>
      <c r="K75" s="13">
        <v>1.7156088259642199</v>
      </c>
      <c r="L75" s="164">
        <v>1.7278016753071399</v>
      </c>
      <c r="M75" s="13">
        <v>76.7584303197346</v>
      </c>
      <c r="N75" s="164">
        <v>1.0875773268610101</v>
      </c>
      <c r="O75" s="13">
        <v>80.136697573239204</v>
      </c>
      <c r="P75" s="164">
        <v>2.61586176819111</v>
      </c>
      <c r="Q75" s="13">
        <v>74.803841098346098</v>
      </c>
      <c r="R75" s="164">
        <v>3.06796687654681</v>
      </c>
      <c r="S75" s="13">
        <v>76.681122748707097</v>
      </c>
      <c r="T75" s="164">
        <v>1.35660653653555</v>
      </c>
      <c r="U75" s="13">
        <v>-3.4555748245321398</v>
      </c>
      <c r="V75" s="164">
        <v>3.0356467801009002</v>
      </c>
      <c r="W75" s="13">
        <v>87.785070428082605</v>
      </c>
      <c r="X75" s="164">
        <v>0.97440396650608796</v>
      </c>
      <c r="Y75" s="13">
        <v>80.197271592296602</v>
      </c>
      <c r="Z75" s="164">
        <v>3.0028713502484998</v>
      </c>
      <c r="AA75" s="13">
        <v>86.242658491254105</v>
      </c>
      <c r="AB75" s="164">
        <v>2.4689858683360599</v>
      </c>
      <c r="AC75" s="13">
        <v>89.570734534408501</v>
      </c>
      <c r="AD75" s="164">
        <v>1.0189684439642499</v>
      </c>
      <c r="AE75" s="13">
        <v>9.3734629421118392</v>
      </c>
      <c r="AF75" s="164">
        <v>3.0599336170747802</v>
      </c>
      <c r="AG75" s="13">
        <v>80.718648134707905</v>
      </c>
      <c r="AH75" s="164">
        <v>1.1192702708993101</v>
      </c>
      <c r="AI75" s="13">
        <v>82.712198814107097</v>
      </c>
      <c r="AJ75" s="164">
        <v>3.0114021283010302</v>
      </c>
      <c r="AK75" s="13">
        <v>81.304046567176599</v>
      </c>
      <c r="AL75" s="164">
        <v>2.04598028087613</v>
      </c>
      <c r="AM75" s="13">
        <v>80.132068911388103</v>
      </c>
      <c r="AN75" s="164">
        <v>1.2406710965757699</v>
      </c>
      <c r="AO75" s="13">
        <v>-2.5801299027189901</v>
      </c>
      <c r="AP75" s="164">
        <v>2.9325709167961098</v>
      </c>
      <c r="AQ75" s="13">
        <v>83.529657241055006</v>
      </c>
      <c r="AR75" s="164">
        <v>1.04511444476788</v>
      </c>
      <c r="AS75" s="13">
        <v>79.771256155506507</v>
      </c>
      <c r="AT75" s="164">
        <v>2.680799172365</v>
      </c>
      <c r="AU75" s="13">
        <v>84.852432154242706</v>
      </c>
      <c r="AV75" s="164">
        <v>2.1952339671016499</v>
      </c>
      <c r="AW75" s="13">
        <v>83.832610836092599</v>
      </c>
      <c r="AX75" s="164">
        <v>1.2247045022937</v>
      </c>
      <c r="AY75" s="13">
        <v>4.0613546805861596</v>
      </c>
      <c r="AZ75" s="164">
        <v>2.7967878355706399</v>
      </c>
      <c r="BA75" s="13">
        <v>75.5648771604654</v>
      </c>
      <c r="BB75" s="164">
        <v>1.1631593597307499</v>
      </c>
      <c r="BC75" s="13">
        <v>75.213724670048194</v>
      </c>
      <c r="BD75" s="164">
        <v>3.1484345594968199</v>
      </c>
      <c r="BE75" s="13">
        <v>75.323546819760196</v>
      </c>
      <c r="BF75" s="164">
        <v>2.8047956805814902</v>
      </c>
      <c r="BG75" s="13">
        <v>75.860892909617505</v>
      </c>
      <c r="BH75" s="164">
        <v>1.31958977304881</v>
      </c>
      <c r="BI75" s="13">
        <v>0.647168239569339</v>
      </c>
      <c r="BJ75" s="164">
        <v>3.1390526604286602</v>
      </c>
      <c r="BK75" s="13">
        <v>81.395937920004002</v>
      </c>
      <c r="BL75" s="164">
        <v>1.05478429296411</v>
      </c>
      <c r="BM75" s="13">
        <v>84.903273195311101</v>
      </c>
      <c r="BN75" s="164">
        <v>2.78215201775906</v>
      </c>
      <c r="BO75" s="13">
        <v>77.751075475125702</v>
      </c>
      <c r="BP75" s="164">
        <v>2.8882506301038799</v>
      </c>
      <c r="BQ75" s="13">
        <v>81.585395064265796</v>
      </c>
      <c r="BR75" s="164">
        <v>1.16410715511636</v>
      </c>
      <c r="BS75" s="13">
        <v>-3.3178781310452901</v>
      </c>
      <c r="BT75" s="164">
        <v>2.9013024403555701</v>
      </c>
      <c r="BU75" s="13">
        <v>56.733633018236603</v>
      </c>
      <c r="BV75" s="164">
        <v>1.3542022245310801</v>
      </c>
      <c r="BW75" s="13">
        <v>53.555044405464699</v>
      </c>
      <c r="BX75" s="164">
        <v>4.0425738842127901</v>
      </c>
      <c r="BY75" s="13">
        <v>54.147534576991198</v>
      </c>
      <c r="BZ75" s="164">
        <v>2.9036187229922801</v>
      </c>
      <c r="CA75" s="13">
        <v>57.447753645566699</v>
      </c>
      <c r="CB75" s="164">
        <v>1.5662036156908301</v>
      </c>
      <c r="CC75" s="13">
        <v>3.8927092401019601</v>
      </c>
      <c r="CD75" s="164">
        <v>4.1317647444787102</v>
      </c>
      <c r="CE75" s="13">
        <v>45.882659287281797</v>
      </c>
      <c r="CF75" s="164">
        <v>1.3500446525880001</v>
      </c>
      <c r="CG75" s="13">
        <v>46.277161042017198</v>
      </c>
      <c r="CH75" s="164">
        <v>3.6400389018808501</v>
      </c>
      <c r="CI75" s="13">
        <v>40.730669660907701</v>
      </c>
      <c r="CJ75" s="164">
        <v>2.9145035028923401</v>
      </c>
      <c r="CK75" s="13">
        <v>46.753992382377596</v>
      </c>
      <c r="CL75" s="164">
        <v>1.58237483266665</v>
      </c>
      <c r="CM75" s="13">
        <v>0.47683134036036301</v>
      </c>
      <c r="CN75" s="164">
        <v>3.81923006094843</v>
      </c>
      <c r="CO75" s="13">
        <v>-0.33469112080847202</v>
      </c>
      <c r="CP75" s="164">
        <v>0.66808866990969795</v>
      </c>
      <c r="CQ75" s="13">
        <v>0.15598070127376201</v>
      </c>
      <c r="CR75" s="164">
        <v>1.36999014444972</v>
      </c>
      <c r="CS75" s="13">
        <v>6.7224490280443003</v>
      </c>
      <c r="CT75" s="164">
        <v>1.25248546972371</v>
      </c>
      <c r="CU75" s="13">
        <v>-1.30640030489715</v>
      </c>
      <c r="CV75" s="164">
        <v>1.4282406831507</v>
      </c>
      <c r="CW75" s="13">
        <v>13.880566814914401</v>
      </c>
      <c r="CX75" s="164">
        <v>1.42456787614999</v>
      </c>
      <c r="CY75" s="13">
        <v>19.862069867627898</v>
      </c>
      <c r="CZ75" s="164">
        <v>1.58434770244713</v>
      </c>
      <c r="DA75" s="13">
        <v>4.6975547297603297</v>
      </c>
      <c r="DB75" s="164">
        <v>1.35690591197883</v>
      </c>
      <c r="DC75" s="13">
        <v>8.7092801810021605</v>
      </c>
      <c r="DD75" s="164">
        <v>1.7366787912619699</v>
      </c>
      <c r="DE75" s="13">
        <v>13.479534637173</v>
      </c>
      <c r="DF75" s="164">
        <v>1.61711055583143</v>
      </c>
      <c r="DG75" s="98"/>
      <c r="DH75" s="98"/>
      <c r="DI75" s="98"/>
      <c r="DJ75" s="98"/>
      <c r="DK75" s="98"/>
      <c r="DL75" s="98"/>
      <c r="DM75" s="98"/>
      <c r="DN75" s="98"/>
      <c r="DO75" s="98"/>
      <c r="DP75" s="98"/>
      <c r="DQ75" s="98"/>
      <c r="DR75" s="98"/>
      <c r="DS75" s="98"/>
      <c r="DT75" s="98"/>
      <c r="DU75" s="98"/>
      <c r="DV75" s="98"/>
      <c r="DW75" s="98"/>
      <c r="DX75" s="99"/>
    </row>
    <row r="76" spans="1:128" ht="13" customHeight="1" x14ac:dyDescent="0.35">
      <c r="A76" s="12" t="s">
        <v>272</v>
      </c>
      <c r="B76" s="112">
        <v>1</v>
      </c>
      <c r="C76" s="13">
        <v>65.413942260068296</v>
      </c>
      <c r="D76" s="164">
        <v>0.77198156255346095</v>
      </c>
      <c r="E76" s="13">
        <v>47.815598285862698</v>
      </c>
      <c r="F76" s="164">
        <v>1.9352033300234099</v>
      </c>
      <c r="G76" s="13">
        <v>61.420338186288497</v>
      </c>
      <c r="H76" s="164">
        <v>1.9807742345811501</v>
      </c>
      <c r="I76" s="13">
        <v>72.745759555305</v>
      </c>
      <c r="J76" s="164">
        <v>1.0510128724493999</v>
      </c>
      <c r="K76" s="13">
        <v>24.930161269442301</v>
      </c>
      <c r="L76" s="164">
        <v>2.3796102743031202</v>
      </c>
      <c r="M76" s="13">
        <v>43.152568637110598</v>
      </c>
      <c r="N76" s="164">
        <v>0.95705471578349999</v>
      </c>
      <c r="O76" s="13">
        <v>37.579686299575798</v>
      </c>
      <c r="P76" s="164">
        <v>1.80627320524819</v>
      </c>
      <c r="Q76" s="13">
        <v>44.293016114460301</v>
      </c>
      <c r="R76" s="164">
        <v>2.2674348216925999</v>
      </c>
      <c r="S76" s="13">
        <v>44.623747124962698</v>
      </c>
      <c r="T76" s="164">
        <v>1.2557492582971299</v>
      </c>
      <c r="U76" s="13">
        <v>7.0440608253868904</v>
      </c>
      <c r="V76" s="164">
        <v>2.3046870247853599</v>
      </c>
      <c r="W76" s="13">
        <v>48.5018087631789</v>
      </c>
      <c r="X76" s="164">
        <v>0.99537163461637401</v>
      </c>
      <c r="Y76" s="13">
        <v>39.2799315227562</v>
      </c>
      <c r="Z76" s="164">
        <v>1.98666676408553</v>
      </c>
      <c r="AA76" s="13">
        <v>46.968704335965199</v>
      </c>
      <c r="AB76" s="164">
        <v>2.0908631859571498</v>
      </c>
      <c r="AC76" s="13">
        <v>52.128275347705902</v>
      </c>
      <c r="AD76" s="164">
        <v>1.2401615307368801</v>
      </c>
      <c r="AE76" s="13">
        <v>12.8483438249497</v>
      </c>
      <c r="AF76" s="164">
        <v>2.2409832838181898</v>
      </c>
      <c r="AG76" s="13">
        <v>60.481508862194197</v>
      </c>
      <c r="AH76" s="164">
        <v>0.991078163380263</v>
      </c>
      <c r="AI76" s="13">
        <v>57.092949294140702</v>
      </c>
      <c r="AJ76" s="164">
        <v>1.9154946848682199</v>
      </c>
      <c r="AK76" s="13">
        <v>59.658865076794399</v>
      </c>
      <c r="AL76" s="164">
        <v>1.9494432054184501</v>
      </c>
      <c r="AM76" s="13">
        <v>61.870610067997497</v>
      </c>
      <c r="AN76" s="164">
        <v>1.22692416729864</v>
      </c>
      <c r="AO76" s="13">
        <v>4.7776607738568302</v>
      </c>
      <c r="AP76" s="164">
        <v>2.2756889677771501</v>
      </c>
      <c r="AQ76" s="13">
        <v>55.5133178180862</v>
      </c>
      <c r="AR76" s="164">
        <v>1.13840062170639</v>
      </c>
      <c r="AS76" s="13">
        <v>49.621293761136599</v>
      </c>
      <c r="AT76" s="164">
        <v>1.98626507828967</v>
      </c>
      <c r="AU76" s="13">
        <v>57.441062504277497</v>
      </c>
      <c r="AV76" s="164">
        <v>2.1318210181045201</v>
      </c>
      <c r="AW76" s="13">
        <v>57.001769307815302</v>
      </c>
      <c r="AX76" s="164">
        <v>1.4077789326810799</v>
      </c>
      <c r="AY76" s="13">
        <v>7.3804755466786602</v>
      </c>
      <c r="AZ76" s="164">
        <v>2.2593598791442799</v>
      </c>
      <c r="BA76" s="13">
        <v>47.142999354297402</v>
      </c>
      <c r="BB76" s="164">
        <v>0.98839014586507201</v>
      </c>
      <c r="BC76" s="13">
        <v>40.394378883868598</v>
      </c>
      <c r="BD76" s="164">
        <v>1.9078293315422199</v>
      </c>
      <c r="BE76" s="13">
        <v>48.200513468043098</v>
      </c>
      <c r="BF76" s="164">
        <v>2.1582275660852801</v>
      </c>
      <c r="BG76" s="13">
        <v>49.256246438600698</v>
      </c>
      <c r="BH76" s="164">
        <v>1.24939379682494</v>
      </c>
      <c r="BI76" s="13">
        <v>8.8618675547320898</v>
      </c>
      <c r="BJ76" s="164">
        <v>2.3128368698941499</v>
      </c>
      <c r="BK76" s="13">
        <v>50.892327396036499</v>
      </c>
      <c r="BL76" s="164">
        <v>0.98139243566558698</v>
      </c>
      <c r="BM76" s="13">
        <v>43.200945570324002</v>
      </c>
      <c r="BN76" s="164">
        <v>1.8846704344123</v>
      </c>
      <c r="BO76" s="13">
        <v>51.813301287926102</v>
      </c>
      <c r="BP76" s="164">
        <v>2.1136664736553699</v>
      </c>
      <c r="BQ76" s="13">
        <v>53.353904688894403</v>
      </c>
      <c r="BR76" s="164">
        <v>1.3024251237921201</v>
      </c>
      <c r="BS76" s="13">
        <v>10.152959118570299</v>
      </c>
      <c r="BT76" s="164">
        <v>2.2850391446685698</v>
      </c>
      <c r="BU76" s="13">
        <v>23.022747398240899</v>
      </c>
      <c r="BV76" s="164">
        <v>0.84047933632133598</v>
      </c>
      <c r="BW76" s="13">
        <v>16.912803579166301</v>
      </c>
      <c r="BX76" s="164">
        <v>1.48586473981917</v>
      </c>
      <c r="BY76" s="13">
        <v>25.3562704797096</v>
      </c>
      <c r="BZ76" s="164">
        <v>1.78777416193675</v>
      </c>
      <c r="CA76" s="13">
        <v>24.394408823118301</v>
      </c>
      <c r="CB76" s="164">
        <v>1.1437097359122701</v>
      </c>
      <c r="CC76" s="13">
        <v>7.4816052439520204</v>
      </c>
      <c r="CD76" s="164">
        <v>1.8189784604668899</v>
      </c>
      <c r="CE76" s="13">
        <v>19.113733710553401</v>
      </c>
      <c r="CF76" s="164">
        <v>0.80828912071175096</v>
      </c>
      <c r="CG76" s="13">
        <v>14.066209043562401</v>
      </c>
      <c r="CH76" s="164">
        <v>1.3854030176241301</v>
      </c>
      <c r="CI76" s="13">
        <v>21.906211807968699</v>
      </c>
      <c r="CJ76" s="164">
        <v>1.7706422513373401</v>
      </c>
      <c r="CK76" s="13">
        <v>20.054006472874502</v>
      </c>
      <c r="CL76" s="164">
        <v>1.05636059359312</v>
      </c>
      <c r="CM76" s="13">
        <v>5.9877974293120904</v>
      </c>
      <c r="CN76" s="164">
        <v>1.6244366171539699</v>
      </c>
      <c r="CO76" s="13">
        <v>1.02878777761342</v>
      </c>
      <c r="CP76" s="164">
        <v>1.2138151136147199</v>
      </c>
      <c r="CQ76" s="13">
        <v>-4.5889150041681903</v>
      </c>
      <c r="CR76" s="164">
        <v>1.4610648862203099</v>
      </c>
      <c r="CS76" s="13">
        <v>5.8679130040486198</v>
      </c>
      <c r="CT76" s="164">
        <v>1.35981429783729</v>
      </c>
      <c r="CU76" s="13">
        <v>5.6044257274689899</v>
      </c>
      <c r="CV76" s="164">
        <v>1.2749526457381799</v>
      </c>
      <c r="CW76" s="13">
        <v>8.9411685901927402</v>
      </c>
      <c r="CX76" s="164">
        <v>1.45450412265999</v>
      </c>
      <c r="CY76" s="13">
        <v>7.2130927744584996</v>
      </c>
      <c r="CZ76" s="164">
        <v>1.3658846450839499</v>
      </c>
      <c r="DA76" s="13">
        <v>5.1418689814748104</v>
      </c>
      <c r="DB76" s="164">
        <v>1.4043629852113799</v>
      </c>
      <c r="DC76" s="13">
        <v>1.4524678409844001</v>
      </c>
      <c r="DD76" s="164">
        <v>1.19715138901811</v>
      </c>
      <c r="DE76" s="13">
        <v>2.0941071750121898</v>
      </c>
      <c r="DF76" s="164">
        <v>1.10866304656311</v>
      </c>
      <c r="DG76" s="98"/>
      <c r="DH76" s="98"/>
      <c r="DI76" s="98"/>
      <c r="DJ76" s="98"/>
      <c r="DK76" s="98"/>
      <c r="DL76" s="98"/>
      <c r="DM76" s="98"/>
      <c r="DN76" s="98"/>
      <c r="DO76" s="98"/>
      <c r="DP76" s="98"/>
      <c r="DQ76" s="98"/>
      <c r="DR76" s="98"/>
      <c r="DS76" s="98"/>
      <c r="DT76" s="98"/>
      <c r="DU76" s="98"/>
      <c r="DV76" s="98"/>
      <c r="DW76" s="98"/>
      <c r="DX76" s="99"/>
    </row>
    <row r="77" spans="1:128" ht="13" customHeight="1" x14ac:dyDescent="0.35">
      <c r="A77" s="12" t="s">
        <v>274</v>
      </c>
      <c r="B77" s="112">
        <v>1</v>
      </c>
      <c r="C77" s="13">
        <v>87.421290358335398</v>
      </c>
      <c r="D77" s="164">
        <v>0.73552876797649303</v>
      </c>
      <c r="E77" s="13">
        <v>84.5376940428106</v>
      </c>
      <c r="F77" s="164">
        <v>2.3128642952834899</v>
      </c>
      <c r="G77" s="13">
        <v>86.415617666223397</v>
      </c>
      <c r="H77" s="164">
        <v>1.6406173888956901</v>
      </c>
      <c r="I77" s="13">
        <v>88.284587585195993</v>
      </c>
      <c r="J77" s="164">
        <v>0.80939760298060603</v>
      </c>
      <c r="K77" s="13">
        <v>3.74689354238537</v>
      </c>
      <c r="L77" s="164">
        <v>2.3432454306755099</v>
      </c>
      <c r="M77" s="13">
        <v>75.920441183819705</v>
      </c>
      <c r="N77" s="164">
        <v>1.08940879620367</v>
      </c>
      <c r="O77" s="13">
        <v>66.929296617351397</v>
      </c>
      <c r="P77" s="164">
        <v>3.1041226397008499</v>
      </c>
      <c r="Q77" s="13">
        <v>73.153208230837393</v>
      </c>
      <c r="R77" s="164">
        <v>2.7735955520652902</v>
      </c>
      <c r="S77" s="13">
        <v>78.490270370916207</v>
      </c>
      <c r="T77" s="164">
        <v>1.14100276123915</v>
      </c>
      <c r="U77" s="13">
        <v>11.560973753564801</v>
      </c>
      <c r="V77" s="164">
        <v>3.1814739279694702</v>
      </c>
      <c r="W77" s="13">
        <v>81.012569679085999</v>
      </c>
      <c r="X77" s="164">
        <v>0.85575534123006802</v>
      </c>
      <c r="Y77" s="13">
        <v>75.582846371646895</v>
      </c>
      <c r="Z77" s="164">
        <v>2.53397421133208</v>
      </c>
      <c r="AA77" s="13">
        <v>79.967668951307402</v>
      </c>
      <c r="AB77" s="164">
        <v>1.87577727025888</v>
      </c>
      <c r="AC77" s="13">
        <v>82.426069860499297</v>
      </c>
      <c r="AD77" s="164">
        <v>0.98929661054085705</v>
      </c>
      <c r="AE77" s="13">
        <v>6.8432234888524199</v>
      </c>
      <c r="AF77" s="164">
        <v>2.6931625175703502</v>
      </c>
      <c r="AG77" s="13">
        <v>84.943585093358607</v>
      </c>
      <c r="AH77" s="164">
        <v>0.87472629277509295</v>
      </c>
      <c r="AI77" s="13">
        <v>81.206478024651403</v>
      </c>
      <c r="AJ77" s="164">
        <v>2.2547450117044798</v>
      </c>
      <c r="AK77" s="13">
        <v>81.026725293025507</v>
      </c>
      <c r="AL77" s="164">
        <v>1.921728539237</v>
      </c>
      <c r="AM77" s="13">
        <v>86.641106790673106</v>
      </c>
      <c r="AN77" s="164">
        <v>0.95834489103188203</v>
      </c>
      <c r="AO77" s="13">
        <v>5.4346287660217598</v>
      </c>
      <c r="AP77" s="164">
        <v>2.2641357474030799</v>
      </c>
      <c r="AQ77" s="13">
        <v>79.381618852533805</v>
      </c>
      <c r="AR77" s="164">
        <v>0.91120416429009998</v>
      </c>
      <c r="AS77" s="13">
        <v>72.958117000536006</v>
      </c>
      <c r="AT77" s="164">
        <v>2.5638378391409899</v>
      </c>
      <c r="AU77" s="13">
        <v>77.772657034244304</v>
      </c>
      <c r="AV77" s="164">
        <v>2.3098041909428502</v>
      </c>
      <c r="AW77" s="13">
        <v>81.012367989216102</v>
      </c>
      <c r="AX77" s="164">
        <v>1.051417956164</v>
      </c>
      <c r="AY77" s="13">
        <v>8.0542509886800193</v>
      </c>
      <c r="AZ77" s="164">
        <v>2.9094978458598502</v>
      </c>
      <c r="BA77" s="13">
        <v>81.232638732477895</v>
      </c>
      <c r="BB77" s="164">
        <v>0.88809663134464201</v>
      </c>
      <c r="BC77" s="13">
        <v>73.796416981538897</v>
      </c>
      <c r="BD77" s="164">
        <v>2.69067013037398</v>
      </c>
      <c r="BE77" s="13">
        <v>77.3735397787229</v>
      </c>
      <c r="BF77" s="164">
        <v>1.9307509148276201</v>
      </c>
      <c r="BG77" s="13">
        <v>83.6044936055617</v>
      </c>
      <c r="BH77" s="164">
        <v>1.05999030592554</v>
      </c>
      <c r="BI77" s="13">
        <v>9.8080766240227995</v>
      </c>
      <c r="BJ77" s="164">
        <v>2.9473390947460301</v>
      </c>
      <c r="BK77" s="13">
        <v>86.394715495010303</v>
      </c>
      <c r="BL77" s="164">
        <v>0.736930575850128</v>
      </c>
      <c r="BM77" s="13">
        <v>85.078756584982997</v>
      </c>
      <c r="BN77" s="164">
        <v>2.23328651538512</v>
      </c>
      <c r="BO77" s="13">
        <v>85.969768168259705</v>
      </c>
      <c r="BP77" s="164">
        <v>1.6694132959468599</v>
      </c>
      <c r="BQ77" s="13">
        <v>86.812835988931496</v>
      </c>
      <c r="BR77" s="164">
        <v>0.84949882476144201</v>
      </c>
      <c r="BS77" s="13">
        <v>1.73407940394844</v>
      </c>
      <c r="BT77" s="164">
        <v>2.3914620621894001</v>
      </c>
      <c r="BU77" s="13">
        <v>62.5609058369797</v>
      </c>
      <c r="BV77" s="164">
        <v>1.2208184502561099</v>
      </c>
      <c r="BW77" s="13">
        <v>49.450575413665597</v>
      </c>
      <c r="BX77" s="164">
        <v>2.7079059459225698</v>
      </c>
      <c r="BY77" s="13">
        <v>56.890285128625401</v>
      </c>
      <c r="BZ77" s="164">
        <v>2.89747030484259</v>
      </c>
      <c r="CA77" s="13">
        <v>66.546551606518506</v>
      </c>
      <c r="CB77" s="164">
        <v>1.26115229362212</v>
      </c>
      <c r="CC77" s="13">
        <v>17.095976192852898</v>
      </c>
      <c r="CD77" s="164">
        <v>2.8457459307785</v>
      </c>
      <c r="CE77" s="13">
        <v>58.775316058615303</v>
      </c>
      <c r="CF77" s="164">
        <v>1.2799386855514301</v>
      </c>
      <c r="CG77" s="13">
        <v>44.890421840567797</v>
      </c>
      <c r="CH77" s="164">
        <v>2.5873885328265702</v>
      </c>
      <c r="CI77" s="13">
        <v>52.597229757948298</v>
      </c>
      <c r="CJ77" s="164">
        <v>2.91768327053025</v>
      </c>
      <c r="CK77" s="13">
        <v>62.997253159126998</v>
      </c>
      <c r="CL77" s="164">
        <v>1.3155225169420399</v>
      </c>
      <c r="CM77" s="13">
        <v>18.106831318559198</v>
      </c>
      <c r="CN77" s="164">
        <v>2.6864341789987201</v>
      </c>
      <c r="CO77" s="13">
        <v>7.0280913989360396</v>
      </c>
      <c r="CP77" s="164">
        <v>1.2588696309468601</v>
      </c>
      <c r="CQ77" s="13">
        <v>8.6635259145383294</v>
      </c>
      <c r="CR77" s="164">
        <v>1.4540576087588699</v>
      </c>
      <c r="CS77" s="13">
        <v>9.5907435124763705</v>
      </c>
      <c r="CT77" s="164">
        <v>1.2910661256559499</v>
      </c>
      <c r="CU77" s="13">
        <v>9.3174445001587305</v>
      </c>
      <c r="CV77" s="164">
        <v>1.23694774112066</v>
      </c>
      <c r="CW77" s="13">
        <v>10.752261968995899</v>
      </c>
      <c r="CX77" s="164">
        <v>1.43444094659174</v>
      </c>
      <c r="CY77" s="13">
        <v>14.675928001760999</v>
      </c>
      <c r="CZ77" s="164">
        <v>1.38463817359048</v>
      </c>
      <c r="DA77" s="13">
        <v>8.5483780215793104</v>
      </c>
      <c r="DB77" s="164">
        <v>1.16648333733038</v>
      </c>
      <c r="DC77" s="13">
        <v>11.812138030551999</v>
      </c>
      <c r="DD77" s="164">
        <v>1.6973924107672</v>
      </c>
      <c r="DE77" s="13">
        <v>13.3763596635473</v>
      </c>
      <c r="DF77" s="164">
        <v>1.7123265233390299</v>
      </c>
      <c r="DG77" s="98"/>
      <c r="DH77" s="98"/>
      <c r="DI77" s="98"/>
      <c r="DJ77" s="98"/>
      <c r="DK77" s="98"/>
      <c r="DL77" s="98"/>
      <c r="DM77" s="98"/>
      <c r="DN77" s="98"/>
      <c r="DO77" s="98"/>
      <c r="DP77" s="98"/>
      <c r="DQ77" s="98"/>
      <c r="DR77" s="98"/>
      <c r="DS77" s="98"/>
      <c r="DT77" s="98"/>
      <c r="DU77" s="98"/>
      <c r="DV77" s="98"/>
      <c r="DW77" s="98"/>
      <c r="DX77" s="99"/>
    </row>
    <row r="78" spans="1:128" ht="13" customHeight="1" x14ac:dyDescent="0.35">
      <c r="A78" s="12" t="s">
        <v>280</v>
      </c>
      <c r="B78" s="112">
        <v>1</v>
      </c>
      <c r="C78" s="13">
        <v>94.509030615831307</v>
      </c>
      <c r="D78" s="164">
        <v>0.53726399599936003</v>
      </c>
      <c r="E78" s="13">
        <v>94.820841209823399</v>
      </c>
      <c r="F78" s="164">
        <v>1.01417929261411</v>
      </c>
      <c r="G78" s="13">
        <v>95.560464638707998</v>
      </c>
      <c r="H78" s="164">
        <v>0.83275976099280202</v>
      </c>
      <c r="I78" s="13">
        <v>94.188012469928296</v>
      </c>
      <c r="J78" s="164">
        <v>0.57903500481648096</v>
      </c>
      <c r="K78" s="13">
        <v>-0.632828739895132</v>
      </c>
      <c r="L78" s="164">
        <v>1.0128925581333199</v>
      </c>
      <c r="M78" s="13">
        <v>86.803458032402403</v>
      </c>
      <c r="N78" s="164">
        <v>0.78375541918274905</v>
      </c>
      <c r="O78" s="13">
        <v>84.9250095872125</v>
      </c>
      <c r="P78" s="164">
        <v>1.55826243585655</v>
      </c>
      <c r="Q78" s="13">
        <v>89.652545244805196</v>
      </c>
      <c r="R78" s="164">
        <v>1.2049458314408299</v>
      </c>
      <c r="S78" s="13">
        <v>86.292843985409405</v>
      </c>
      <c r="T78" s="164">
        <v>1.0864335150951401</v>
      </c>
      <c r="U78" s="13">
        <v>1.3678343981969301</v>
      </c>
      <c r="V78" s="164">
        <v>1.74632061613196</v>
      </c>
      <c r="W78" s="13">
        <v>90.543261422448893</v>
      </c>
      <c r="X78" s="164">
        <v>0.67805181020020699</v>
      </c>
      <c r="Y78" s="13">
        <v>88.0401373025109</v>
      </c>
      <c r="Z78" s="164">
        <v>1.46529192943995</v>
      </c>
      <c r="AA78" s="13">
        <v>92.112611267426203</v>
      </c>
      <c r="AB78" s="164">
        <v>1.0576536166777999</v>
      </c>
      <c r="AC78" s="13">
        <v>91.569201050653902</v>
      </c>
      <c r="AD78" s="164">
        <v>0.70353921232360905</v>
      </c>
      <c r="AE78" s="13">
        <v>3.52906374814305</v>
      </c>
      <c r="AF78" s="164">
        <v>1.5185458794500499</v>
      </c>
      <c r="AG78" s="13">
        <v>93.987192069531602</v>
      </c>
      <c r="AH78" s="164">
        <v>0.522282827320809</v>
      </c>
      <c r="AI78" s="13">
        <v>93.1792667551383</v>
      </c>
      <c r="AJ78" s="164">
        <v>1.07851825823994</v>
      </c>
      <c r="AK78" s="13">
        <v>96.387272251269707</v>
      </c>
      <c r="AL78" s="164">
        <v>0.72230809712881106</v>
      </c>
      <c r="AM78" s="13">
        <v>93.307058325286604</v>
      </c>
      <c r="AN78" s="164">
        <v>0.72441385522653101</v>
      </c>
      <c r="AO78" s="13">
        <v>0.12779157014834699</v>
      </c>
      <c r="AP78" s="164">
        <v>1.19278715328171</v>
      </c>
      <c r="AQ78" s="13">
        <v>83.214820740243297</v>
      </c>
      <c r="AR78" s="164">
        <v>0.88166935001680202</v>
      </c>
      <c r="AS78" s="13">
        <v>84.207568154482303</v>
      </c>
      <c r="AT78" s="164">
        <v>1.67479359782962</v>
      </c>
      <c r="AU78" s="13">
        <v>84.254974084817604</v>
      </c>
      <c r="AV78" s="164">
        <v>1.5462359492587501</v>
      </c>
      <c r="AW78" s="13">
        <v>82.137531859541795</v>
      </c>
      <c r="AX78" s="164">
        <v>1.15298316358986</v>
      </c>
      <c r="AY78" s="13">
        <v>-2.07003629494048</v>
      </c>
      <c r="AZ78" s="164">
        <v>1.93955460626606</v>
      </c>
      <c r="BA78" s="13">
        <v>80.520247345857101</v>
      </c>
      <c r="BB78" s="164">
        <v>0.95477150088974705</v>
      </c>
      <c r="BC78" s="13">
        <v>79.420766302193002</v>
      </c>
      <c r="BD78" s="164">
        <v>1.88965489912444</v>
      </c>
      <c r="BE78" s="13">
        <v>80.632390283673601</v>
      </c>
      <c r="BF78" s="164">
        <v>1.5985673571968499</v>
      </c>
      <c r="BG78" s="13">
        <v>81.291108402635004</v>
      </c>
      <c r="BH78" s="164">
        <v>1.13223043409666</v>
      </c>
      <c r="BI78" s="13">
        <v>1.87034210044202</v>
      </c>
      <c r="BJ78" s="164">
        <v>2.12701991124018</v>
      </c>
      <c r="BK78" s="13">
        <v>89.349341974124201</v>
      </c>
      <c r="BL78" s="164">
        <v>0.688829870358869</v>
      </c>
      <c r="BM78" s="13">
        <v>90.347384847769604</v>
      </c>
      <c r="BN78" s="164">
        <v>1.2702057561793501</v>
      </c>
      <c r="BO78" s="13">
        <v>89.582625195537901</v>
      </c>
      <c r="BP78" s="164">
        <v>1.4409165912744599</v>
      </c>
      <c r="BQ78" s="13">
        <v>88.695195873752098</v>
      </c>
      <c r="BR78" s="164">
        <v>0.87343510458823903</v>
      </c>
      <c r="BS78" s="13">
        <v>-1.65218897401748</v>
      </c>
      <c r="BT78" s="164">
        <v>1.5176317000901101</v>
      </c>
      <c r="BU78" s="13">
        <v>69.867414335595797</v>
      </c>
      <c r="BV78" s="164">
        <v>1.13878924981957</v>
      </c>
      <c r="BW78" s="13">
        <v>69.083188074154407</v>
      </c>
      <c r="BX78" s="164">
        <v>2.4937801984722201</v>
      </c>
      <c r="BY78" s="13">
        <v>72.422845160487</v>
      </c>
      <c r="BZ78" s="164">
        <v>1.8643119735820299</v>
      </c>
      <c r="CA78" s="13">
        <v>68.978338975053305</v>
      </c>
      <c r="CB78" s="164">
        <v>1.4857787109577001</v>
      </c>
      <c r="CC78" s="13">
        <v>-0.10484909910105999</v>
      </c>
      <c r="CD78" s="164">
        <v>2.8200062731556201</v>
      </c>
      <c r="CE78" s="13">
        <v>61.570859931102397</v>
      </c>
      <c r="CF78" s="164">
        <v>1.2956277218585499</v>
      </c>
      <c r="CG78" s="13">
        <v>60.388954513103599</v>
      </c>
      <c r="CH78" s="164">
        <v>2.5783072370959199</v>
      </c>
      <c r="CI78" s="13">
        <v>62.866525315361201</v>
      </c>
      <c r="CJ78" s="164">
        <v>1.9919920056143501</v>
      </c>
      <c r="CK78" s="13">
        <v>61.625449869625498</v>
      </c>
      <c r="CL78" s="164">
        <v>1.81386292804954</v>
      </c>
      <c r="CM78" s="13">
        <v>1.23649535652184</v>
      </c>
      <c r="CN78" s="164">
        <v>3.09108640125319</v>
      </c>
      <c r="CO78" s="13">
        <v>0.26857196666912803</v>
      </c>
      <c r="CP78" s="164">
        <v>0.72187398894251498</v>
      </c>
      <c r="CQ78" s="13">
        <v>1.13880179644518</v>
      </c>
      <c r="CR78" s="164">
        <v>1.0258794504909201</v>
      </c>
      <c r="CS78" s="13">
        <v>4.2907619845031597</v>
      </c>
      <c r="CT78" s="164">
        <v>1.0138027599613399</v>
      </c>
      <c r="CU78" s="13">
        <v>4.0919589234493001</v>
      </c>
      <c r="CV78" s="164">
        <v>0.71018682661991495</v>
      </c>
      <c r="CW78" s="13">
        <v>2.9191571297529002</v>
      </c>
      <c r="CX78" s="164">
        <v>1.21144500379965</v>
      </c>
      <c r="CY78" s="13">
        <v>7.9994220310904502</v>
      </c>
      <c r="CZ78" s="164">
        <v>1.3046642127972099</v>
      </c>
      <c r="DA78" s="13">
        <v>1.5497448945426</v>
      </c>
      <c r="DB78" s="164">
        <v>0.92407038298525701</v>
      </c>
      <c r="DC78" s="13">
        <v>5.8619797018608804</v>
      </c>
      <c r="DD78" s="164">
        <v>1.4868121796672999</v>
      </c>
      <c r="DE78" s="13">
        <v>7.7079780200874</v>
      </c>
      <c r="DF78" s="164">
        <v>1.6599255837676701</v>
      </c>
      <c r="DG78" s="98"/>
      <c r="DH78" s="98"/>
      <c r="DI78" s="98"/>
      <c r="DJ78" s="98"/>
      <c r="DK78" s="98"/>
      <c r="DL78" s="98"/>
      <c r="DM78" s="98"/>
      <c r="DN78" s="98"/>
      <c r="DO78" s="98"/>
      <c r="DP78" s="98"/>
      <c r="DQ78" s="98"/>
      <c r="DR78" s="98"/>
      <c r="DS78" s="98"/>
      <c r="DT78" s="98"/>
      <c r="DU78" s="98"/>
      <c r="DV78" s="98"/>
      <c r="DW78" s="98"/>
      <c r="DX78" s="99"/>
    </row>
    <row r="79" spans="1:128" ht="13" customHeight="1" x14ac:dyDescent="0.35">
      <c r="A79" s="12" t="s">
        <v>285</v>
      </c>
      <c r="B79" s="112">
        <v>1</v>
      </c>
      <c r="C79" s="13">
        <v>94.868584272883098</v>
      </c>
      <c r="D79" s="164">
        <v>0.40293062171185601</v>
      </c>
      <c r="E79" s="13">
        <v>96.005609362857797</v>
      </c>
      <c r="F79" s="164">
        <v>0.92354993879765102</v>
      </c>
      <c r="G79" s="13">
        <v>93.751559849961296</v>
      </c>
      <c r="H79" s="164">
        <v>1.33460406227302</v>
      </c>
      <c r="I79" s="13">
        <v>95.388662890446298</v>
      </c>
      <c r="J79" s="164">
        <v>0.54731038620404704</v>
      </c>
      <c r="K79" s="13">
        <v>-0.61694647241147005</v>
      </c>
      <c r="L79" s="164">
        <v>1.09353945764852</v>
      </c>
      <c r="M79" s="13">
        <v>92.473851498673795</v>
      </c>
      <c r="N79" s="164">
        <v>0.47998523942802601</v>
      </c>
      <c r="O79" s="13">
        <v>92.069105933950397</v>
      </c>
      <c r="P79" s="164">
        <v>1.2087868101231001</v>
      </c>
      <c r="Q79" s="13">
        <v>91.787176354881794</v>
      </c>
      <c r="R79" s="164">
        <v>1.60039746180872</v>
      </c>
      <c r="S79" s="13">
        <v>92.882271204458704</v>
      </c>
      <c r="T79" s="164">
        <v>0.60132518522911405</v>
      </c>
      <c r="U79" s="13">
        <v>0.81316527050837795</v>
      </c>
      <c r="V79" s="164">
        <v>1.3864551227108799</v>
      </c>
      <c r="W79" s="13">
        <v>94.352080132548096</v>
      </c>
      <c r="X79" s="164">
        <v>0.34297478776069601</v>
      </c>
      <c r="Y79" s="13">
        <v>94.8363131537794</v>
      </c>
      <c r="Z79" s="164">
        <v>1.05536109864656</v>
      </c>
      <c r="AA79" s="13">
        <v>93.787378979045002</v>
      </c>
      <c r="AB79" s="164">
        <v>1.40369941559169</v>
      </c>
      <c r="AC79" s="13">
        <v>94.734121078410595</v>
      </c>
      <c r="AD79" s="164">
        <v>0.49827767756052299</v>
      </c>
      <c r="AE79" s="13">
        <v>-0.102192075368848</v>
      </c>
      <c r="AF79" s="164">
        <v>1.2334190047147</v>
      </c>
      <c r="AG79" s="13">
        <v>93.941252352381298</v>
      </c>
      <c r="AH79" s="164">
        <v>0.47603366208130199</v>
      </c>
      <c r="AI79" s="13">
        <v>93.347236534099295</v>
      </c>
      <c r="AJ79" s="164">
        <v>1.1503390266712401</v>
      </c>
      <c r="AK79" s="13">
        <v>93.503127778985899</v>
      </c>
      <c r="AL79" s="164">
        <v>1.2555425243393901</v>
      </c>
      <c r="AM79" s="13">
        <v>94.425217114625497</v>
      </c>
      <c r="AN79" s="164">
        <v>0.64866105794488804</v>
      </c>
      <c r="AO79" s="13">
        <v>1.07798058052617</v>
      </c>
      <c r="AP79" s="164">
        <v>1.33474345417397</v>
      </c>
      <c r="AQ79" s="13">
        <v>92.336031945048305</v>
      </c>
      <c r="AR79" s="164">
        <v>0.50485857748901697</v>
      </c>
      <c r="AS79" s="13">
        <v>92.942070427144898</v>
      </c>
      <c r="AT79" s="164">
        <v>1.3184469123548099</v>
      </c>
      <c r="AU79" s="13">
        <v>90.235811908602898</v>
      </c>
      <c r="AV79" s="164">
        <v>1.6979126566018501</v>
      </c>
      <c r="AW79" s="13">
        <v>92.596787874681695</v>
      </c>
      <c r="AX79" s="164">
        <v>0.65280443000143296</v>
      </c>
      <c r="AY79" s="13">
        <v>-0.34528255246324602</v>
      </c>
      <c r="AZ79" s="164">
        <v>1.42351804077602</v>
      </c>
      <c r="BA79" s="13">
        <v>93.005473984218895</v>
      </c>
      <c r="BB79" s="164">
        <v>0.496988656861303</v>
      </c>
      <c r="BC79" s="13">
        <v>92.999436112620998</v>
      </c>
      <c r="BD79" s="164">
        <v>1.24630373372553</v>
      </c>
      <c r="BE79" s="13">
        <v>91.009721602436599</v>
      </c>
      <c r="BF79" s="164">
        <v>1.5295705612219099</v>
      </c>
      <c r="BG79" s="13">
        <v>93.445360824788594</v>
      </c>
      <c r="BH79" s="164">
        <v>0.66777842583519698</v>
      </c>
      <c r="BI79" s="13">
        <v>0.44592471216760998</v>
      </c>
      <c r="BJ79" s="164">
        <v>1.3912019129255799</v>
      </c>
      <c r="BK79" s="13">
        <v>94.565485065835702</v>
      </c>
      <c r="BL79" s="164">
        <v>0.43291834672427498</v>
      </c>
      <c r="BM79" s="13">
        <v>94.455980161025707</v>
      </c>
      <c r="BN79" s="164">
        <v>1.2919581057924701</v>
      </c>
      <c r="BO79" s="13">
        <v>92.006349291037196</v>
      </c>
      <c r="BP79" s="164">
        <v>1.5000730645121101</v>
      </c>
      <c r="BQ79" s="13">
        <v>95.169626061172593</v>
      </c>
      <c r="BR79" s="164">
        <v>0.53362903293087904</v>
      </c>
      <c r="BS79" s="13">
        <v>0.71364590014697205</v>
      </c>
      <c r="BT79" s="164">
        <v>1.43941839519662</v>
      </c>
      <c r="BU79" s="13">
        <v>85.266729850945495</v>
      </c>
      <c r="BV79" s="164">
        <v>0.69675981534977005</v>
      </c>
      <c r="BW79" s="13">
        <v>87.133593810583506</v>
      </c>
      <c r="BX79" s="164">
        <v>1.80250668355098</v>
      </c>
      <c r="BY79" s="13">
        <v>83.426125586957895</v>
      </c>
      <c r="BZ79" s="164">
        <v>2.2451961555912101</v>
      </c>
      <c r="CA79" s="13">
        <v>85.414092183746902</v>
      </c>
      <c r="CB79" s="164">
        <v>0.95844668294854496</v>
      </c>
      <c r="CC79" s="13">
        <v>-1.7195016268366301</v>
      </c>
      <c r="CD79" s="164">
        <v>1.99542031521038</v>
      </c>
      <c r="CE79" s="13">
        <v>82.9938221158598</v>
      </c>
      <c r="CF79" s="164">
        <v>0.799094002036985</v>
      </c>
      <c r="CG79" s="13">
        <v>85.047100176372894</v>
      </c>
      <c r="CH79" s="164">
        <v>2.01208744799905</v>
      </c>
      <c r="CI79" s="13">
        <v>80.490717288877704</v>
      </c>
      <c r="CJ79" s="164">
        <v>2.3732020439908799</v>
      </c>
      <c r="CK79" s="13">
        <v>83.122153829037899</v>
      </c>
      <c r="CL79" s="164">
        <v>1.00706940317503</v>
      </c>
      <c r="CM79" s="13">
        <v>-1.92494634733495</v>
      </c>
      <c r="CN79" s="164">
        <v>2.1862188899948798</v>
      </c>
      <c r="CO79" s="13">
        <v>0.28950853659236497</v>
      </c>
      <c r="CP79" s="164">
        <v>0.58287101767331895</v>
      </c>
      <c r="CQ79" s="13">
        <v>3.58008834506234</v>
      </c>
      <c r="CR79" s="164">
        <v>0.80476470149744805</v>
      </c>
      <c r="CS79" s="13">
        <v>1.58646442628816</v>
      </c>
      <c r="CT79" s="164">
        <v>0.65631137000456596</v>
      </c>
      <c r="CU79" s="13">
        <v>2.3568485008245998</v>
      </c>
      <c r="CV79" s="164">
        <v>0.71634319982919703</v>
      </c>
      <c r="CW79" s="13">
        <v>2.1482284515378498</v>
      </c>
      <c r="CX79" s="164">
        <v>0.71950622016717802</v>
      </c>
      <c r="CY79" s="13">
        <v>2.6486513728719698</v>
      </c>
      <c r="CZ79" s="164">
        <v>0.79212719302458401</v>
      </c>
      <c r="DA79" s="13">
        <v>1.16408242350786</v>
      </c>
      <c r="DB79" s="164">
        <v>0.67051432271550404</v>
      </c>
      <c r="DC79" s="13">
        <v>4.8108257533895502</v>
      </c>
      <c r="DD79" s="164">
        <v>1.1087134181833</v>
      </c>
      <c r="DE79" s="13">
        <v>5.2018714849385796</v>
      </c>
      <c r="DF79" s="164">
        <v>1.21075812627638</v>
      </c>
      <c r="DG79" s="98"/>
      <c r="DH79" s="98"/>
      <c r="DI79" s="98"/>
      <c r="DJ79" s="98"/>
      <c r="DK79" s="98"/>
      <c r="DL79" s="98"/>
      <c r="DM79" s="98"/>
      <c r="DN79" s="98"/>
      <c r="DO79" s="98"/>
      <c r="DP79" s="98"/>
      <c r="DQ79" s="98"/>
      <c r="DR79" s="98"/>
      <c r="DS79" s="98"/>
      <c r="DT79" s="98"/>
      <c r="DU79" s="98"/>
      <c r="DV79" s="98"/>
      <c r="DW79" s="98"/>
      <c r="DX79" s="99"/>
    </row>
    <row r="80" spans="1:128" ht="13" customHeight="1" x14ac:dyDescent="0.35">
      <c r="A80" s="12" t="s">
        <v>290</v>
      </c>
      <c r="B80" s="112">
        <v>1</v>
      </c>
      <c r="C80" s="13">
        <v>95.669807913899405</v>
      </c>
      <c r="D80" s="164">
        <v>0.36169277539254202</v>
      </c>
      <c r="E80" s="13">
        <v>94.697538724919298</v>
      </c>
      <c r="F80" s="164">
        <v>1.0385283139128501</v>
      </c>
      <c r="G80" s="13">
        <v>94.033202968834402</v>
      </c>
      <c r="H80" s="164">
        <v>1.02204493444113</v>
      </c>
      <c r="I80" s="13">
        <v>96.247911687852607</v>
      </c>
      <c r="J80" s="164">
        <v>0.409167102932327</v>
      </c>
      <c r="K80" s="13">
        <v>1.5503729629333001</v>
      </c>
      <c r="L80" s="164">
        <v>1.08541982699214</v>
      </c>
      <c r="M80" s="13">
        <v>82.4479982925386</v>
      </c>
      <c r="N80" s="164">
        <v>0.64920041840087095</v>
      </c>
      <c r="O80" s="13">
        <v>78.573449113434407</v>
      </c>
      <c r="P80" s="164">
        <v>2.0188789303377499</v>
      </c>
      <c r="Q80" s="13">
        <v>76.675682645951994</v>
      </c>
      <c r="R80" s="164">
        <v>2.0075276175949299</v>
      </c>
      <c r="S80" s="13">
        <v>84.494235072613293</v>
      </c>
      <c r="T80" s="164">
        <v>0.76840906222726901</v>
      </c>
      <c r="U80" s="13">
        <v>5.92078595917891</v>
      </c>
      <c r="V80" s="164">
        <v>2.2556907009848599</v>
      </c>
      <c r="W80" s="13">
        <v>86.571568529695099</v>
      </c>
      <c r="X80" s="164">
        <v>0.72651956993561495</v>
      </c>
      <c r="Y80" s="13">
        <v>79.060162523357903</v>
      </c>
      <c r="Z80" s="164">
        <v>1.84740834781031</v>
      </c>
      <c r="AA80" s="13">
        <v>85.770057717523201</v>
      </c>
      <c r="AB80" s="164">
        <v>1.8035442604015199</v>
      </c>
      <c r="AC80" s="13">
        <v>88.511682711559303</v>
      </c>
      <c r="AD80" s="164">
        <v>0.85665350679926799</v>
      </c>
      <c r="AE80" s="13">
        <v>9.4515201882013695</v>
      </c>
      <c r="AF80" s="164">
        <v>1.99699193582271</v>
      </c>
      <c r="AG80" s="13">
        <v>82.140196556483403</v>
      </c>
      <c r="AH80" s="164">
        <v>0.68574826979692005</v>
      </c>
      <c r="AI80" s="13">
        <v>78.325554701063297</v>
      </c>
      <c r="AJ80" s="164">
        <v>1.60083325531166</v>
      </c>
      <c r="AK80" s="13">
        <v>80.084997988896802</v>
      </c>
      <c r="AL80" s="164">
        <v>2.00289077575425</v>
      </c>
      <c r="AM80" s="13">
        <v>83.308375799988497</v>
      </c>
      <c r="AN80" s="164">
        <v>0.88446470300648605</v>
      </c>
      <c r="AO80" s="13">
        <v>4.9828210989252302</v>
      </c>
      <c r="AP80" s="164">
        <v>1.90724064913755</v>
      </c>
      <c r="AQ80" s="13">
        <v>76.912218563800806</v>
      </c>
      <c r="AR80" s="164">
        <v>0.761884004725491</v>
      </c>
      <c r="AS80" s="13">
        <v>71.577225560536107</v>
      </c>
      <c r="AT80" s="164">
        <v>1.9300278277556799</v>
      </c>
      <c r="AU80" s="13">
        <v>73.433140996382093</v>
      </c>
      <c r="AV80" s="164">
        <v>2.3140884792862502</v>
      </c>
      <c r="AW80" s="13">
        <v>78.663260657107301</v>
      </c>
      <c r="AX80" s="164">
        <v>0.90696840748463503</v>
      </c>
      <c r="AY80" s="13">
        <v>7.08603509657115</v>
      </c>
      <c r="AZ80" s="164">
        <v>2.2524556190970499</v>
      </c>
      <c r="BA80" s="13">
        <v>72.844998985141601</v>
      </c>
      <c r="BB80" s="164">
        <v>0.70979013465902197</v>
      </c>
      <c r="BC80" s="13">
        <v>65.7090968944118</v>
      </c>
      <c r="BD80" s="164">
        <v>2.28912940149067</v>
      </c>
      <c r="BE80" s="13">
        <v>73.427790638330706</v>
      </c>
      <c r="BF80" s="164">
        <v>2.1628679591954398</v>
      </c>
      <c r="BG80" s="13">
        <v>74.487535807741594</v>
      </c>
      <c r="BH80" s="164">
        <v>0.96637508172292297</v>
      </c>
      <c r="BI80" s="13">
        <v>8.7784389133298202</v>
      </c>
      <c r="BJ80" s="164">
        <v>2.7969211531809202</v>
      </c>
      <c r="BK80" s="13">
        <v>81.457038583817706</v>
      </c>
      <c r="BL80" s="164">
        <v>0.74083249391744899</v>
      </c>
      <c r="BM80" s="13">
        <v>74.917734939885605</v>
      </c>
      <c r="BN80" s="164">
        <v>2.0549562994680102</v>
      </c>
      <c r="BO80" s="13">
        <v>82.074131195663696</v>
      </c>
      <c r="BP80" s="164">
        <v>1.5370120563982499</v>
      </c>
      <c r="BQ80" s="13">
        <v>82.669335279964599</v>
      </c>
      <c r="BR80" s="164">
        <v>0.93574627467202598</v>
      </c>
      <c r="BS80" s="13">
        <v>7.7516003400790403</v>
      </c>
      <c r="BT80" s="164">
        <v>2.3206234479199002</v>
      </c>
      <c r="BU80" s="13">
        <v>58.7103260330423</v>
      </c>
      <c r="BV80" s="164">
        <v>0.94236972812639097</v>
      </c>
      <c r="BW80" s="13">
        <v>49.286715653267699</v>
      </c>
      <c r="BX80" s="164">
        <v>2.0885645719814199</v>
      </c>
      <c r="BY80" s="13">
        <v>53.121681502610301</v>
      </c>
      <c r="BZ80" s="164">
        <v>2.4079711139516502</v>
      </c>
      <c r="CA80" s="13">
        <v>62.015035003817097</v>
      </c>
      <c r="CB80" s="164">
        <v>1.1737540649285201</v>
      </c>
      <c r="CC80" s="13">
        <v>12.728319350549301</v>
      </c>
      <c r="CD80" s="164">
        <v>2.5244512547990001</v>
      </c>
      <c r="CE80" s="13">
        <v>48.338064220619003</v>
      </c>
      <c r="CF80" s="164">
        <v>0.93869390008634401</v>
      </c>
      <c r="CG80" s="13">
        <v>39.431923403749103</v>
      </c>
      <c r="CH80" s="164">
        <v>1.9611845573047699</v>
      </c>
      <c r="CI80" s="13">
        <v>46.091410129082199</v>
      </c>
      <c r="CJ80" s="164">
        <v>2.4473727749253702</v>
      </c>
      <c r="CK80" s="13">
        <v>50.544023296743397</v>
      </c>
      <c r="CL80" s="164">
        <v>1.14807508594378</v>
      </c>
      <c r="CM80" s="13">
        <v>11.1120998929943</v>
      </c>
      <c r="CN80" s="164">
        <v>2.3211465862916101</v>
      </c>
      <c r="CO80" s="13">
        <v>0.59882804046151294</v>
      </c>
      <c r="CP80" s="164">
        <v>0.608308744762183</v>
      </c>
      <c r="CQ80" s="13">
        <v>7.75566660477803</v>
      </c>
      <c r="CR80" s="164">
        <v>1.1685157768421299</v>
      </c>
      <c r="CS80" s="13">
        <v>4.1453570663632604</v>
      </c>
      <c r="CT80" s="164">
        <v>1.05195195785513</v>
      </c>
      <c r="CU80" s="13">
        <v>2.5778661727245402</v>
      </c>
      <c r="CV80" s="164">
        <v>1.1833369065116399</v>
      </c>
      <c r="CW80" s="13">
        <v>7.61527498077304</v>
      </c>
      <c r="CX80" s="164">
        <v>1.25170613586936</v>
      </c>
      <c r="CY80" s="13">
        <v>11.7002340347114</v>
      </c>
      <c r="CZ80" s="164">
        <v>1.2420925168953501</v>
      </c>
      <c r="DA80" s="13">
        <v>6.1355727052065001</v>
      </c>
      <c r="DB80" s="164">
        <v>1.22388863424187</v>
      </c>
      <c r="DC80" s="13">
        <v>9.5428047976075199</v>
      </c>
      <c r="DD80" s="164">
        <v>1.4374653803689299</v>
      </c>
      <c r="DE80" s="13">
        <v>10.8356456866172</v>
      </c>
      <c r="DF80" s="164">
        <v>1.42093000051115</v>
      </c>
      <c r="DG80" s="98"/>
      <c r="DH80" s="98"/>
      <c r="DI80" s="98"/>
      <c r="DJ80" s="98"/>
      <c r="DK80" s="98"/>
      <c r="DL80" s="98"/>
      <c r="DM80" s="98"/>
      <c r="DN80" s="98"/>
      <c r="DO80" s="98"/>
      <c r="DP80" s="98"/>
      <c r="DQ80" s="98"/>
      <c r="DR80" s="98"/>
      <c r="DS80" s="98"/>
      <c r="DT80" s="98"/>
      <c r="DU80" s="98"/>
      <c r="DV80" s="98"/>
      <c r="DW80" s="98"/>
      <c r="DX80" s="99"/>
    </row>
    <row r="81" spans="1:128" ht="13" customHeight="1" x14ac:dyDescent="0.35">
      <c r="A81" s="12" t="s">
        <v>292</v>
      </c>
      <c r="B81" s="112">
        <v>1</v>
      </c>
      <c r="C81" s="13">
        <v>93.047581455879396</v>
      </c>
      <c r="D81" s="164">
        <v>0.46254415436956797</v>
      </c>
      <c r="E81" s="13">
        <v>91.558747865185595</v>
      </c>
      <c r="F81" s="164">
        <v>1.2609123901089201</v>
      </c>
      <c r="G81" s="13">
        <v>91.537036404092703</v>
      </c>
      <c r="H81" s="164">
        <v>1.1680199365369099</v>
      </c>
      <c r="I81" s="13">
        <v>93.901739324245099</v>
      </c>
      <c r="J81" s="164">
        <v>0.46026693524200601</v>
      </c>
      <c r="K81" s="13">
        <v>2.3429914590594598</v>
      </c>
      <c r="L81" s="164">
        <v>1.2647828664397101</v>
      </c>
      <c r="M81" s="13">
        <v>86.428261845765803</v>
      </c>
      <c r="N81" s="164">
        <v>0.60705830394015203</v>
      </c>
      <c r="O81" s="13">
        <v>86.510653246402299</v>
      </c>
      <c r="P81" s="164">
        <v>1.29723200089251</v>
      </c>
      <c r="Q81" s="13">
        <v>85.754345399086205</v>
      </c>
      <c r="R81" s="164">
        <v>1.4208003132315401</v>
      </c>
      <c r="S81" s="13">
        <v>86.511589744150399</v>
      </c>
      <c r="T81" s="164">
        <v>0.76146861350839401</v>
      </c>
      <c r="U81" s="13">
        <v>9.3649774807147402E-4</v>
      </c>
      <c r="V81" s="164">
        <v>1.58238656814747</v>
      </c>
      <c r="W81" s="13">
        <v>88.712411403519894</v>
      </c>
      <c r="X81" s="164">
        <v>0.64415975887632204</v>
      </c>
      <c r="Y81" s="13">
        <v>85.6539017742829</v>
      </c>
      <c r="Z81" s="164">
        <v>1.5763659364132701</v>
      </c>
      <c r="AA81" s="13">
        <v>88.447396703912801</v>
      </c>
      <c r="AB81" s="164">
        <v>1.1102855127604101</v>
      </c>
      <c r="AC81" s="13">
        <v>89.558183886474694</v>
      </c>
      <c r="AD81" s="164">
        <v>0.787319265656097</v>
      </c>
      <c r="AE81" s="13">
        <v>3.9042821121917202</v>
      </c>
      <c r="AF81" s="164">
        <v>1.67885608554063</v>
      </c>
      <c r="AG81" s="13">
        <v>90.331120414885206</v>
      </c>
      <c r="AH81" s="164">
        <v>0.55508121864368898</v>
      </c>
      <c r="AI81" s="13">
        <v>90.549524396536796</v>
      </c>
      <c r="AJ81" s="164">
        <v>1.2042991888536601</v>
      </c>
      <c r="AK81" s="13">
        <v>89.696441758390407</v>
      </c>
      <c r="AL81" s="164">
        <v>1.19384154848311</v>
      </c>
      <c r="AM81" s="13">
        <v>90.370833999899403</v>
      </c>
      <c r="AN81" s="164">
        <v>0.64600070254860198</v>
      </c>
      <c r="AO81" s="13">
        <v>-0.178690396637364</v>
      </c>
      <c r="AP81" s="164">
        <v>1.3366762485583701</v>
      </c>
      <c r="AQ81" s="13">
        <v>87.9985893366037</v>
      </c>
      <c r="AR81" s="164">
        <v>0.61702126278604696</v>
      </c>
      <c r="AS81" s="13">
        <v>86.899391910669493</v>
      </c>
      <c r="AT81" s="164">
        <v>1.4126070589386299</v>
      </c>
      <c r="AU81" s="13">
        <v>86.894600050730602</v>
      </c>
      <c r="AV81" s="164">
        <v>1.4362143538966901</v>
      </c>
      <c r="AW81" s="13">
        <v>88.484640850240694</v>
      </c>
      <c r="AX81" s="164">
        <v>0.79778370595370596</v>
      </c>
      <c r="AY81" s="13">
        <v>1.5852489395711999</v>
      </c>
      <c r="AZ81" s="164">
        <v>1.53999602289674</v>
      </c>
      <c r="BA81" s="13">
        <v>86.834766502238594</v>
      </c>
      <c r="BB81" s="164">
        <v>0.52057171439908201</v>
      </c>
      <c r="BC81" s="13">
        <v>84.523682685556196</v>
      </c>
      <c r="BD81" s="164">
        <v>1.5707968129612</v>
      </c>
      <c r="BE81" s="13">
        <v>83.976043012317007</v>
      </c>
      <c r="BF81" s="164">
        <v>1.7138137223021199</v>
      </c>
      <c r="BG81" s="13">
        <v>88.012217261712493</v>
      </c>
      <c r="BH81" s="164">
        <v>0.61508036459403603</v>
      </c>
      <c r="BI81" s="13">
        <v>3.4885345761563502</v>
      </c>
      <c r="BJ81" s="164">
        <v>1.75649668155534</v>
      </c>
      <c r="BK81" s="13">
        <v>87.769737409132006</v>
      </c>
      <c r="BL81" s="164">
        <v>0.59977156674240295</v>
      </c>
      <c r="BM81" s="13">
        <v>87.341379263727703</v>
      </c>
      <c r="BN81" s="164">
        <v>1.3635680305957001</v>
      </c>
      <c r="BO81" s="13">
        <v>86.819321644027099</v>
      </c>
      <c r="BP81" s="164">
        <v>1.3227389634732201</v>
      </c>
      <c r="BQ81" s="13">
        <v>88.098027809951205</v>
      </c>
      <c r="BR81" s="164">
        <v>0.72768920533766102</v>
      </c>
      <c r="BS81" s="13">
        <v>0.75664854622350197</v>
      </c>
      <c r="BT81" s="164">
        <v>1.4592511113823801</v>
      </c>
      <c r="BU81" s="13">
        <v>69.6546383475917</v>
      </c>
      <c r="BV81" s="164">
        <v>0.911954071272565</v>
      </c>
      <c r="BW81" s="13">
        <v>65.703774263029601</v>
      </c>
      <c r="BX81" s="164">
        <v>1.81324560998287</v>
      </c>
      <c r="BY81" s="13">
        <v>67.079389410395706</v>
      </c>
      <c r="BZ81" s="164">
        <v>1.90901809397953</v>
      </c>
      <c r="CA81" s="13">
        <v>71.141852195213204</v>
      </c>
      <c r="CB81" s="164">
        <v>1.21036747797752</v>
      </c>
      <c r="CC81" s="13">
        <v>5.4380779321836696</v>
      </c>
      <c r="CD81" s="164">
        <v>2.2928886332604899</v>
      </c>
      <c r="CE81" s="13">
        <v>62.731949583669</v>
      </c>
      <c r="CF81" s="164">
        <v>0.89844418186502395</v>
      </c>
      <c r="CG81" s="13">
        <v>58.655217639259597</v>
      </c>
      <c r="CH81" s="164">
        <v>1.9873256701650499</v>
      </c>
      <c r="CI81" s="13">
        <v>60.783811622399</v>
      </c>
      <c r="CJ81" s="164">
        <v>1.89085759075918</v>
      </c>
      <c r="CK81" s="13">
        <v>63.976600206983598</v>
      </c>
      <c r="CL81" s="164">
        <v>1.2078025500529499</v>
      </c>
      <c r="CM81" s="13">
        <v>5.3213825677239601</v>
      </c>
      <c r="CN81" s="164">
        <v>2.5129674060827298</v>
      </c>
      <c r="CO81" s="13">
        <v>2.2983958481930999</v>
      </c>
      <c r="CP81" s="164">
        <v>0.62286756347633598</v>
      </c>
      <c r="CQ81" s="13">
        <v>11.312054688685301</v>
      </c>
      <c r="CR81" s="164">
        <v>0.92659261096818502</v>
      </c>
      <c r="CS81" s="13">
        <v>2.1442413248522998</v>
      </c>
      <c r="CT81" s="164">
        <v>0.83141467494851495</v>
      </c>
      <c r="CU81" s="13">
        <v>1.61034917031078</v>
      </c>
      <c r="CV81" s="164">
        <v>0.75647125888018796</v>
      </c>
      <c r="CW81" s="13">
        <v>9.8514736420389806</v>
      </c>
      <c r="CX81" s="164">
        <v>0.91506845302299</v>
      </c>
      <c r="CY81" s="13">
        <v>17.6903474828123</v>
      </c>
      <c r="CZ81" s="164">
        <v>0.95147383627762505</v>
      </c>
      <c r="DA81" s="13">
        <v>6.6115609041705001</v>
      </c>
      <c r="DB81" s="164">
        <v>0.851228718120978</v>
      </c>
      <c r="DC81" s="13">
        <v>13.095780840756101</v>
      </c>
      <c r="DD81" s="164">
        <v>1.1897635699373099</v>
      </c>
      <c r="DE81" s="13">
        <v>17.201767174421601</v>
      </c>
      <c r="DF81" s="164">
        <v>1.18274384548019</v>
      </c>
      <c r="DG81" s="98"/>
      <c r="DH81" s="98"/>
      <c r="DI81" s="98"/>
      <c r="DJ81" s="98"/>
      <c r="DK81" s="98"/>
      <c r="DL81" s="98"/>
      <c r="DM81" s="98"/>
      <c r="DN81" s="98"/>
      <c r="DO81" s="98"/>
      <c r="DP81" s="98"/>
      <c r="DQ81" s="98"/>
      <c r="DR81" s="98"/>
      <c r="DS81" s="98"/>
      <c r="DT81" s="98"/>
      <c r="DU81" s="98"/>
      <c r="DV81" s="98"/>
      <c r="DW81" s="98"/>
      <c r="DX81" s="99"/>
    </row>
    <row r="82" spans="1:128" ht="13" customHeight="1" x14ac:dyDescent="0.35">
      <c r="A82" s="12" t="s">
        <v>294</v>
      </c>
      <c r="B82" s="112">
        <v>1</v>
      </c>
      <c r="C82" s="13">
        <v>96.668620333861796</v>
      </c>
      <c r="D82" s="164">
        <v>0.34140303307167102</v>
      </c>
      <c r="E82" s="13">
        <v>97.930308041473197</v>
      </c>
      <c r="F82" s="164">
        <v>0.67620194759368801</v>
      </c>
      <c r="G82" s="13">
        <v>97.307126950448804</v>
      </c>
      <c r="H82" s="164">
        <v>0.74770610642928803</v>
      </c>
      <c r="I82" s="13">
        <v>96.420850531587604</v>
      </c>
      <c r="J82" s="164">
        <v>0.41068346089910102</v>
      </c>
      <c r="K82" s="13">
        <v>-1.50945750988565</v>
      </c>
      <c r="L82" s="164">
        <v>0.83693317514891896</v>
      </c>
      <c r="M82" s="13">
        <v>64.018647408860801</v>
      </c>
      <c r="N82" s="164">
        <v>0.98114766025636901</v>
      </c>
      <c r="O82" s="13">
        <v>56.323038520905499</v>
      </c>
      <c r="P82" s="164">
        <v>2.8890528795000501</v>
      </c>
      <c r="Q82" s="13">
        <v>59.734466523815598</v>
      </c>
      <c r="R82" s="164">
        <v>2.47241130227115</v>
      </c>
      <c r="S82" s="13">
        <v>66.661215588663694</v>
      </c>
      <c r="T82" s="164">
        <v>1.1790908822324899</v>
      </c>
      <c r="U82" s="13">
        <v>10.338177067758201</v>
      </c>
      <c r="V82" s="164">
        <v>3.2575170997124698</v>
      </c>
      <c r="W82" s="13">
        <v>94.335379621747904</v>
      </c>
      <c r="X82" s="164">
        <v>0.51869963954883702</v>
      </c>
      <c r="Y82" s="13">
        <v>94.256680916637706</v>
      </c>
      <c r="Z82" s="164">
        <v>1.8198777545500699</v>
      </c>
      <c r="AA82" s="13">
        <v>93.227267554674398</v>
      </c>
      <c r="AB82" s="164">
        <v>1.5868679922307301</v>
      </c>
      <c r="AC82" s="13">
        <v>94.668129050638598</v>
      </c>
      <c r="AD82" s="164">
        <v>0.49917871044864998</v>
      </c>
      <c r="AE82" s="13">
        <v>0.41144813400089197</v>
      </c>
      <c r="AF82" s="164">
        <v>1.9190214535347601</v>
      </c>
      <c r="AG82" s="13">
        <v>91.182395246521907</v>
      </c>
      <c r="AH82" s="164">
        <v>0.54615791281293802</v>
      </c>
      <c r="AI82" s="13">
        <v>90.898142079301607</v>
      </c>
      <c r="AJ82" s="164">
        <v>1.6609999566845</v>
      </c>
      <c r="AK82" s="13">
        <v>90.915900748246798</v>
      </c>
      <c r="AL82" s="164">
        <v>1.3176917142870901</v>
      </c>
      <c r="AM82" s="13">
        <v>91.242567836253698</v>
      </c>
      <c r="AN82" s="164">
        <v>0.61801634733987698</v>
      </c>
      <c r="AO82" s="13">
        <v>0.34442575695212002</v>
      </c>
      <c r="AP82" s="164">
        <v>1.7517814120116799</v>
      </c>
      <c r="AQ82" s="13">
        <v>86.594219049956493</v>
      </c>
      <c r="AR82" s="164">
        <v>0.602403331709366</v>
      </c>
      <c r="AS82" s="13">
        <v>81.666466768388304</v>
      </c>
      <c r="AT82" s="164">
        <v>2.1966520792930599</v>
      </c>
      <c r="AU82" s="13">
        <v>85.300343787482404</v>
      </c>
      <c r="AV82" s="164">
        <v>1.6980360999825199</v>
      </c>
      <c r="AW82" s="13">
        <v>87.858299668053107</v>
      </c>
      <c r="AX82" s="164">
        <v>0.71378954098421499</v>
      </c>
      <c r="AY82" s="13">
        <v>6.1918328996648304</v>
      </c>
      <c r="AZ82" s="164">
        <v>2.4037860352177201</v>
      </c>
      <c r="BA82" s="13">
        <v>91.100583073115502</v>
      </c>
      <c r="BB82" s="164">
        <v>0.56571512746179697</v>
      </c>
      <c r="BC82" s="13">
        <v>87.422171000379194</v>
      </c>
      <c r="BD82" s="164">
        <v>2.3833257755502602</v>
      </c>
      <c r="BE82" s="13">
        <v>88.516768131434404</v>
      </c>
      <c r="BF82" s="164">
        <v>1.8974635653785701</v>
      </c>
      <c r="BG82" s="13">
        <v>92.450765598900006</v>
      </c>
      <c r="BH82" s="164">
        <v>0.53476687860455097</v>
      </c>
      <c r="BI82" s="13">
        <v>5.0285945985208098</v>
      </c>
      <c r="BJ82" s="164">
        <v>2.5051159168385699</v>
      </c>
      <c r="BK82" s="13">
        <v>87.665166175666798</v>
      </c>
      <c r="BL82" s="164">
        <v>0.66919954971900897</v>
      </c>
      <c r="BM82" s="13">
        <v>82.100448973866804</v>
      </c>
      <c r="BN82" s="164">
        <v>2.8651570036377998</v>
      </c>
      <c r="BO82" s="13">
        <v>84.556752701677695</v>
      </c>
      <c r="BP82" s="164">
        <v>1.9990314254712001</v>
      </c>
      <c r="BQ82" s="13">
        <v>89.456438844177498</v>
      </c>
      <c r="BR82" s="164">
        <v>0.64077174681277704</v>
      </c>
      <c r="BS82" s="13">
        <v>7.3559898703107196</v>
      </c>
      <c r="BT82" s="164">
        <v>2.9588460443604001</v>
      </c>
      <c r="BU82" s="13">
        <v>57.922179154316296</v>
      </c>
      <c r="BV82" s="164">
        <v>1.0652887522777199</v>
      </c>
      <c r="BW82" s="13">
        <v>50.591437819446199</v>
      </c>
      <c r="BX82" s="164">
        <v>2.7799515317416401</v>
      </c>
      <c r="BY82" s="13">
        <v>51.764222944298602</v>
      </c>
      <c r="BZ82" s="164">
        <v>2.46612270858959</v>
      </c>
      <c r="CA82" s="13">
        <v>60.942975393880197</v>
      </c>
      <c r="CB82" s="164">
        <v>1.21666914296012</v>
      </c>
      <c r="CC82" s="13">
        <v>10.3515375744339</v>
      </c>
      <c r="CD82" s="164">
        <v>3.1813392428354201</v>
      </c>
      <c r="CE82" s="13">
        <v>54.508910252402401</v>
      </c>
      <c r="CF82" s="164">
        <v>1.0917473952371299</v>
      </c>
      <c r="CG82" s="13">
        <v>44.700797588241898</v>
      </c>
      <c r="CH82" s="164">
        <v>3.0328054148865502</v>
      </c>
      <c r="CI82" s="13">
        <v>48.137006441254201</v>
      </c>
      <c r="CJ82" s="164">
        <v>2.65950709538251</v>
      </c>
      <c r="CK82" s="13">
        <v>58.019997845423298</v>
      </c>
      <c r="CL82" s="164">
        <v>1.23756425777402</v>
      </c>
      <c r="CM82" s="13">
        <v>13.3192002571814</v>
      </c>
      <c r="CN82" s="164">
        <v>3.4172699554356201</v>
      </c>
      <c r="CO82" s="13">
        <v>2.3487929362892999</v>
      </c>
      <c r="CP82" s="164">
        <v>0.55567729718901504</v>
      </c>
      <c r="CQ82" s="13">
        <v>6.5874166424301697</v>
      </c>
      <c r="CR82" s="164">
        <v>1.39628682833756</v>
      </c>
      <c r="CS82" s="13">
        <v>3.9825381653469001</v>
      </c>
      <c r="CT82" s="164">
        <v>0.73416537039350205</v>
      </c>
      <c r="CU82" s="13">
        <v>8.6809076739175204</v>
      </c>
      <c r="CV82" s="164">
        <v>0.84569532572523898</v>
      </c>
      <c r="CW82" s="13">
        <v>9.5130692852932395</v>
      </c>
      <c r="CX82" s="164">
        <v>0.90636263634580905</v>
      </c>
      <c r="CY82" s="13">
        <v>7.8354645897178301</v>
      </c>
      <c r="CZ82" s="164">
        <v>0.841356427190594</v>
      </c>
      <c r="DA82" s="13">
        <v>4.4906206164860398</v>
      </c>
      <c r="DB82" s="164">
        <v>0.91169451634699095</v>
      </c>
      <c r="DC82" s="13">
        <v>11.2871094653895</v>
      </c>
      <c r="DD82" s="164">
        <v>1.41147493155791</v>
      </c>
      <c r="DE82" s="13">
        <v>11.224494740221999</v>
      </c>
      <c r="DF82" s="164">
        <v>1.4673544107630201</v>
      </c>
      <c r="DG82" s="98"/>
      <c r="DH82" s="98"/>
      <c r="DI82" s="98"/>
      <c r="DJ82" s="98"/>
      <c r="DK82" s="98"/>
      <c r="DL82" s="98"/>
      <c r="DM82" s="98"/>
      <c r="DN82" s="98"/>
      <c r="DO82" s="98"/>
      <c r="DP82" s="98"/>
      <c r="DQ82" s="98"/>
      <c r="DR82" s="98"/>
      <c r="DS82" s="98"/>
      <c r="DT82" s="98"/>
      <c r="DU82" s="98"/>
      <c r="DV82" s="98"/>
      <c r="DW82" s="98"/>
      <c r="DX82" s="99"/>
    </row>
    <row r="83" spans="1:128" ht="13" customHeight="1" x14ac:dyDescent="0.35">
      <c r="A83" s="12" t="s">
        <v>295</v>
      </c>
      <c r="B83" s="112">
        <v>1</v>
      </c>
      <c r="C83" s="13">
        <v>94.841346037350405</v>
      </c>
      <c r="D83" s="164">
        <v>0.45332938255562999</v>
      </c>
      <c r="E83" s="13">
        <v>92.600200745443701</v>
      </c>
      <c r="F83" s="164">
        <v>1.2125342974778901</v>
      </c>
      <c r="G83" s="13">
        <v>94.424725974112803</v>
      </c>
      <c r="H83" s="164">
        <v>0.80462949987764798</v>
      </c>
      <c r="I83" s="13">
        <v>96.466494219767199</v>
      </c>
      <c r="J83" s="164">
        <v>0.60923317660653098</v>
      </c>
      <c r="K83" s="13">
        <v>3.8662934743234598</v>
      </c>
      <c r="L83" s="164">
        <v>1.3255048185410201</v>
      </c>
      <c r="M83" s="13">
        <v>94.178912026698498</v>
      </c>
      <c r="N83" s="164">
        <v>0.43473306977926701</v>
      </c>
      <c r="O83" s="13">
        <v>93.2314689680139</v>
      </c>
      <c r="P83" s="164">
        <v>0.80911231965027697</v>
      </c>
      <c r="Q83" s="13">
        <v>93.737809979318001</v>
      </c>
      <c r="R83" s="164">
        <v>0.85838202739750602</v>
      </c>
      <c r="S83" s="13">
        <v>94.899412175910598</v>
      </c>
      <c r="T83" s="164">
        <v>0.67276109254602501</v>
      </c>
      <c r="U83" s="13">
        <v>1.66794320789671</v>
      </c>
      <c r="V83" s="164">
        <v>1.0128127685195301</v>
      </c>
      <c r="W83" s="13">
        <v>96.141248949073201</v>
      </c>
      <c r="X83" s="164">
        <v>0.45441787971127501</v>
      </c>
      <c r="Y83" s="13">
        <v>94.643114750245303</v>
      </c>
      <c r="Z83" s="164">
        <v>1.0431153296036999</v>
      </c>
      <c r="AA83" s="13">
        <v>95.991354863328596</v>
      </c>
      <c r="AB83" s="164">
        <v>0.87666164307222805</v>
      </c>
      <c r="AC83" s="13">
        <v>97.264771320344906</v>
      </c>
      <c r="AD83" s="164">
        <v>0.49739716063845901</v>
      </c>
      <c r="AE83" s="13">
        <v>2.6216565700995602</v>
      </c>
      <c r="AF83" s="164">
        <v>1.1637140454068799</v>
      </c>
      <c r="AG83" s="13">
        <v>95.999731835831795</v>
      </c>
      <c r="AH83" s="164">
        <v>0.43268574204954502</v>
      </c>
      <c r="AI83" s="13">
        <v>94.556335921648994</v>
      </c>
      <c r="AJ83" s="164">
        <v>0.98588507182065899</v>
      </c>
      <c r="AK83" s="13">
        <v>95.693954136049598</v>
      </c>
      <c r="AL83" s="164">
        <v>0.67836673483906196</v>
      </c>
      <c r="AM83" s="13">
        <v>97.410026156980393</v>
      </c>
      <c r="AN83" s="164">
        <v>0.47824916265343598</v>
      </c>
      <c r="AO83" s="13">
        <v>2.8536902353314</v>
      </c>
      <c r="AP83" s="164">
        <v>1.1803921280852201</v>
      </c>
      <c r="AQ83" s="13">
        <v>94.309232884466994</v>
      </c>
      <c r="AR83" s="164">
        <v>0.57479099198587902</v>
      </c>
      <c r="AS83" s="13">
        <v>91.994978213622005</v>
      </c>
      <c r="AT83" s="164">
        <v>1.43715971386764</v>
      </c>
      <c r="AU83" s="13">
        <v>94.635398959119399</v>
      </c>
      <c r="AV83" s="164">
        <v>1.1102041971369101</v>
      </c>
      <c r="AW83" s="13">
        <v>95.432813713329594</v>
      </c>
      <c r="AX83" s="164">
        <v>0.63523688997987504</v>
      </c>
      <c r="AY83" s="13">
        <v>3.4378354997075902</v>
      </c>
      <c r="AZ83" s="164">
        <v>1.5410242693412599</v>
      </c>
      <c r="BA83" s="13">
        <v>90.595201883508693</v>
      </c>
      <c r="BB83" s="164">
        <v>0.64317565363389295</v>
      </c>
      <c r="BC83" s="13">
        <v>89.190259472859793</v>
      </c>
      <c r="BD83" s="164">
        <v>1.32587368925678</v>
      </c>
      <c r="BE83" s="13">
        <v>89.711520635740698</v>
      </c>
      <c r="BF83" s="164">
        <v>1.45982401668814</v>
      </c>
      <c r="BG83" s="13">
        <v>91.828058762718001</v>
      </c>
      <c r="BH83" s="164">
        <v>0.86400415184894896</v>
      </c>
      <c r="BI83" s="13">
        <v>2.6377992898582501</v>
      </c>
      <c r="BJ83" s="164">
        <v>1.5434079689129401</v>
      </c>
      <c r="BK83" s="13">
        <v>90.492092847625003</v>
      </c>
      <c r="BL83" s="164">
        <v>1.1313002685495701</v>
      </c>
      <c r="BM83" s="13">
        <v>91.687462259729301</v>
      </c>
      <c r="BN83" s="164">
        <v>1.17245708911095</v>
      </c>
      <c r="BO83" s="13">
        <v>90.862964700715807</v>
      </c>
      <c r="BP83" s="164">
        <v>1.1317759198628801</v>
      </c>
      <c r="BQ83" s="13">
        <v>89.771463766861601</v>
      </c>
      <c r="BR83" s="164">
        <v>1.8781123663793799</v>
      </c>
      <c r="BS83" s="13">
        <v>-1.9159984928676299</v>
      </c>
      <c r="BT83" s="164">
        <v>2.2142158698061598</v>
      </c>
      <c r="BU83" s="13">
        <v>86.150187961539103</v>
      </c>
      <c r="BV83" s="164">
        <v>0.76175801016412503</v>
      </c>
      <c r="BW83" s="13">
        <v>80.804140370095197</v>
      </c>
      <c r="BX83" s="164">
        <v>1.8347808654248401</v>
      </c>
      <c r="BY83" s="13">
        <v>85.442567831742494</v>
      </c>
      <c r="BZ83" s="164">
        <v>1.64400618869716</v>
      </c>
      <c r="CA83" s="13">
        <v>89.686976876355402</v>
      </c>
      <c r="CB83" s="164">
        <v>0.94996425888416502</v>
      </c>
      <c r="CC83" s="13">
        <v>8.8828365062602206</v>
      </c>
      <c r="CD83" s="164">
        <v>2.1790888842398402</v>
      </c>
      <c r="CE83" s="13">
        <v>78.134181784265706</v>
      </c>
      <c r="CF83" s="164">
        <v>1.15225191348746</v>
      </c>
      <c r="CG83" s="13">
        <v>74.902611146644006</v>
      </c>
      <c r="CH83" s="164">
        <v>2.2287490085826702</v>
      </c>
      <c r="CI83" s="13">
        <v>76.756174739673597</v>
      </c>
      <c r="CJ83" s="164">
        <v>1.8938736715369</v>
      </c>
      <c r="CK83" s="13">
        <v>80.916369593747604</v>
      </c>
      <c r="CL83" s="164">
        <v>1.7837606330040201</v>
      </c>
      <c r="CM83" s="13">
        <v>6.0137584471036103</v>
      </c>
      <c r="CN83" s="164">
        <v>2.9978205366058002</v>
      </c>
      <c r="CO83" s="13">
        <v>-1.8337418019549401</v>
      </c>
      <c r="CP83" s="164">
        <v>0.62232098786291101</v>
      </c>
      <c r="CQ83" s="13">
        <v>-0.98272228290818497</v>
      </c>
      <c r="CR83" s="164">
        <v>0.59982728719922296</v>
      </c>
      <c r="CS83" s="13">
        <v>-0.88823827400584299</v>
      </c>
      <c r="CT83" s="164">
        <v>0.58279607530308397</v>
      </c>
      <c r="CU83" s="13">
        <v>-0.76911088484615697</v>
      </c>
      <c r="CV83" s="164">
        <v>0.60215119284072705</v>
      </c>
      <c r="CW83" s="13">
        <v>-1.04256118772759</v>
      </c>
      <c r="CX83" s="164">
        <v>0.76539698315722204</v>
      </c>
      <c r="CY83" s="13">
        <v>-0.21631774157667399</v>
      </c>
      <c r="CZ83" s="164">
        <v>1.0301348331990401</v>
      </c>
      <c r="DA83" s="13">
        <v>-0.79862051228535302</v>
      </c>
      <c r="DB83" s="164">
        <v>1.4044513707636099</v>
      </c>
      <c r="DC83" s="13">
        <v>-2.8354819953086698</v>
      </c>
      <c r="DD83" s="164">
        <v>0.99643573325180201</v>
      </c>
      <c r="DE83" s="13">
        <v>-3.0435032256721999</v>
      </c>
      <c r="DF83" s="164">
        <v>1.5328330328408</v>
      </c>
      <c r="DG83" s="98"/>
      <c r="DH83" s="98"/>
      <c r="DI83" s="98"/>
      <c r="DJ83" s="98"/>
      <c r="DK83" s="98"/>
      <c r="DL83" s="98"/>
      <c r="DM83" s="98"/>
      <c r="DN83" s="98"/>
      <c r="DO83" s="98"/>
      <c r="DP83" s="98"/>
      <c r="DQ83" s="98"/>
      <c r="DR83" s="98"/>
      <c r="DS83" s="98"/>
      <c r="DT83" s="98"/>
      <c r="DU83" s="98"/>
      <c r="DV83" s="98"/>
      <c r="DW83" s="98"/>
      <c r="DX83" s="99"/>
    </row>
    <row r="84" spans="1:128" ht="13" customHeight="1" x14ac:dyDescent="0.35">
      <c r="A84" s="28" t="s">
        <v>306</v>
      </c>
      <c r="B84" s="113">
        <v>1</v>
      </c>
      <c r="C84" s="24">
        <v>92.043109973256307</v>
      </c>
      <c r="D84" s="168">
        <v>0.147157534576531</v>
      </c>
      <c r="E84" s="24">
        <v>90.265682407157698</v>
      </c>
      <c r="F84" s="168">
        <v>0.36994956490356901</v>
      </c>
      <c r="G84" s="24">
        <v>91.129969517250004</v>
      </c>
      <c r="H84" s="168">
        <v>0.35498459592533899</v>
      </c>
      <c r="I84" s="24">
        <v>93.046019399418995</v>
      </c>
      <c r="J84" s="168">
        <v>0.17864604714770299</v>
      </c>
      <c r="K84" s="24">
        <v>2.7803369922613599</v>
      </c>
      <c r="L84" s="168">
        <v>0.40729296837372297</v>
      </c>
      <c r="M84" s="24">
        <v>81.598146144712004</v>
      </c>
      <c r="N84" s="168">
        <v>0.22039479431106901</v>
      </c>
      <c r="O84" s="24">
        <v>79.251356433415395</v>
      </c>
      <c r="P84" s="168">
        <v>0.55048971349171905</v>
      </c>
      <c r="Q84" s="24">
        <v>80.544996302061904</v>
      </c>
      <c r="R84" s="168">
        <v>0.54781598414775201</v>
      </c>
      <c r="S84" s="24">
        <v>82.434242994330205</v>
      </c>
      <c r="T84" s="168">
        <v>0.271215251787157</v>
      </c>
      <c r="U84" s="24">
        <v>3.18288656091481</v>
      </c>
      <c r="V84" s="168">
        <v>0.61678278967607503</v>
      </c>
      <c r="W84" s="24">
        <v>86.176896741964399</v>
      </c>
      <c r="X84" s="168">
        <v>0.20656949418689399</v>
      </c>
      <c r="Y84" s="24">
        <v>82.644240737772705</v>
      </c>
      <c r="Z84" s="168">
        <v>0.53355721081116303</v>
      </c>
      <c r="AA84" s="24">
        <v>85.839249139669704</v>
      </c>
      <c r="AB84" s="168">
        <v>0.46754944373385698</v>
      </c>
      <c r="AC84" s="24">
        <v>87.393699599225499</v>
      </c>
      <c r="AD84" s="168">
        <v>0.23786333645972099</v>
      </c>
      <c r="AE84" s="24">
        <v>4.7494588614528599</v>
      </c>
      <c r="AF84" s="168">
        <v>0.56452928818104897</v>
      </c>
      <c r="AG84" s="24">
        <v>87.873379640066204</v>
      </c>
      <c r="AH84" s="168">
        <v>0.19561922930674</v>
      </c>
      <c r="AI84" s="24">
        <v>86.8132252128148</v>
      </c>
      <c r="AJ84" s="168">
        <v>0.47264198457386603</v>
      </c>
      <c r="AK84" s="24">
        <v>87.636794763139704</v>
      </c>
      <c r="AL84" s="168">
        <v>0.41729738450327197</v>
      </c>
      <c r="AM84" s="24">
        <v>88.256340735864299</v>
      </c>
      <c r="AN84" s="168">
        <v>0.23142765063962001</v>
      </c>
      <c r="AO84" s="24">
        <v>1.4431155230495201</v>
      </c>
      <c r="AP84" s="168">
        <v>0.50204650902255799</v>
      </c>
      <c r="AQ84" s="24">
        <v>84.491390098559293</v>
      </c>
      <c r="AR84" s="168">
        <v>0.21927548602407901</v>
      </c>
      <c r="AS84" s="24">
        <v>82.077434936207595</v>
      </c>
      <c r="AT84" s="168">
        <v>0.521506992700279</v>
      </c>
      <c r="AU84" s="24">
        <v>84.021286716957803</v>
      </c>
      <c r="AV84" s="168">
        <v>0.50379645819855601</v>
      </c>
      <c r="AW84" s="24">
        <v>85.112086919544595</v>
      </c>
      <c r="AX84" s="168">
        <v>0.26459398286917901</v>
      </c>
      <c r="AY84" s="24">
        <v>3.0346519833369898</v>
      </c>
      <c r="AZ84" s="168">
        <v>0.57920690895149096</v>
      </c>
      <c r="BA84" s="24">
        <v>81.7442306640298</v>
      </c>
      <c r="BB84" s="168">
        <v>0.22440692413125601</v>
      </c>
      <c r="BC84" s="24">
        <v>78.878139565496596</v>
      </c>
      <c r="BD84" s="168">
        <v>0.59073741634429699</v>
      </c>
      <c r="BE84" s="24">
        <v>80.549419616635902</v>
      </c>
      <c r="BF84" s="168">
        <v>0.541289726506754</v>
      </c>
      <c r="BG84" s="24">
        <v>82.894959064230704</v>
      </c>
      <c r="BH84" s="168">
        <v>0.26793450552407599</v>
      </c>
      <c r="BI84" s="24">
        <v>4.0168194987341197</v>
      </c>
      <c r="BJ84" s="168">
        <v>0.647034926342966</v>
      </c>
      <c r="BK84" s="24">
        <v>84.516438316844798</v>
      </c>
      <c r="BL84" s="168">
        <v>0.22702068263005301</v>
      </c>
      <c r="BM84" s="24">
        <v>83.175102507869795</v>
      </c>
      <c r="BN84" s="168">
        <v>0.54824305393108497</v>
      </c>
      <c r="BO84" s="24">
        <v>84.097697953568897</v>
      </c>
      <c r="BP84" s="168">
        <v>0.48833679263281998</v>
      </c>
      <c r="BQ84" s="24">
        <v>84.872729075529605</v>
      </c>
      <c r="BR84" s="168">
        <v>0.30211603568390899</v>
      </c>
      <c r="BS84" s="24">
        <v>1.6976265676598501</v>
      </c>
      <c r="BT84" s="168">
        <v>0.62638459407430902</v>
      </c>
      <c r="BU84" s="24">
        <v>66.830515328731593</v>
      </c>
      <c r="BV84" s="168">
        <v>0.28979818410918801</v>
      </c>
      <c r="BW84" s="24">
        <v>62.436967930490702</v>
      </c>
      <c r="BX84" s="168">
        <v>0.68729704463617303</v>
      </c>
      <c r="BY84" s="24">
        <v>64.931496941898303</v>
      </c>
      <c r="BZ84" s="168">
        <v>0.64080066847204598</v>
      </c>
      <c r="CA84" s="24">
        <v>68.430711438190698</v>
      </c>
      <c r="CB84" s="168">
        <v>0.34864514741386599</v>
      </c>
      <c r="CC84" s="24">
        <v>5.9937435077000698</v>
      </c>
      <c r="CD84" s="168">
        <v>0.75554343492248299</v>
      </c>
      <c r="CE84" s="24">
        <v>59.772831772308201</v>
      </c>
      <c r="CF84" s="168">
        <v>0.31037643820949801</v>
      </c>
      <c r="CG84" s="24">
        <v>55.728820212949898</v>
      </c>
      <c r="CH84" s="168">
        <v>0.71030002323058306</v>
      </c>
      <c r="CI84" s="24">
        <v>57.876824764846297</v>
      </c>
      <c r="CJ84" s="168">
        <v>0.66274326165841402</v>
      </c>
      <c r="CK84" s="24">
        <v>61.2344776926031</v>
      </c>
      <c r="CL84" s="168">
        <v>0.38985307737619002</v>
      </c>
      <c r="CM84" s="24">
        <v>5.5056574796532001</v>
      </c>
      <c r="CN84" s="168">
        <v>0.80029560941730005</v>
      </c>
      <c r="CO84" s="24">
        <v>1.3643544443179401</v>
      </c>
      <c r="CP84" s="168">
        <v>0.20384519608110199</v>
      </c>
      <c r="CQ84" s="24">
        <v>5.0401866170265803</v>
      </c>
      <c r="CR84" s="168">
        <v>0.29402040987778799</v>
      </c>
      <c r="CS84" s="24">
        <v>5.6546909085314896</v>
      </c>
      <c r="CT84" s="168">
        <v>0.29398780886034798</v>
      </c>
      <c r="CU84" s="24">
        <v>3.4658546828033101</v>
      </c>
      <c r="CV84" s="168">
        <v>0.241643767393484</v>
      </c>
      <c r="CW84" s="24">
        <v>9.8384667834354307</v>
      </c>
      <c r="CX84" s="168">
        <v>0.312347081308189</v>
      </c>
      <c r="CY84" s="24">
        <v>13.2649271704444</v>
      </c>
      <c r="CZ84" s="168">
        <v>0.34005397613634902</v>
      </c>
      <c r="DA84" s="24">
        <v>5.3540473101104604</v>
      </c>
      <c r="DB84" s="168">
        <v>0.31821746581252502</v>
      </c>
      <c r="DC84" s="24">
        <v>11.1036140548656</v>
      </c>
      <c r="DD84" s="168">
        <v>0.387486638729861</v>
      </c>
      <c r="DE84" s="24">
        <v>13.6696783680684</v>
      </c>
      <c r="DF84" s="168">
        <v>0.39418813773114197</v>
      </c>
      <c r="DG84" s="98"/>
      <c r="DH84" s="98"/>
      <c r="DI84" s="98"/>
      <c r="DJ84" s="98"/>
      <c r="DK84" s="98"/>
      <c r="DL84" s="98"/>
      <c r="DM84" s="98"/>
      <c r="DN84" s="98"/>
      <c r="DO84" s="98"/>
      <c r="DP84" s="98"/>
      <c r="DQ84" s="98"/>
      <c r="DR84" s="98"/>
      <c r="DS84" s="98"/>
      <c r="DT84" s="98"/>
      <c r="DU84" s="98"/>
      <c r="DV84" s="98"/>
      <c r="DW84" s="98"/>
      <c r="DX84" s="99"/>
    </row>
    <row r="85" spans="1:128" ht="13" customHeight="1" x14ac:dyDescent="0.35">
      <c r="A85" s="12" t="s">
        <v>87</v>
      </c>
      <c r="B85" s="112">
        <v>1</v>
      </c>
      <c r="C85" s="13">
        <v>98.152690941633594</v>
      </c>
      <c r="D85" s="164">
        <v>0.28695654775324397</v>
      </c>
      <c r="E85" s="13">
        <v>98.453407659011106</v>
      </c>
      <c r="F85" s="164">
        <v>0.54195096835186696</v>
      </c>
      <c r="G85" s="13">
        <v>98.0786251960632</v>
      </c>
      <c r="H85" s="164">
        <v>0.78423086375614304</v>
      </c>
      <c r="I85" s="13">
        <v>98.060614073214694</v>
      </c>
      <c r="J85" s="164">
        <v>0.42258750866780398</v>
      </c>
      <c r="K85" s="13">
        <v>-0.39279358579648299</v>
      </c>
      <c r="L85" s="164">
        <v>0.68054693090395602</v>
      </c>
      <c r="M85" s="13">
        <v>91.035227362704504</v>
      </c>
      <c r="N85" s="164">
        <v>0.59077000442373695</v>
      </c>
      <c r="O85" s="13">
        <v>88.570500313727507</v>
      </c>
      <c r="P85" s="164">
        <v>1.639736469427</v>
      </c>
      <c r="Q85" s="13">
        <v>87.664412395427107</v>
      </c>
      <c r="R85" s="164">
        <v>1.74701803738885</v>
      </c>
      <c r="S85" s="13">
        <v>92.6716204363141</v>
      </c>
      <c r="T85" s="164">
        <v>0.69892840863981198</v>
      </c>
      <c r="U85" s="13">
        <v>4.1011201225865097</v>
      </c>
      <c r="V85" s="164">
        <v>1.7528351466315799</v>
      </c>
      <c r="W85" s="13">
        <v>90.543453725372999</v>
      </c>
      <c r="X85" s="164">
        <v>0.57692564611751795</v>
      </c>
      <c r="Y85" s="13">
        <v>87.099712079591697</v>
      </c>
      <c r="Z85" s="164">
        <v>1.47392863286126</v>
      </c>
      <c r="AA85" s="13">
        <v>88.867182966022398</v>
      </c>
      <c r="AB85" s="164">
        <v>1.36544382843353</v>
      </c>
      <c r="AC85" s="13">
        <v>91.988487796411505</v>
      </c>
      <c r="AD85" s="164">
        <v>0.82295375879501298</v>
      </c>
      <c r="AE85" s="13">
        <v>4.8887757168197901</v>
      </c>
      <c r="AF85" s="164">
        <v>1.7814487521006399</v>
      </c>
      <c r="AG85" s="13">
        <v>96.330383829822395</v>
      </c>
      <c r="AH85" s="164">
        <v>0.43531594599267198</v>
      </c>
      <c r="AI85" s="13">
        <v>95.539416458951607</v>
      </c>
      <c r="AJ85" s="164">
        <v>0.99846400680696101</v>
      </c>
      <c r="AK85" s="13">
        <v>96.520853701046903</v>
      </c>
      <c r="AL85" s="164">
        <v>0.94069334816093197</v>
      </c>
      <c r="AM85" s="13">
        <v>96.456374424274401</v>
      </c>
      <c r="AN85" s="164">
        <v>0.52770951821735801</v>
      </c>
      <c r="AO85" s="13">
        <v>0.91695796532285101</v>
      </c>
      <c r="AP85" s="164">
        <v>1.053780424423</v>
      </c>
      <c r="AQ85" s="13">
        <v>91.368754846179698</v>
      </c>
      <c r="AR85" s="164">
        <v>0.63352402230448701</v>
      </c>
      <c r="AS85" s="13">
        <v>89.964921774169994</v>
      </c>
      <c r="AT85" s="164">
        <v>1.8151916217548401</v>
      </c>
      <c r="AU85" s="13">
        <v>89.7391605495162</v>
      </c>
      <c r="AV85" s="164">
        <v>1.56060965374817</v>
      </c>
      <c r="AW85" s="13">
        <v>92.211866260543403</v>
      </c>
      <c r="AX85" s="164">
        <v>0.74569216200214805</v>
      </c>
      <c r="AY85" s="13">
        <v>2.2469444863734398</v>
      </c>
      <c r="AZ85" s="164">
        <v>1.95018982984114</v>
      </c>
      <c r="BA85" s="13">
        <v>84.566716003014207</v>
      </c>
      <c r="BB85" s="164">
        <v>0.85655260243197595</v>
      </c>
      <c r="BC85" s="13">
        <v>80.618092366575297</v>
      </c>
      <c r="BD85" s="164">
        <v>2.32594593244868</v>
      </c>
      <c r="BE85" s="13">
        <v>81.688412201689999</v>
      </c>
      <c r="BF85" s="164">
        <v>2.29048461212586</v>
      </c>
      <c r="BG85" s="13">
        <v>86.736528722548897</v>
      </c>
      <c r="BH85" s="164">
        <v>0.84405256497829795</v>
      </c>
      <c r="BI85" s="13">
        <v>6.1184363559736301</v>
      </c>
      <c r="BJ85" s="164">
        <v>2.4183086289081399</v>
      </c>
      <c r="BK85" s="13">
        <v>91.189942145980098</v>
      </c>
      <c r="BL85" s="164">
        <v>0.74066898552291704</v>
      </c>
      <c r="BM85" s="13">
        <v>90.918764519208693</v>
      </c>
      <c r="BN85" s="164">
        <v>1.5661256467959599</v>
      </c>
      <c r="BO85" s="13">
        <v>90.193116576160506</v>
      </c>
      <c r="BP85" s="164">
        <v>1.76390520293804</v>
      </c>
      <c r="BQ85" s="13">
        <v>91.688290854082098</v>
      </c>
      <c r="BR85" s="164">
        <v>0.81868251980752105</v>
      </c>
      <c r="BS85" s="13">
        <v>0.76952633487341904</v>
      </c>
      <c r="BT85" s="164">
        <v>1.61116131379639</v>
      </c>
      <c r="BU85" s="13">
        <v>77.705972595944303</v>
      </c>
      <c r="BV85" s="164">
        <v>0.95288539660737803</v>
      </c>
      <c r="BW85" s="13">
        <v>71.907910489983394</v>
      </c>
      <c r="BX85" s="164">
        <v>2.4548728720803799</v>
      </c>
      <c r="BY85" s="13">
        <v>71.0934595712434</v>
      </c>
      <c r="BZ85" s="164">
        <v>2.2484293687472201</v>
      </c>
      <c r="CA85" s="13">
        <v>81.223306184034101</v>
      </c>
      <c r="CB85" s="164">
        <v>1.26747717261916</v>
      </c>
      <c r="CC85" s="13">
        <v>9.3153956940507499</v>
      </c>
      <c r="CD85" s="164">
        <v>2.8337860131939498</v>
      </c>
      <c r="CE85" s="13">
        <v>68.530047532931903</v>
      </c>
      <c r="CF85" s="164">
        <v>1.1198948412560901</v>
      </c>
      <c r="CG85" s="13">
        <v>61.203306508885902</v>
      </c>
      <c r="CH85" s="164">
        <v>2.96973809617411</v>
      </c>
      <c r="CI85" s="13">
        <v>61.846333604631702</v>
      </c>
      <c r="CJ85" s="164">
        <v>2.3809773943628199</v>
      </c>
      <c r="CK85" s="13">
        <v>72.732989010654507</v>
      </c>
      <c r="CL85" s="164">
        <v>1.41294968667021</v>
      </c>
      <c r="CM85" s="13">
        <v>11.529682501768599</v>
      </c>
      <c r="CN85" s="164">
        <v>3.21451795523256</v>
      </c>
      <c r="CO85" s="13">
        <v>0.54542613038194099</v>
      </c>
      <c r="CP85" s="164">
        <v>0.44385871646756803</v>
      </c>
      <c r="CQ85" s="13">
        <v>5.9372286190694297</v>
      </c>
      <c r="CR85" s="164">
        <v>1.0403374663366201</v>
      </c>
      <c r="CS85" s="13">
        <v>8.4308964144777896</v>
      </c>
      <c r="CT85" s="164">
        <v>1.1450873352867399</v>
      </c>
      <c r="CU85" s="13">
        <v>4.8704992653884496</v>
      </c>
      <c r="CV85" s="164">
        <v>0.76631141625088495</v>
      </c>
      <c r="CW85" s="13">
        <v>18.521941324142201</v>
      </c>
      <c r="CX85" s="164">
        <v>1.31064114157485</v>
      </c>
      <c r="CY85" s="13">
        <v>21.426184495865801</v>
      </c>
      <c r="CZ85" s="164">
        <v>1.3482556664069401</v>
      </c>
      <c r="DA85" s="13">
        <v>5.1978232330761598</v>
      </c>
      <c r="DB85" s="164">
        <v>1.15191309527865</v>
      </c>
      <c r="DC85" s="13">
        <v>20.767913412600102</v>
      </c>
      <c r="DD85" s="164">
        <v>1.5502586989860001</v>
      </c>
      <c r="DE85" s="13">
        <v>26.155505613833199</v>
      </c>
      <c r="DF85" s="164">
        <v>1.5785384506981699</v>
      </c>
      <c r="DG85" s="98"/>
      <c r="DH85" s="98"/>
      <c r="DI85" s="98"/>
      <c r="DJ85" s="98"/>
      <c r="DK85" s="98"/>
      <c r="DL85" s="98"/>
      <c r="DM85" s="98"/>
      <c r="DN85" s="98"/>
      <c r="DO85" s="98"/>
      <c r="DP85" s="98"/>
      <c r="DQ85" s="98"/>
      <c r="DR85" s="98"/>
      <c r="DS85" s="98"/>
      <c r="DT85" s="98"/>
      <c r="DU85" s="98"/>
      <c r="DV85" s="98"/>
      <c r="DW85" s="98"/>
      <c r="DX85" s="99"/>
    </row>
    <row r="86" spans="1:128" ht="13" customHeight="1" x14ac:dyDescent="0.35">
      <c r="A86" s="12" t="s">
        <v>303</v>
      </c>
      <c r="B86" s="112">
        <v>1</v>
      </c>
      <c r="C86" s="13">
        <v>96.823331293765904</v>
      </c>
      <c r="D86" s="164">
        <v>0.51719360781372503</v>
      </c>
      <c r="E86" s="13">
        <v>97.554687615944303</v>
      </c>
      <c r="F86" s="164">
        <v>0.93071864742427801</v>
      </c>
      <c r="G86" s="13">
        <v>96.184647827885996</v>
      </c>
      <c r="H86" s="164">
        <v>1.5782547313324999</v>
      </c>
      <c r="I86" s="13">
        <v>96.950823485373903</v>
      </c>
      <c r="J86" s="164">
        <v>0.57454004111895496</v>
      </c>
      <c r="K86" s="13">
        <v>-0.60386413057037203</v>
      </c>
      <c r="L86" s="164">
        <v>1.08387483552369</v>
      </c>
      <c r="M86" s="13">
        <v>90.922961088326105</v>
      </c>
      <c r="N86" s="164">
        <v>0.87322075287006196</v>
      </c>
      <c r="O86" s="13">
        <v>91.168301177703</v>
      </c>
      <c r="P86" s="164">
        <v>1.9408512962823901</v>
      </c>
      <c r="Q86" s="13">
        <v>88.446140695072501</v>
      </c>
      <c r="R86" s="164">
        <v>2.5452680651691599</v>
      </c>
      <c r="S86" s="13">
        <v>91.5426097003308</v>
      </c>
      <c r="T86" s="164">
        <v>1.14581963163448</v>
      </c>
      <c r="U86" s="13">
        <v>0.374308522627814</v>
      </c>
      <c r="V86" s="164">
        <v>2.34636776592163</v>
      </c>
      <c r="W86" s="13">
        <v>92.567820272866896</v>
      </c>
      <c r="X86" s="164">
        <v>0.83318155832783503</v>
      </c>
      <c r="Y86" s="13">
        <v>92.8957487306064</v>
      </c>
      <c r="Z86" s="164">
        <v>1.54408503300137</v>
      </c>
      <c r="AA86" s="13">
        <v>93.528581658826894</v>
      </c>
      <c r="AB86" s="164">
        <v>2.0585721321751902</v>
      </c>
      <c r="AC86" s="13">
        <v>92.268126883304305</v>
      </c>
      <c r="AD86" s="164">
        <v>1.1098016670513799</v>
      </c>
      <c r="AE86" s="13">
        <v>-0.62762184730203796</v>
      </c>
      <c r="AF86" s="164">
        <v>1.92486112915601</v>
      </c>
      <c r="AG86" s="13">
        <v>96.887328935439101</v>
      </c>
      <c r="AH86" s="164">
        <v>0.53898016413800898</v>
      </c>
      <c r="AI86" s="13">
        <v>97.827609835662997</v>
      </c>
      <c r="AJ86" s="164">
        <v>0.91118427631759702</v>
      </c>
      <c r="AK86" s="13">
        <v>94.947268770406893</v>
      </c>
      <c r="AL86" s="164">
        <v>1.75639969907108</v>
      </c>
      <c r="AM86" s="13">
        <v>97.065019711184704</v>
      </c>
      <c r="AN86" s="164">
        <v>0.64287737289936497</v>
      </c>
      <c r="AO86" s="13">
        <v>-0.76259012447823704</v>
      </c>
      <c r="AP86" s="164">
        <v>1.01707771985231</v>
      </c>
      <c r="AQ86" s="13">
        <v>93.240398765621705</v>
      </c>
      <c r="AR86" s="164">
        <v>0.69881451588583099</v>
      </c>
      <c r="AS86" s="13">
        <v>91.545957075955002</v>
      </c>
      <c r="AT86" s="164">
        <v>1.6315802797478101</v>
      </c>
      <c r="AU86" s="13">
        <v>93.442815249862406</v>
      </c>
      <c r="AV86" s="164">
        <v>1.99557271450159</v>
      </c>
      <c r="AW86" s="13">
        <v>94.178157953125705</v>
      </c>
      <c r="AX86" s="164">
        <v>0.87858461194195603</v>
      </c>
      <c r="AY86" s="13">
        <v>2.6322008771707699</v>
      </c>
      <c r="AZ86" s="164">
        <v>1.84651785670228</v>
      </c>
      <c r="BA86" s="13">
        <v>92.056269672175404</v>
      </c>
      <c r="BB86" s="164">
        <v>0.895254379532191</v>
      </c>
      <c r="BC86" s="13">
        <v>90.462491987419398</v>
      </c>
      <c r="BD86" s="164">
        <v>1.76524102660011</v>
      </c>
      <c r="BE86" s="13">
        <v>90.857479934955805</v>
      </c>
      <c r="BF86" s="164">
        <v>2.3631463803024499</v>
      </c>
      <c r="BG86" s="13">
        <v>93.137954617287306</v>
      </c>
      <c r="BH86" s="164">
        <v>1.1325969624716801</v>
      </c>
      <c r="BI86" s="13">
        <v>2.6754626298678699</v>
      </c>
      <c r="BJ86" s="164">
        <v>2.1336795318995398</v>
      </c>
      <c r="BK86" s="13">
        <v>95.076135401078403</v>
      </c>
      <c r="BL86" s="164">
        <v>0.73000470548164698</v>
      </c>
      <c r="BM86" s="13">
        <v>94.242590528813196</v>
      </c>
      <c r="BN86" s="164">
        <v>1.7191365434206001</v>
      </c>
      <c r="BO86" s="13">
        <v>91.539210646206598</v>
      </c>
      <c r="BP86" s="164">
        <v>2.51566101374799</v>
      </c>
      <c r="BQ86" s="13">
        <v>96.593087802396994</v>
      </c>
      <c r="BR86" s="164">
        <v>0.727665438286206</v>
      </c>
      <c r="BS86" s="13">
        <v>2.3504972735837999</v>
      </c>
      <c r="BT86" s="164">
        <v>1.86213369047369</v>
      </c>
      <c r="BU86" s="13">
        <v>81.380585589278994</v>
      </c>
      <c r="BV86" s="164">
        <v>1.25026825877037</v>
      </c>
      <c r="BW86" s="13">
        <v>80.075951065065894</v>
      </c>
      <c r="BX86" s="164">
        <v>2.3518946517011199</v>
      </c>
      <c r="BY86" s="13">
        <v>79.207031786002602</v>
      </c>
      <c r="BZ86" s="164">
        <v>3.6036296548641098</v>
      </c>
      <c r="CA86" s="13">
        <v>82.410446279786996</v>
      </c>
      <c r="CB86" s="164">
        <v>1.75844156092601</v>
      </c>
      <c r="CC86" s="13">
        <v>2.3344952147211302</v>
      </c>
      <c r="CD86" s="164">
        <v>2.9654922934245</v>
      </c>
      <c r="CE86" s="13">
        <v>77.443634108921998</v>
      </c>
      <c r="CF86" s="164">
        <v>1.3535239585582599</v>
      </c>
      <c r="CG86" s="13">
        <v>75.678053291558697</v>
      </c>
      <c r="CH86" s="164">
        <v>2.4718790442792899</v>
      </c>
      <c r="CI86" s="13">
        <v>75.496992670505605</v>
      </c>
      <c r="CJ86" s="164">
        <v>3.94893706645263</v>
      </c>
      <c r="CK86" s="13">
        <v>78.751739219467694</v>
      </c>
      <c r="CL86" s="164">
        <v>1.96819316495165</v>
      </c>
      <c r="CM86" s="13">
        <v>3.0736859279089699</v>
      </c>
      <c r="CN86" s="164">
        <v>3.2832660356882202</v>
      </c>
      <c r="CO86" s="13">
        <v>4.1796671127290903</v>
      </c>
      <c r="CP86" s="164">
        <v>1.05289360091617</v>
      </c>
      <c r="CQ86" s="13">
        <v>8.4665792310226191</v>
      </c>
      <c r="CR86" s="164">
        <v>1.6996189743035099</v>
      </c>
      <c r="CS86" s="13">
        <v>10.356233421429099</v>
      </c>
      <c r="CT86" s="164">
        <v>1.25257189087762</v>
      </c>
      <c r="CU86" s="13">
        <v>2.2570600462756398</v>
      </c>
      <c r="CV86" s="164">
        <v>0.83845285629312005</v>
      </c>
      <c r="CW86" s="13">
        <v>12.865324390152599</v>
      </c>
      <c r="CX86" s="164">
        <v>1.56009304818748</v>
      </c>
      <c r="CY86" s="13">
        <v>17.1852679593724</v>
      </c>
      <c r="CZ86" s="164">
        <v>1.9970425804079199</v>
      </c>
      <c r="DA86" s="13">
        <v>3.5281717194109499</v>
      </c>
      <c r="DB86" s="164">
        <v>1.31267459937576</v>
      </c>
      <c r="DC86" s="13">
        <v>21.021586288787201</v>
      </c>
      <c r="DD86" s="164">
        <v>2.0705010076239199</v>
      </c>
      <c r="DE86" s="13">
        <v>24.1992189290001</v>
      </c>
      <c r="DF86" s="164">
        <v>2.2174569658761598</v>
      </c>
      <c r="DG86" s="98"/>
      <c r="DH86" s="98"/>
      <c r="DI86" s="98"/>
      <c r="DJ86" s="98"/>
      <c r="DK86" s="98"/>
      <c r="DL86" s="98"/>
      <c r="DM86" s="98"/>
      <c r="DN86" s="98"/>
      <c r="DO86" s="98"/>
      <c r="DP86" s="98"/>
      <c r="DQ86" s="98"/>
      <c r="DR86" s="98"/>
      <c r="DS86" s="98"/>
      <c r="DT86" s="98"/>
      <c r="DU86" s="98"/>
      <c r="DV86" s="98"/>
      <c r="DW86" s="98"/>
      <c r="DX86" s="99"/>
    </row>
    <row r="87" spans="1:128" ht="13" customHeight="1" x14ac:dyDescent="0.35">
      <c r="A87" s="26" t="s">
        <v>304</v>
      </c>
      <c r="B87" s="114">
        <v>1</v>
      </c>
      <c r="C87" s="108">
        <v>91.585652290630705</v>
      </c>
      <c r="D87" s="169">
        <v>1.1032400874017301</v>
      </c>
      <c r="E87" s="108">
        <v>87.121933394254796</v>
      </c>
      <c r="F87" s="169">
        <v>2.9867389899557999</v>
      </c>
      <c r="G87" s="108">
        <v>91.035028059443604</v>
      </c>
      <c r="H87" s="169">
        <v>2.2640280762798799</v>
      </c>
      <c r="I87" s="108">
        <v>92.954025651425198</v>
      </c>
      <c r="J87" s="169">
        <v>1.0807872532446701</v>
      </c>
      <c r="K87" s="108">
        <v>5.8320922571704203</v>
      </c>
      <c r="L87" s="169">
        <v>2.77942061715415</v>
      </c>
      <c r="M87" s="108">
        <v>93.335713613928405</v>
      </c>
      <c r="N87" s="169">
        <v>0.80549937620934198</v>
      </c>
      <c r="O87" s="108">
        <v>89.028057508807706</v>
      </c>
      <c r="P87" s="169">
        <v>3.0228131980411601</v>
      </c>
      <c r="Q87" s="108">
        <v>93.809505285413096</v>
      </c>
      <c r="R87" s="169">
        <v>1.852183832473</v>
      </c>
      <c r="S87" s="108">
        <v>94.537635953354098</v>
      </c>
      <c r="T87" s="169">
        <v>0.71235128619601795</v>
      </c>
      <c r="U87" s="108">
        <v>5.5095784445464497</v>
      </c>
      <c r="V87" s="169">
        <v>3.0479988107760998</v>
      </c>
      <c r="W87" s="108">
        <v>88.430114958262905</v>
      </c>
      <c r="X87" s="169">
        <v>1.0925880956231899</v>
      </c>
      <c r="Y87" s="108">
        <v>85.706973093356595</v>
      </c>
      <c r="Z87" s="169">
        <v>2.5376859873482198</v>
      </c>
      <c r="AA87" s="108">
        <v>88.3239225702781</v>
      </c>
      <c r="AB87" s="169">
        <v>2.5095067433922398</v>
      </c>
      <c r="AC87" s="108">
        <v>89.574600130845795</v>
      </c>
      <c r="AD87" s="169">
        <v>1.2299580918117099</v>
      </c>
      <c r="AE87" s="108">
        <v>3.8676270374891901</v>
      </c>
      <c r="AF87" s="169">
        <v>2.59979556960326</v>
      </c>
      <c r="AG87" s="108">
        <v>93.218287244378601</v>
      </c>
      <c r="AH87" s="169">
        <v>0.83540950277395398</v>
      </c>
      <c r="AI87" s="108">
        <v>92.956835999047399</v>
      </c>
      <c r="AJ87" s="169">
        <v>2.0768232490512002</v>
      </c>
      <c r="AK87" s="108">
        <v>90.976199538552606</v>
      </c>
      <c r="AL87" s="169">
        <v>2.3191429996825299</v>
      </c>
      <c r="AM87" s="108">
        <v>94.218112325183696</v>
      </c>
      <c r="AN87" s="169">
        <v>0.76957841950940697</v>
      </c>
      <c r="AO87" s="108">
        <v>1.2612763261363</v>
      </c>
      <c r="AP87" s="169">
        <v>2.1351095161332001</v>
      </c>
      <c r="AQ87" s="108">
        <v>91.206374155910595</v>
      </c>
      <c r="AR87" s="169">
        <v>1.0431277517533899</v>
      </c>
      <c r="AS87" s="108">
        <v>86.544859170373897</v>
      </c>
      <c r="AT87" s="169">
        <v>3.4648715730411599</v>
      </c>
      <c r="AU87" s="108">
        <v>92.9746398609811</v>
      </c>
      <c r="AV87" s="169">
        <v>1.9097307993006301</v>
      </c>
      <c r="AW87" s="108">
        <v>92.408667681252993</v>
      </c>
      <c r="AX87" s="169">
        <v>1.1196680566872701</v>
      </c>
      <c r="AY87" s="108">
        <v>5.86380851087912</v>
      </c>
      <c r="AZ87" s="169">
        <v>3.5381844218621299</v>
      </c>
      <c r="BA87" s="108">
        <v>85.119907249323902</v>
      </c>
      <c r="BB87" s="169">
        <v>1.1436407593106801</v>
      </c>
      <c r="BC87" s="108">
        <v>86.117559488728801</v>
      </c>
      <c r="BD87" s="169">
        <v>2.2516669088466101</v>
      </c>
      <c r="BE87" s="108">
        <v>88.753096431835203</v>
      </c>
      <c r="BF87" s="169">
        <v>2.3270354263094402</v>
      </c>
      <c r="BG87" s="108">
        <v>83.467229246809495</v>
      </c>
      <c r="BH87" s="169">
        <v>1.5303992499705601</v>
      </c>
      <c r="BI87" s="108">
        <v>-2.6503302419193902</v>
      </c>
      <c r="BJ87" s="169">
        <v>2.6910335119570199</v>
      </c>
      <c r="BK87" s="108">
        <v>75.061315815412101</v>
      </c>
      <c r="BL87" s="169">
        <v>1.4478126636520801</v>
      </c>
      <c r="BM87" s="108">
        <v>83.507904959649295</v>
      </c>
      <c r="BN87" s="169">
        <v>2.2815908610222801</v>
      </c>
      <c r="BO87" s="108">
        <v>79.799761462640404</v>
      </c>
      <c r="BP87" s="169">
        <v>3.4012613637976998</v>
      </c>
      <c r="BQ87" s="108">
        <v>70.708406511596905</v>
      </c>
      <c r="BR87" s="169">
        <v>1.8085159198145</v>
      </c>
      <c r="BS87" s="108">
        <v>-12.7994984480524</v>
      </c>
      <c r="BT87" s="169">
        <v>3.0046579594428899</v>
      </c>
      <c r="BU87" s="108">
        <v>74.108690078285207</v>
      </c>
      <c r="BV87" s="169">
        <v>1.49059926350669</v>
      </c>
      <c r="BW87" s="108">
        <v>67.479667152836896</v>
      </c>
      <c r="BX87" s="169">
        <v>4.0214063299280598</v>
      </c>
      <c r="BY87" s="108">
        <v>72.489963718247495</v>
      </c>
      <c r="BZ87" s="169">
        <v>3.8191475327000801</v>
      </c>
      <c r="CA87" s="108">
        <v>76.920248724692101</v>
      </c>
      <c r="CB87" s="169">
        <v>1.7027728495332199</v>
      </c>
      <c r="CC87" s="108">
        <v>9.4405815718551906</v>
      </c>
      <c r="CD87" s="169">
        <v>4.0307126511883302</v>
      </c>
      <c r="CE87" s="108">
        <v>55.441882377934498</v>
      </c>
      <c r="CF87" s="169">
        <v>1.4113134361131401</v>
      </c>
      <c r="CG87" s="108">
        <v>53.281732671330602</v>
      </c>
      <c r="CH87" s="169">
        <v>3.5561099101381699</v>
      </c>
      <c r="CI87" s="108">
        <v>57.592774418127497</v>
      </c>
      <c r="CJ87" s="169">
        <v>4.4564435053990898</v>
      </c>
      <c r="CK87" s="108">
        <v>55.083113939383203</v>
      </c>
      <c r="CL87" s="169">
        <v>1.66754542154343</v>
      </c>
      <c r="CM87" s="108">
        <v>1.80138126805265</v>
      </c>
      <c r="CN87" s="169">
        <v>4.0036823934113697</v>
      </c>
      <c r="CO87" s="108">
        <v>1.56808307933385</v>
      </c>
      <c r="CP87" s="169">
        <v>1.43636776676983</v>
      </c>
      <c r="CQ87" s="108">
        <v>4.8008002437088804</v>
      </c>
      <c r="CR87" s="169">
        <v>1.42915852117276</v>
      </c>
      <c r="CS87" s="108">
        <v>12.943588896821201</v>
      </c>
      <c r="CT87" s="169">
        <v>2.1536186039334102</v>
      </c>
      <c r="CU87" s="108">
        <v>2.5201821815960099</v>
      </c>
      <c r="CV87" s="169">
        <v>1.21041262690851</v>
      </c>
      <c r="CW87" s="108">
        <v>12.420724007763001</v>
      </c>
      <c r="CX87" s="169">
        <v>1.99413747205092</v>
      </c>
      <c r="CY87" s="108">
        <v>16.225502421466</v>
      </c>
      <c r="CZ87" s="169">
        <v>2.1356267255022301</v>
      </c>
      <c r="DA87" s="108">
        <v>9.9241075811501798</v>
      </c>
      <c r="DB87" s="169">
        <v>2.5507600267991699</v>
      </c>
      <c r="DC87" s="108">
        <v>16.6553066962157</v>
      </c>
      <c r="DD87" s="169">
        <v>2.4148533755427</v>
      </c>
      <c r="DE87" s="108">
        <v>19.332952312708102</v>
      </c>
      <c r="DF87" s="169">
        <v>2.2373936841852502</v>
      </c>
      <c r="DG87" s="110"/>
      <c r="DH87" s="110"/>
      <c r="DI87" s="110"/>
      <c r="DJ87" s="110"/>
      <c r="DK87" s="110"/>
      <c r="DL87" s="110"/>
      <c r="DM87" s="110"/>
      <c r="DN87" s="110"/>
      <c r="DO87" s="110"/>
      <c r="DP87" s="110"/>
      <c r="DQ87" s="110"/>
      <c r="DR87" s="110"/>
      <c r="DS87" s="110"/>
      <c r="DT87" s="110"/>
      <c r="DU87" s="110"/>
      <c r="DV87" s="110"/>
      <c r="DW87" s="110"/>
      <c r="DX87" s="111"/>
    </row>
    <row r="88" spans="1:128" ht="13" customHeight="1" x14ac:dyDescent="0.35">
      <c r="A88" s="12"/>
      <c r="B88" s="115"/>
      <c r="C88" s="13" t="s">
        <v>500</v>
      </c>
      <c r="D88" s="164" t="s">
        <v>501</v>
      </c>
      <c r="E88" s="13" t="s">
        <v>863</v>
      </c>
      <c r="F88" s="164" t="s">
        <v>864</v>
      </c>
      <c r="G88" s="13" t="s">
        <v>865</v>
      </c>
      <c r="H88" s="164" t="s">
        <v>866</v>
      </c>
      <c r="I88" s="13" t="s">
        <v>867</v>
      </c>
      <c r="J88" s="164" t="s">
        <v>868</v>
      </c>
      <c r="K88" s="13" t="s">
        <v>869</v>
      </c>
      <c r="L88" s="164" t="s">
        <v>870</v>
      </c>
      <c r="M88" s="13" t="s">
        <v>502</v>
      </c>
      <c r="N88" s="164" t="s">
        <v>503</v>
      </c>
      <c r="O88" s="13" t="s">
        <v>871</v>
      </c>
      <c r="P88" s="164" t="s">
        <v>872</v>
      </c>
      <c r="Q88" s="13" t="s">
        <v>873</v>
      </c>
      <c r="R88" s="164" t="s">
        <v>874</v>
      </c>
      <c r="S88" s="13" t="s">
        <v>875</v>
      </c>
      <c r="T88" s="164" t="s">
        <v>876</v>
      </c>
      <c r="U88" s="13" t="s">
        <v>877</v>
      </c>
      <c r="V88" s="164" t="s">
        <v>878</v>
      </c>
      <c r="W88" s="13" t="s">
        <v>504</v>
      </c>
      <c r="X88" s="164" t="s">
        <v>505</v>
      </c>
      <c r="Y88" s="13" t="s">
        <v>879</v>
      </c>
      <c r="Z88" s="164" t="s">
        <v>880</v>
      </c>
      <c r="AA88" s="13" t="s">
        <v>881</v>
      </c>
      <c r="AB88" s="164" t="s">
        <v>882</v>
      </c>
      <c r="AC88" s="13" t="s">
        <v>883</v>
      </c>
      <c r="AD88" s="164" t="s">
        <v>884</v>
      </c>
      <c r="AE88" s="13" t="s">
        <v>885</v>
      </c>
      <c r="AF88" s="164" t="s">
        <v>886</v>
      </c>
      <c r="AG88" s="13" t="s">
        <v>506</v>
      </c>
      <c r="AH88" s="164" t="s">
        <v>507</v>
      </c>
      <c r="AI88" s="13" t="s">
        <v>887</v>
      </c>
      <c r="AJ88" s="164" t="s">
        <v>888</v>
      </c>
      <c r="AK88" s="13" t="s">
        <v>889</v>
      </c>
      <c r="AL88" s="164" t="s">
        <v>890</v>
      </c>
      <c r="AM88" s="13" t="s">
        <v>891</v>
      </c>
      <c r="AN88" s="164" t="s">
        <v>892</v>
      </c>
      <c r="AO88" s="13" t="s">
        <v>893</v>
      </c>
      <c r="AP88" s="164" t="s">
        <v>894</v>
      </c>
      <c r="AQ88" s="13" t="s">
        <v>508</v>
      </c>
      <c r="AR88" s="164" t="s">
        <v>509</v>
      </c>
      <c r="AS88" s="13" t="s">
        <v>895</v>
      </c>
      <c r="AT88" s="164" t="s">
        <v>896</v>
      </c>
      <c r="AU88" s="13" t="s">
        <v>897</v>
      </c>
      <c r="AV88" s="164" t="s">
        <v>898</v>
      </c>
      <c r="AW88" s="13" t="s">
        <v>899</v>
      </c>
      <c r="AX88" s="164" t="s">
        <v>900</v>
      </c>
      <c r="AY88" s="13" t="s">
        <v>901</v>
      </c>
      <c r="AZ88" s="164" t="s">
        <v>902</v>
      </c>
      <c r="BA88" s="13" t="s">
        <v>510</v>
      </c>
      <c r="BB88" s="164" t="s">
        <v>511</v>
      </c>
      <c r="BC88" s="13" t="s">
        <v>903</v>
      </c>
      <c r="BD88" s="164" t="s">
        <v>904</v>
      </c>
      <c r="BE88" s="13" t="s">
        <v>905</v>
      </c>
      <c r="BF88" s="164" t="s">
        <v>906</v>
      </c>
      <c r="BG88" s="13" t="s">
        <v>907</v>
      </c>
      <c r="BH88" s="164" t="s">
        <v>908</v>
      </c>
      <c r="BI88" s="13" t="s">
        <v>909</v>
      </c>
      <c r="BJ88" s="164" t="s">
        <v>910</v>
      </c>
      <c r="BK88" s="13" t="s">
        <v>512</v>
      </c>
      <c r="BL88" s="164" t="s">
        <v>513</v>
      </c>
      <c r="BM88" s="13" t="s">
        <v>911</v>
      </c>
      <c r="BN88" s="164" t="s">
        <v>912</v>
      </c>
      <c r="BO88" s="13" t="s">
        <v>913</v>
      </c>
      <c r="BP88" s="164" t="s">
        <v>914</v>
      </c>
      <c r="BQ88" s="13" t="s">
        <v>915</v>
      </c>
      <c r="BR88" s="164" t="s">
        <v>916</v>
      </c>
      <c r="BS88" s="13" t="s">
        <v>917</v>
      </c>
      <c r="BT88" s="164" t="s">
        <v>918</v>
      </c>
      <c r="BU88" s="13" t="s">
        <v>514</v>
      </c>
      <c r="BV88" s="164" t="s">
        <v>515</v>
      </c>
      <c r="BW88" s="13" t="s">
        <v>919</v>
      </c>
      <c r="BX88" s="164" t="s">
        <v>920</v>
      </c>
      <c r="BY88" s="13" t="s">
        <v>921</v>
      </c>
      <c r="BZ88" s="164" t="s">
        <v>922</v>
      </c>
      <c r="CA88" s="13" t="s">
        <v>923</v>
      </c>
      <c r="CB88" s="164" t="s">
        <v>924</v>
      </c>
      <c r="CC88" s="13" t="s">
        <v>925</v>
      </c>
      <c r="CD88" s="164" t="s">
        <v>926</v>
      </c>
      <c r="CE88" s="13" t="s">
        <v>516</v>
      </c>
      <c r="CF88" s="164" t="s">
        <v>517</v>
      </c>
      <c r="CG88" s="13" t="s">
        <v>927</v>
      </c>
      <c r="CH88" s="164" t="s">
        <v>928</v>
      </c>
      <c r="CI88" s="13" t="s">
        <v>929</v>
      </c>
      <c r="CJ88" s="164" t="s">
        <v>930</v>
      </c>
      <c r="CK88" s="13" t="s">
        <v>931</v>
      </c>
      <c r="CL88" s="164" t="s">
        <v>932</v>
      </c>
      <c r="CM88" s="13" t="s">
        <v>933</v>
      </c>
      <c r="CN88" s="164" t="s">
        <v>934</v>
      </c>
      <c r="CO88" s="98" t="s">
        <v>518</v>
      </c>
      <c r="CP88" s="98" t="s">
        <v>519</v>
      </c>
      <c r="CQ88" s="98" t="s">
        <v>520</v>
      </c>
      <c r="CR88" s="98" t="s">
        <v>521</v>
      </c>
      <c r="CS88" s="98" t="s">
        <v>522</v>
      </c>
      <c r="CT88" s="98" t="s">
        <v>523</v>
      </c>
      <c r="CU88" s="98" t="s">
        <v>524</v>
      </c>
      <c r="CV88" s="98" t="s">
        <v>525</v>
      </c>
      <c r="CW88" s="98" t="s">
        <v>526</v>
      </c>
      <c r="CX88" s="98" t="s">
        <v>527</v>
      </c>
      <c r="CY88" s="98" t="s">
        <v>528</v>
      </c>
      <c r="CZ88" s="98" t="s">
        <v>529</v>
      </c>
      <c r="DA88" s="98" t="s">
        <v>530</v>
      </c>
      <c r="DB88" s="98" t="s">
        <v>531</v>
      </c>
      <c r="DC88" s="98" t="s">
        <v>532</v>
      </c>
      <c r="DD88" s="98" t="s">
        <v>533</v>
      </c>
      <c r="DE88" s="98" t="s">
        <v>534</v>
      </c>
      <c r="DF88" s="98" t="s">
        <v>535</v>
      </c>
      <c r="DG88" s="13" t="s">
        <v>536</v>
      </c>
      <c r="DH88" s="164" t="s">
        <v>537</v>
      </c>
      <c r="DI88" s="13" t="s">
        <v>538</v>
      </c>
      <c r="DJ88" s="164" t="s">
        <v>539</v>
      </c>
      <c r="DK88" s="13" t="s">
        <v>540</v>
      </c>
      <c r="DL88" s="164" t="s">
        <v>541</v>
      </c>
      <c r="DM88" s="13" t="s">
        <v>542</v>
      </c>
      <c r="DN88" s="164" t="s">
        <v>543</v>
      </c>
      <c r="DO88" s="13" t="s">
        <v>544</v>
      </c>
      <c r="DP88" s="164" t="s">
        <v>545</v>
      </c>
      <c r="DQ88" s="13" t="s">
        <v>546</v>
      </c>
      <c r="DR88" s="164" t="s">
        <v>547</v>
      </c>
      <c r="DS88" s="13" t="s">
        <v>548</v>
      </c>
      <c r="DT88" s="164" t="s">
        <v>549</v>
      </c>
      <c r="DU88" s="13" t="s">
        <v>550</v>
      </c>
      <c r="DV88" s="164" t="s">
        <v>551</v>
      </c>
      <c r="DW88" s="13" t="s">
        <v>552</v>
      </c>
      <c r="DX88" s="173" t="s">
        <v>553</v>
      </c>
    </row>
    <row r="89" spans="1:128" ht="13" customHeight="1" x14ac:dyDescent="0.35">
      <c r="A89" s="12" t="s">
        <v>261</v>
      </c>
      <c r="B89" s="115">
        <v>3</v>
      </c>
      <c r="C89" s="13">
        <v>94.572376717289899</v>
      </c>
      <c r="D89" s="164">
        <v>0.51365153722825696</v>
      </c>
      <c r="E89" s="13">
        <v>95.109647100442103</v>
      </c>
      <c r="F89" s="164">
        <v>1.05898588190641</v>
      </c>
      <c r="G89" s="13">
        <v>92.518997253368795</v>
      </c>
      <c r="H89" s="164">
        <v>1.5033209006947701</v>
      </c>
      <c r="I89" s="13">
        <v>95.028327726538393</v>
      </c>
      <c r="J89" s="164">
        <v>0.52059699287358796</v>
      </c>
      <c r="K89" s="13">
        <v>-8.1319373903681894E-2</v>
      </c>
      <c r="L89" s="164">
        <v>1.1887272949505501</v>
      </c>
      <c r="M89" s="13">
        <v>78.172022063244398</v>
      </c>
      <c r="N89" s="164">
        <v>0.74353003868005896</v>
      </c>
      <c r="O89" s="13">
        <v>77.419909240485495</v>
      </c>
      <c r="P89" s="164">
        <v>1.81584316391204</v>
      </c>
      <c r="Q89" s="13">
        <v>76.4891861137544</v>
      </c>
      <c r="R89" s="164">
        <v>1.6941379972833199</v>
      </c>
      <c r="S89" s="13">
        <v>78.547588341097295</v>
      </c>
      <c r="T89" s="164">
        <v>0.91189095937319697</v>
      </c>
      <c r="U89" s="13">
        <v>1.1276791006118101</v>
      </c>
      <c r="V89" s="164">
        <v>1.87247154778139</v>
      </c>
      <c r="W89" s="13">
        <v>88.880041777866396</v>
      </c>
      <c r="X89" s="164">
        <v>0.56218569794052298</v>
      </c>
      <c r="Y89" s="13">
        <v>86.957774488123107</v>
      </c>
      <c r="Z89" s="164">
        <v>1.60870638645885</v>
      </c>
      <c r="AA89" s="13">
        <v>87.477395106009595</v>
      </c>
      <c r="AB89" s="164">
        <v>1.45505155660297</v>
      </c>
      <c r="AC89" s="13">
        <v>89.599821522387003</v>
      </c>
      <c r="AD89" s="164">
        <v>0.63675886973244999</v>
      </c>
      <c r="AE89" s="13">
        <v>2.64204703426392</v>
      </c>
      <c r="AF89" s="164">
        <v>1.7415896690641</v>
      </c>
      <c r="AG89" s="13">
        <v>89.694937914578205</v>
      </c>
      <c r="AH89" s="164">
        <v>0.56945788758205595</v>
      </c>
      <c r="AI89" s="13">
        <v>89.740539019965297</v>
      </c>
      <c r="AJ89" s="164">
        <v>1.3762674960211401</v>
      </c>
      <c r="AK89" s="13">
        <v>87.299526962359295</v>
      </c>
      <c r="AL89" s="164">
        <v>1.4278459282957301</v>
      </c>
      <c r="AM89" s="13">
        <v>90.052730903161702</v>
      </c>
      <c r="AN89" s="164">
        <v>0.71231004177445001</v>
      </c>
      <c r="AO89" s="13">
        <v>0.31219188319647601</v>
      </c>
      <c r="AP89" s="164">
        <v>1.5637839697393501</v>
      </c>
      <c r="AQ89" s="13">
        <v>79.914840354006898</v>
      </c>
      <c r="AR89" s="164">
        <v>0.811382881674243</v>
      </c>
      <c r="AS89" s="13">
        <v>77.227532666084102</v>
      </c>
      <c r="AT89" s="164">
        <v>2.0431377170257501</v>
      </c>
      <c r="AU89" s="13">
        <v>76.948131427074301</v>
      </c>
      <c r="AV89" s="164">
        <v>1.56035578842457</v>
      </c>
      <c r="AW89" s="13">
        <v>81.048131956612195</v>
      </c>
      <c r="AX89" s="164">
        <v>1.0535232379489501</v>
      </c>
      <c r="AY89" s="13">
        <v>3.8205992905281101</v>
      </c>
      <c r="AZ89" s="164">
        <v>2.2239496066911801</v>
      </c>
      <c r="BA89" s="13">
        <v>73.161447993274905</v>
      </c>
      <c r="BB89" s="164">
        <v>0.78958506326532196</v>
      </c>
      <c r="BC89" s="13">
        <v>71.342043792472197</v>
      </c>
      <c r="BD89" s="164">
        <v>1.97714089015731</v>
      </c>
      <c r="BE89" s="13">
        <v>70.154277004507307</v>
      </c>
      <c r="BF89" s="164">
        <v>1.71235326785658</v>
      </c>
      <c r="BG89" s="13">
        <v>74.150534079870894</v>
      </c>
      <c r="BH89" s="164">
        <v>1.0213022761588599</v>
      </c>
      <c r="BI89" s="13">
        <v>2.8084902873987501</v>
      </c>
      <c r="BJ89" s="164">
        <v>2.3978218912660298</v>
      </c>
      <c r="BK89" s="13">
        <v>76.813814203380304</v>
      </c>
      <c r="BL89" s="164">
        <v>0.69977295156756503</v>
      </c>
      <c r="BM89" s="13">
        <v>73.513937876631601</v>
      </c>
      <c r="BN89" s="164">
        <v>2.0889421317281598</v>
      </c>
      <c r="BO89" s="13">
        <v>72.802846372961099</v>
      </c>
      <c r="BP89" s="164">
        <v>2.12534312170644</v>
      </c>
      <c r="BQ89" s="13">
        <v>78.497332857244501</v>
      </c>
      <c r="BR89" s="164">
        <v>0.93477565849788902</v>
      </c>
      <c r="BS89" s="13">
        <v>4.9833949806129398</v>
      </c>
      <c r="BT89" s="164">
        <v>2.3614809738423599</v>
      </c>
      <c r="BU89" s="13">
        <v>62.1861709270717</v>
      </c>
      <c r="BV89" s="164">
        <v>0.95257765618419499</v>
      </c>
      <c r="BW89" s="13">
        <v>59.016461728294502</v>
      </c>
      <c r="BX89" s="164">
        <v>2.3582615091774302</v>
      </c>
      <c r="BY89" s="13">
        <v>57.933463556985302</v>
      </c>
      <c r="BZ89" s="164">
        <v>2.14613358522486</v>
      </c>
      <c r="CA89" s="13">
        <v>63.783781782735097</v>
      </c>
      <c r="CB89" s="164">
        <v>1.17328706677904</v>
      </c>
      <c r="CC89" s="13">
        <v>4.7673200544406402</v>
      </c>
      <c r="CD89" s="164">
        <v>2.6878993255308501</v>
      </c>
      <c r="CE89" s="13">
        <v>49.3340402747342</v>
      </c>
      <c r="CF89" s="164">
        <v>0.89909428390454305</v>
      </c>
      <c r="CG89" s="13">
        <v>43.996971612309402</v>
      </c>
      <c r="CH89" s="164">
        <v>2.12329222853137</v>
      </c>
      <c r="CI89" s="13">
        <v>45.119605526098802</v>
      </c>
      <c r="CJ89" s="164">
        <v>2.1238986522851899</v>
      </c>
      <c r="CK89" s="13">
        <v>51.316139613045998</v>
      </c>
      <c r="CL89" s="164">
        <v>1.1519034463880899</v>
      </c>
      <c r="CM89" s="13">
        <v>7.3191680007366298</v>
      </c>
      <c r="CN89" s="164">
        <v>2.6507323037365502</v>
      </c>
      <c r="CO89" s="98"/>
      <c r="CP89" s="98"/>
      <c r="CQ89" s="98"/>
      <c r="CR89" s="98"/>
      <c r="CS89" s="98"/>
      <c r="CT89" s="98"/>
      <c r="CU89" s="98"/>
      <c r="CV89" s="98"/>
      <c r="CW89" s="98"/>
      <c r="CX89" s="98"/>
      <c r="CY89" s="98"/>
      <c r="CZ89" s="98"/>
      <c r="DA89" s="98"/>
      <c r="DB89" s="98"/>
      <c r="DC89" s="98"/>
      <c r="DD89" s="98"/>
      <c r="DE89" s="98"/>
      <c r="DF89" s="98"/>
      <c r="DG89" s="13">
        <v>-0.48281371800572997</v>
      </c>
      <c r="DH89" s="164">
        <v>0.72783013869628999</v>
      </c>
      <c r="DI89" s="13">
        <v>-0.45111652952436998</v>
      </c>
      <c r="DJ89" s="164">
        <v>1.1512531413892999</v>
      </c>
      <c r="DK89" s="13">
        <v>-1.46039653383082</v>
      </c>
      <c r="DL89" s="164">
        <v>0.81870065012802196</v>
      </c>
      <c r="DM89" s="13">
        <v>-1.9611066700791799</v>
      </c>
      <c r="DN89" s="164">
        <v>0.785551133439232</v>
      </c>
      <c r="DO89" s="13">
        <v>-3.4758932392336601</v>
      </c>
      <c r="DP89" s="164">
        <v>1.2409992230587401</v>
      </c>
      <c r="DQ89" s="13">
        <v>-3.14634439136616</v>
      </c>
      <c r="DR89" s="164">
        <v>1.3114523682452</v>
      </c>
      <c r="DS89" s="13">
        <v>-2.96430786142807</v>
      </c>
      <c r="DT89" s="164">
        <v>1.1537107160287099</v>
      </c>
      <c r="DU89" s="13">
        <v>-2.7299553145135298</v>
      </c>
      <c r="DV89" s="164">
        <v>1.41921408279989</v>
      </c>
      <c r="DW89" s="13">
        <v>-2.9761828683195302</v>
      </c>
      <c r="DX89" s="173">
        <v>1.48472913435269</v>
      </c>
    </row>
    <row r="90" spans="1:128" ht="13" customHeight="1" x14ac:dyDescent="0.35">
      <c r="A90" s="12" t="s">
        <v>264</v>
      </c>
      <c r="B90" s="115">
        <v>3</v>
      </c>
      <c r="C90" s="13">
        <v>95.465164530698601</v>
      </c>
      <c r="D90" s="164">
        <v>0.58075874566188701</v>
      </c>
      <c r="E90" s="13">
        <v>95.664060681020402</v>
      </c>
      <c r="F90" s="164">
        <v>1.2464290746237601</v>
      </c>
      <c r="G90" s="13">
        <v>96.011105919972294</v>
      </c>
      <c r="H90" s="164">
        <v>1.26344899151718</v>
      </c>
      <c r="I90" s="13">
        <v>95.132254017469705</v>
      </c>
      <c r="J90" s="164">
        <v>0.69187343606599905</v>
      </c>
      <c r="K90" s="13">
        <v>-0.53180666355066797</v>
      </c>
      <c r="L90" s="164">
        <v>1.3492350448391199</v>
      </c>
      <c r="M90" s="13">
        <v>94.231307719150095</v>
      </c>
      <c r="N90" s="164">
        <v>0.56938857527653597</v>
      </c>
      <c r="O90" s="13">
        <v>95.512396291244599</v>
      </c>
      <c r="P90" s="164">
        <v>1.3927877797482699</v>
      </c>
      <c r="Q90" s="13">
        <v>90.432518806221694</v>
      </c>
      <c r="R90" s="164">
        <v>2.46182504461642</v>
      </c>
      <c r="S90" s="13">
        <v>95.033639908362403</v>
      </c>
      <c r="T90" s="164">
        <v>0.58108345013390805</v>
      </c>
      <c r="U90" s="13">
        <v>-0.47875638288218197</v>
      </c>
      <c r="V90" s="164">
        <v>1.50722537982664</v>
      </c>
      <c r="W90" s="13">
        <v>78.732273807547301</v>
      </c>
      <c r="X90" s="164">
        <v>1.3726212366255399</v>
      </c>
      <c r="Y90" s="13">
        <v>77.273441674099502</v>
      </c>
      <c r="Z90" s="164">
        <v>2.7593181264219799</v>
      </c>
      <c r="AA90" s="13">
        <v>76.7477750304175</v>
      </c>
      <c r="AB90" s="164">
        <v>3.12313969389997</v>
      </c>
      <c r="AC90" s="13">
        <v>79.282462150231495</v>
      </c>
      <c r="AD90" s="164">
        <v>1.3815388167582501</v>
      </c>
      <c r="AE90" s="13">
        <v>2.0090204761319899</v>
      </c>
      <c r="AF90" s="164">
        <v>2.8096474021567199</v>
      </c>
      <c r="AG90" s="13">
        <v>86.932427652539801</v>
      </c>
      <c r="AH90" s="164">
        <v>0.82084604581942999</v>
      </c>
      <c r="AI90" s="13">
        <v>84.647022031567204</v>
      </c>
      <c r="AJ90" s="164">
        <v>2.1688875331547401</v>
      </c>
      <c r="AK90" s="13">
        <v>83.755290003422601</v>
      </c>
      <c r="AL90" s="164">
        <v>2.54433741230085</v>
      </c>
      <c r="AM90" s="13">
        <v>88.313006929497007</v>
      </c>
      <c r="AN90" s="164">
        <v>0.89770455949860495</v>
      </c>
      <c r="AO90" s="13">
        <v>3.6659848979298002</v>
      </c>
      <c r="AP90" s="164">
        <v>2.5185898715756498</v>
      </c>
      <c r="AQ90" s="13">
        <v>64.371284606201399</v>
      </c>
      <c r="AR90" s="164">
        <v>1.48129984060549</v>
      </c>
      <c r="AS90" s="13">
        <v>62.336592054300503</v>
      </c>
      <c r="AT90" s="164">
        <v>3.0959125082060899</v>
      </c>
      <c r="AU90" s="13">
        <v>64.810305973764301</v>
      </c>
      <c r="AV90" s="164">
        <v>2.8015520326435399</v>
      </c>
      <c r="AW90" s="13">
        <v>64.409175136965601</v>
      </c>
      <c r="AX90" s="164">
        <v>1.6590397443482301</v>
      </c>
      <c r="AY90" s="13">
        <v>2.0725830826651301</v>
      </c>
      <c r="AZ90" s="164">
        <v>3.3556961358654398</v>
      </c>
      <c r="BA90" s="13">
        <v>39.4326550596723</v>
      </c>
      <c r="BB90" s="164">
        <v>1.3503470081198901</v>
      </c>
      <c r="BC90" s="13">
        <v>45.526886895058801</v>
      </c>
      <c r="BD90" s="164">
        <v>3.5910180346977598</v>
      </c>
      <c r="BE90" s="13">
        <v>44.896473529734401</v>
      </c>
      <c r="BF90" s="164">
        <v>3.3718117740837301</v>
      </c>
      <c r="BG90" s="13">
        <v>36.010431577610902</v>
      </c>
      <c r="BH90" s="164">
        <v>1.4449490817489301</v>
      </c>
      <c r="BI90" s="13">
        <v>-9.5164553174478606</v>
      </c>
      <c r="BJ90" s="164">
        <v>4.0279115007319497</v>
      </c>
      <c r="BK90" s="13">
        <v>61.910253413930299</v>
      </c>
      <c r="BL90" s="164">
        <v>1.23199316021891</v>
      </c>
      <c r="BM90" s="13">
        <v>64.328339836288606</v>
      </c>
      <c r="BN90" s="164">
        <v>3.3194749973718198</v>
      </c>
      <c r="BO90" s="13">
        <v>68.388168995908302</v>
      </c>
      <c r="BP90" s="164">
        <v>3.1250653235624002</v>
      </c>
      <c r="BQ90" s="13">
        <v>59.379904264486498</v>
      </c>
      <c r="BR90" s="164">
        <v>1.4410464086138</v>
      </c>
      <c r="BS90" s="13">
        <v>-4.9484355718021096</v>
      </c>
      <c r="BT90" s="164">
        <v>3.9469599742542698</v>
      </c>
      <c r="BU90" s="13">
        <v>49.103878748481897</v>
      </c>
      <c r="BV90" s="164">
        <v>1.3145089747621399</v>
      </c>
      <c r="BW90" s="13">
        <v>46.322690057327002</v>
      </c>
      <c r="BX90" s="164">
        <v>3.0342986104146101</v>
      </c>
      <c r="BY90" s="13">
        <v>44.508048265972697</v>
      </c>
      <c r="BZ90" s="164">
        <v>3.0590561370664</v>
      </c>
      <c r="CA90" s="13">
        <v>50.558507284398701</v>
      </c>
      <c r="CB90" s="164">
        <v>1.5285383919389199</v>
      </c>
      <c r="CC90" s="13">
        <v>4.2358172270716903</v>
      </c>
      <c r="CD90" s="164">
        <v>3.38285950324827</v>
      </c>
      <c r="CE90" s="13">
        <v>25.0249511580727</v>
      </c>
      <c r="CF90" s="164">
        <v>1.0603824213669499</v>
      </c>
      <c r="CG90" s="13">
        <v>25.906670769446201</v>
      </c>
      <c r="CH90" s="164">
        <v>2.6196179391423602</v>
      </c>
      <c r="CI90" s="13">
        <v>24.3107396519645</v>
      </c>
      <c r="CJ90" s="164">
        <v>2.6160117653947701</v>
      </c>
      <c r="CK90" s="13">
        <v>24.291956608189501</v>
      </c>
      <c r="CL90" s="164">
        <v>1.2181658983578101</v>
      </c>
      <c r="CM90" s="13">
        <v>-1.61471416125667</v>
      </c>
      <c r="CN90" s="164">
        <v>3.0357148584817701</v>
      </c>
      <c r="CO90" s="98"/>
      <c r="CP90" s="98"/>
      <c r="CQ90" s="98"/>
      <c r="CR90" s="98"/>
      <c r="CS90" s="98"/>
      <c r="CT90" s="98"/>
      <c r="CU90" s="98"/>
      <c r="CV90" s="98"/>
      <c r="CW90" s="98"/>
      <c r="CX90" s="98"/>
      <c r="CY90" s="98"/>
      <c r="CZ90" s="98"/>
      <c r="DA90" s="98"/>
      <c r="DB90" s="98"/>
      <c r="DC90" s="98"/>
      <c r="DD90" s="98"/>
      <c r="DE90" s="98"/>
      <c r="DF90" s="98"/>
      <c r="DG90" s="13">
        <v>-0.69631700774480998</v>
      </c>
      <c r="DH90" s="164">
        <v>0.69757877399979196</v>
      </c>
      <c r="DI90" s="13">
        <v>1.58298762440087</v>
      </c>
      <c r="DJ90" s="164">
        <v>0.84309677760551505</v>
      </c>
      <c r="DK90" s="13">
        <v>4.2619686430520698</v>
      </c>
      <c r="DL90" s="164">
        <v>1.74048371123423</v>
      </c>
      <c r="DM90" s="13">
        <v>4.0409816935720801</v>
      </c>
      <c r="DN90" s="164">
        <v>1.2506002787446</v>
      </c>
      <c r="DO90" s="13">
        <v>-15.004796968629099</v>
      </c>
      <c r="DP90" s="164">
        <v>1.83967195935327</v>
      </c>
      <c r="DQ90" s="13">
        <v>-29.696408606924901</v>
      </c>
      <c r="DR90" s="164">
        <v>1.6567796391243701</v>
      </c>
      <c r="DS90" s="13">
        <v>-19.0028130252722</v>
      </c>
      <c r="DT90" s="164">
        <v>1.4993185396788</v>
      </c>
      <c r="DU90" s="13">
        <v>-5.2172603993465101</v>
      </c>
      <c r="DV90" s="164">
        <v>1.798606914998</v>
      </c>
      <c r="DW90" s="13">
        <v>-17.363210551136799</v>
      </c>
      <c r="DX90" s="173">
        <v>1.61519683731284</v>
      </c>
    </row>
    <row r="91" spans="1:128" ht="13" customHeight="1" x14ac:dyDescent="0.35">
      <c r="A91" s="12" t="s">
        <v>78</v>
      </c>
      <c r="B91" s="115">
        <v>3</v>
      </c>
      <c r="C91" s="13">
        <v>97.355476124825799</v>
      </c>
      <c r="D91" s="164">
        <v>0.43683768296923098</v>
      </c>
      <c r="E91" s="13">
        <v>96.7668399662941</v>
      </c>
      <c r="F91" s="164">
        <v>0.830577425963264</v>
      </c>
      <c r="G91" s="13">
        <v>96.093584964698806</v>
      </c>
      <c r="H91" s="164">
        <v>0.88784252630368599</v>
      </c>
      <c r="I91" s="13">
        <v>98.082009750803905</v>
      </c>
      <c r="J91" s="164">
        <v>0.44610975156085902</v>
      </c>
      <c r="K91" s="13">
        <v>1.31516978450981</v>
      </c>
      <c r="L91" s="164">
        <v>0.84219565977097299</v>
      </c>
      <c r="M91" s="13">
        <v>84.2658408608672</v>
      </c>
      <c r="N91" s="164">
        <v>0.84530263368067005</v>
      </c>
      <c r="O91" s="13">
        <v>81.480592533906403</v>
      </c>
      <c r="P91" s="164">
        <v>1.8751917224997801</v>
      </c>
      <c r="Q91" s="13">
        <v>83.152078612160196</v>
      </c>
      <c r="R91" s="164">
        <v>1.8092331596835001</v>
      </c>
      <c r="S91" s="13">
        <v>85.643177405675104</v>
      </c>
      <c r="T91" s="164">
        <v>1.06146696306744</v>
      </c>
      <c r="U91" s="13">
        <v>4.1625848717687104</v>
      </c>
      <c r="V91" s="164">
        <v>2.0934231012326801</v>
      </c>
      <c r="W91" s="13">
        <v>79.307257583980402</v>
      </c>
      <c r="X91" s="164">
        <v>0.85610226662540101</v>
      </c>
      <c r="Y91" s="13">
        <v>76.879177268047002</v>
      </c>
      <c r="Z91" s="164">
        <v>2.08982842412702</v>
      </c>
      <c r="AA91" s="13">
        <v>79.511381647817601</v>
      </c>
      <c r="AB91" s="164">
        <v>2.0460902606923201</v>
      </c>
      <c r="AC91" s="13">
        <v>80.215929202667496</v>
      </c>
      <c r="AD91" s="164">
        <v>1.0140994430755801</v>
      </c>
      <c r="AE91" s="13">
        <v>3.3367519346205099</v>
      </c>
      <c r="AF91" s="164">
        <v>2.1681141565871598</v>
      </c>
      <c r="AG91" s="13">
        <v>89.776821329783303</v>
      </c>
      <c r="AH91" s="164">
        <v>0.62165985838029303</v>
      </c>
      <c r="AI91" s="13">
        <v>89.579083459944499</v>
      </c>
      <c r="AJ91" s="164">
        <v>1.1170777615910701</v>
      </c>
      <c r="AK91" s="13">
        <v>89.171988152103594</v>
      </c>
      <c r="AL91" s="164">
        <v>1.5790725653261699</v>
      </c>
      <c r="AM91" s="13">
        <v>90.0484460021991</v>
      </c>
      <c r="AN91" s="164">
        <v>0.87219210802749403</v>
      </c>
      <c r="AO91" s="13">
        <v>0.469362542254601</v>
      </c>
      <c r="AP91" s="164">
        <v>1.4816480584354701</v>
      </c>
      <c r="AQ91" s="13">
        <v>68.208023349208602</v>
      </c>
      <c r="AR91" s="164">
        <v>0.93763974542341</v>
      </c>
      <c r="AS91" s="13">
        <v>68.260476688651494</v>
      </c>
      <c r="AT91" s="164">
        <v>1.879562514336</v>
      </c>
      <c r="AU91" s="13">
        <v>67.854226929216907</v>
      </c>
      <c r="AV91" s="164">
        <v>2.4153677343631599</v>
      </c>
      <c r="AW91" s="13">
        <v>68.070532948387395</v>
      </c>
      <c r="AX91" s="164">
        <v>1.1783497512533001</v>
      </c>
      <c r="AY91" s="13">
        <v>-0.189943740264084</v>
      </c>
      <c r="AZ91" s="164">
        <v>2.2210010308574</v>
      </c>
      <c r="BA91" s="13">
        <v>57.795652101626203</v>
      </c>
      <c r="BB91" s="164">
        <v>1.2268088394985099</v>
      </c>
      <c r="BC91" s="13">
        <v>55.986395077402896</v>
      </c>
      <c r="BD91" s="164">
        <v>2.20224006760618</v>
      </c>
      <c r="BE91" s="13">
        <v>59.141014087484301</v>
      </c>
      <c r="BF91" s="164">
        <v>3.1507498221335801</v>
      </c>
      <c r="BG91" s="13">
        <v>58.118554192276903</v>
      </c>
      <c r="BH91" s="164">
        <v>1.61205900313267</v>
      </c>
      <c r="BI91" s="13">
        <v>2.13215911487399</v>
      </c>
      <c r="BJ91" s="164">
        <v>2.8285166171057599</v>
      </c>
      <c r="BK91" s="13">
        <v>80.522427941310994</v>
      </c>
      <c r="BL91" s="164">
        <v>0.95371794842155899</v>
      </c>
      <c r="BM91" s="13">
        <v>84.545510846873796</v>
      </c>
      <c r="BN91" s="164">
        <v>1.6857783832072799</v>
      </c>
      <c r="BO91" s="13">
        <v>81.258659987160101</v>
      </c>
      <c r="BP91" s="164">
        <v>2.20399123338087</v>
      </c>
      <c r="BQ91" s="13">
        <v>78.541433310012494</v>
      </c>
      <c r="BR91" s="164">
        <v>1.03271349167425</v>
      </c>
      <c r="BS91" s="13">
        <v>-6.0040775368612902</v>
      </c>
      <c r="BT91" s="164">
        <v>1.7244800412661001</v>
      </c>
      <c r="BU91" s="13">
        <v>51.568886263732701</v>
      </c>
      <c r="BV91" s="164">
        <v>1.0618374334941301</v>
      </c>
      <c r="BW91" s="13">
        <v>45.011579701791398</v>
      </c>
      <c r="BX91" s="164">
        <v>2.1965213945516502</v>
      </c>
      <c r="BY91" s="13">
        <v>50.078959528986999</v>
      </c>
      <c r="BZ91" s="164">
        <v>2.5045802650809299</v>
      </c>
      <c r="CA91" s="13">
        <v>54.589284069370997</v>
      </c>
      <c r="CB91" s="164">
        <v>1.3558085112520799</v>
      </c>
      <c r="CC91" s="13">
        <v>9.5777043675796101</v>
      </c>
      <c r="CD91" s="164">
        <v>2.4953505611904601</v>
      </c>
      <c r="CE91" s="13">
        <v>36.486863040718198</v>
      </c>
      <c r="CF91" s="164">
        <v>1.17419002923143</v>
      </c>
      <c r="CG91" s="13">
        <v>31.1855192670298</v>
      </c>
      <c r="CH91" s="164">
        <v>1.9169322325428699</v>
      </c>
      <c r="CI91" s="13">
        <v>35.8711354199026</v>
      </c>
      <c r="CJ91" s="164">
        <v>2.5152999510763099</v>
      </c>
      <c r="CK91" s="13">
        <v>38.800036334720197</v>
      </c>
      <c r="CL91" s="164">
        <v>1.4005332015771299</v>
      </c>
      <c r="CM91" s="13">
        <v>7.6145170676904703</v>
      </c>
      <c r="CN91" s="164">
        <v>2.12880384280718</v>
      </c>
      <c r="CO91" s="98"/>
      <c r="CP91" s="98"/>
      <c r="CQ91" s="98"/>
      <c r="CR91" s="98"/>
      <c r="CS91" s="98"/>
      <c r="CT91" s="98"/>
      <c r="CU91" s="98"/>
      <c r="CV91" s="98"/>
      <c r="CW91" s="98"/>
      <c r="CX91" s="98"/>
      <c r="CY91" s="98"/>
      <c r="CZ91" s="98"/>
      <c r="DA91" s="98"/>
      <c r="DB91" s="98"/>
      <c r="DC91" s="98"/>
      <c r="DD91" s="98"/>
      <c r="DE91" s="98"/>
      <c r="DF91" s="98"/>
      <c r="DG91" s="13">
        <v>-0.25178868642586799</v>
      </c>
      <c r="DH91" s="164">
        <v>0.55271480995871902</v>
      </c>
      <c r="DI91" s="13">
        <v>-0.83215788276787395</v>
      </c>
      <c r="DJ91" s="164">
        <v>1.2032578228477699</v>
      </c>
      <c r="DK91" s="13">
        <v>-2.8052997269147801</v>
      </c>
      <c r="DL91" s="164">
        <v>1.30816394049336</v>
      </c>
      <c r="DM91" s="13">
        <v>-1.6830632346507199</v>
      </c>
      <c r="DN91" s="164">
        <v>0.88554739758092504</v>
      </c>
      <c r="DO91" s="13">
        <v>-4.63879017282893</v>
      </c>
      <c r="DP91" s="164">
        <v>1.4817543006009699</v>
      </c>
      <c r="DQ91" s="13">
        <v>-5.3448794055222502</v>
      </c>
      <c r="DR91" s="164">
        <v>1.6090900875765499</v>
      </c>
      <c r="DS91" s="13">
        <v>-5.4696909715930104</v>
      </c>
      <c r="DT91" s="164">
        <v>1.29918865377601</v>
      </c>
      <c r="DU91" s="13">
        <v>-5.3691729196114997</v>
      </c>
      <c r="DV91" s="164">
        <v>1.61950924353138</v>
      </c>
      <c r="DW91" s="13">
        <v>-5.8876788783804397</v>
      </c>
      <c r="DX91" s="173">
        <v>1.6175108684664501</v>
      </c>
    </row>
    <row r="92" spans="1:128" ht="13" customHeight="1" x14ac:dyDescent="0.35">
      <c r="A92" s="12" t="s">
        <v>283</v>
      </c>
      <c r="B92" s="115">
        <v>3</v>
      </c>
      <c r="C92" s="13">
        <v>96.676373122986007</v>
      </c>
      <c r="D92" s="164">
        <v>0.33431906188638599</v>
      </c>
      <c r="E92" s="13">
        <v>95.174366143288296</v>
      </c>
      <c r="F92" s="164">
        <v>1.59890373597173</v>
      </c>
      <c r="G92" s="13">
        <v>93.769977745617894</v>
      </c>
      <c r="H92" s="164">
        <v>1.8624228335047299</v>
      </c>
      <c r="I92" s="13">
        <v>96.979255319053394</v>
      </c>
      <c r="J92" s="164">
        <v>0.32745460281184202</v>
      </c>
      <c r="K92" s="13">
        <v>1.8048891757651</v>
      </c>
      <c r="L92" s="164">
        <v>1.6375109793553499</v>
      </c>
      <c r="M92" s="13">
        <v>76.002991556384004</v>
      </c>
      <c r="N92" s="164">
        <v>0.86252142855120295</v>
      </c>
      <c r="O92" s="13">
        <v>77.984180479290998</v>
      </c>
      <c r="P92" s="164">
        <v>2.4382998418073898</v>
      </c>
      <c r="Q92" s="13">
        <v>76.309458892702807</v>
      </c>
      <c r="R92" s="164">
        <v>4.3527226074634298</v>
      </c>
      <c r="S92" s="13">
        <v>75.902400890684504</v>
      </c>
      <c r="T92" s="164">
        <v>0.94906478976281206</v>
      </c>
      <c r="U92" s="13">
        <v>-2.0817795886064898</v>
      </c>
      <c r="V92" s="164">
        <v>2.6525662844750402</v>
      </c>
      <c r="W92" s="13">
        <v>87.348726338781901</v>
      </c>
      <c r="X92" s="164">
        <v>0.582143099783477</v>
      </c>
      <c r="Y92" s="13">
        <v>88.4490889935566</v>
      </c>
      <c r="Z92" s="164">
        <v>1.99965180118297</v>
      </c>
      <c r="AA92" s="13">
        <v>84.878415188127505</v>
      </c>
      <c r="AB92" s="164">
        <v>3.05782968098646</v>
      </c>
      <c r="AC92" s="13">
        <v>87.406480782666605</v>
      </c>
      <c r="AD92" s="164">
        <v>0.63553154042461402</v>
      </c>
      <c r="AE92" s="13">
        <v>-1.0426082108899399</v>
      </c>
      <c r="AF92" s="164">
        <v>1.9749927294958201</v>
      </c>
      <c r="AG92" s="13">
        <v>90.145926625488002</v>
      </c>
      <c r="AH92" s="164">
        <v>0.53064392704199204</v>
      </c>
      <c r="AI92" s="13">
        <v>88.396214980826002</v>
      </c>
      <c r="AJ92" s="164">
        <v>2.2477536312012698</v>
      </c>
      <c r="AK92" s="13">
        <v>88.068453167155099</v>
      </c>
      <c r="AL92" s="164">
        <v>2.6348959354566102</v>
      </c>
      <c r="AM92" s="13">
        <v>90.378369727391004</v>
      </c>
      <c r="AN92" s="164">
        <v>0.54842539623464004</v>
      </c>
      <c r="AO92" s="13">
        <v>1.9821547465649201</v>
      </c>
      <c r="AP92" s="164">
        <v>2.3197506242132002</v>
      </c>
      <c r="AQ92" s="13">
        <v>82.242223531380901</v>
      </c>
      <c r="AR92" s="164">
        <v>0.67486093342914799</v>
      </c>
      <c r="AS92" s="13">
        <v>85.241666095586794</v>
      </c>
      <c r="AT92" s="164">
        <v>2.3763989330809001</v>
      </c>
      <c r="AU92" s="13">
        <v>86.101778802402194</v>
      </c>
      <c r="AV92" s="164">
        <v>2.73733676765087</v>
      </c>
      <c r="AW92" s="13">
        <v>81.862056900094899</v>
      </c>
      <c r="AX92" s="164">
        <v>0.72528142003957796</v>
      </c>
      <c r="AY92" s="13">
        <v>-3.3796091954918901</v>
      </c>
      <c r="AZ92" s="164">
        <v>2.4809281388698001</v>
      </c>
      <c r="BA92" s="13">
        <v>73.958484900239696</v>
      </c>
      <c r="BB92" s="164">
        <v>0.78269956260742501</v>
      </c>
      <c r="BC92" s="13">
        <v>78.377927320891999</v>
      </c>
      <c r="BD92" s="164">
        <v>3.1145022804845901</v>
      </c>
      <c r="BE92" s="13">
        <v>76.262042654448507</v>
      </c>
      <c r="BF92" s="164">
        <v>3.3415445013673599</v>
      </c>
      <c r="BG92" s="13">
        <v>73.383641195414199</v>
      </c>
      <c r="BH92" s="164">
        <v>0.82843816973385798</v>
      </c>
      <c r="BI92" s="13">
        <v>-4.9942861254777702</v>
      </c>
      <c r="BJ92" s="164">
        <v>3.1706038335014601</v>
      </c>
      <c r="BK92" s="13">
        <v>77.0783060153923</v>
      </c>
      <c r="BL92" s="164">
        <v>0.743562546710959</v>
      </c>
      <c r="BM92" s="13">
        <v>76.687984901589203</v>
      </c>
      <c r="BN92" s="164">
        <v>2.8504217766697599</v>
      </c>
      <c r="BO92" s="13">
        <v>77.416927149943902</v>
      </c>
      <c r="BP92" s="164">
        <v>4.3731817317074002</v>
      </c>
      <c r="BQ92" s="13">
        <v>77.115398155530301</v>
      </c>
      <c r="BR92" s="164">
        <v>0.76266182976541497</v>
      </c>
      <c r="BS92" s="13">
        <v>0.42741325394105401</v>
      </c>
      <c r="BT92" s="164">
        <v>2.99683506622952</v>
      </c>
      <c r="BU92" s="13">
        <v>62.017635797833499</v>
      </c>
      <c r="BV92" s="164">
        <v>0.84086827661496</v>
      </c>
      <c r="BW92" s="13">
        <v>62.100601743517203</v>
      </c>
      <c r="BX92" s="164">
        <v>2.8985241805217199</v>
      </c>
      <c r="BY92" s="13">
        <v>60.848080209927502</v>
      </c>
      <c r="BZ92" s="164">
        <v>4.6158801503968503</v>
      </c>
      <c r="CA92" s="13">
        <v>62.081876752840998</v>
      </c>
      <c r="CB92" s="164">
        <v>0.960599881727497</v>
      </c>
      <c r="CC92" s="13">
        <v>-1.8724990676211899E-2</v>
      </c>
      <c r="CD92" s="164">
        <v>3.14382882294082</v>
      </c>
      <c r="CE92" s="13">
        <v>49.918710971321097</v>
      </c>
      <c r="CF92" s="164">
        <v>0.88020700552339004</v>
      </c>
      <c r="CG92" s="13">
        <v>51.233377232946502</v>
      </c>
      <c r="CH92" s="164">
        <v>3.1772812779040098</v>
      </c>
      <c r="CI92" s="13">
        <v>52.925218400106097</v>
      </c>
      <c r="CJ92" s="164">
        <v>4.7087023925359102</v>
      </c>
      <c r="CK92" s="13">
        <v>49.577516808664299</v>
      </c>
      <c r="CL92" s="164">
        <v>1.0059507071957401</v>
      </c>
      <c r="CM92" s="13">
        <v>-1.65586042428216</v>
      </c>
      <c r="CN92" s="164">
        <v>3.4620498723233801</v>
      </c>
      <c r="CO92" s="98"/>
      <c r="CP92" s="98"/>
      <c r="CQ92" s="98"/>
      <c r="CR92" s="98"/>
      <c r="CS92" s="98"/>
      <c r="CT92" s="98"/>
      <c r="CU92" s="98"/>
      <c r="CV92" s="98"/>
      <c r="CW92" s="98"/>
      <c r="CX92" s="98"/>
      <c r="CY92" s="98"/>
      <c r="CZ92" s="98"/>
      <c r="DA92" s="98"/>
      <c r="DB92" s="98"/>
      <c r="DC92" s="98"/>
      <c r="DD92" s="98"/>
      <c r="DE92" s="98"/>
      <c r="DF92" s="98"/>
      <c r="DG92" s="13">
        <v>0.223745726188042</v>
      </c>
      <c r="DH92" s="164">
        <v>0.49346641232683303</v>
      </c>
      <c r="DI92" s="13">
        <v>1.37280875603938</v>
      </c>
      <c r="DJ92" s="164">
        <v>1.1973803871887001</v>
      </c>
      <c r="DK92" s="13">
        <v>0.83236135757881902</v>
      </c>
      <c r="DL92" s="164">
        <v>0.84079293006143596</v>
      </c>
      <c r="DM92" s="13">
        <v>-1.1519637335017601</v>
      </c>
      <c r="DN92" s="164">
        <v>0.78632959307665595</v>
      </c>
      <c r="DO92" s="13">
        <v>-0.94739085341940699</v>
      </c>
      <c r="DP92" s="164">
        <v>0.96006696623786103</v>
      </c>
      <c r="DQ92" s="13">
        <v>-0.88529563279870205</v>
      </c>
      <c r="DR92" s="164">
        <v>1.2081588320293799</v>
      </c>
      <c r="DS92" s="13">
        <v>-4.5391368156376997</v>
      </c>
      <c r="DT92" s="164">
        <v>1.14603995828169</v>
      </c>
      <c r="DU92" s="13">
        <v>1.19855728121067</v>
      </c>
      <c r="DV92" s="164">
        <v>1.27008457325261</v>
      </c>
      <c r="DW92" s="13">
        <v>-0.54139041677802902</v>
      </c>
      <c r="DX92" s="173">
        <v>1.38271707200158</v>
      </c>
    </row>
    <row r="93" spans="1:128" ht="13" customHeight="1" x14ac:dyDescent="0.35">
      <c r="A93" s="12" t="s">
        <v>285</v>
      </c>
      <c r="B93" s="115">
        <v>3</v>
      </c>
      <c r="C93" s="13">
        <v>95.4923446742105</v>
      </c>
      <c r="D93" s="164">
        <v>0.38011205498635597</v>
      </c>
      <c r="E93" s="13">
        <v>95.810972875314704</v>
      </c>
      <c r="F93" s="164">
        <v>0.89661658944640399</v>
      </c>
      <c r="G93" s="13">
        <v>94.391460590953699</v>
      </c>
      <c r="H93" s="164">
        <v>1.18826935385164</v>
      </c>
      <c r="I93" s="13">
        <v>95.9531609904666</v>
      </c>
      <c r="J93" s="164">
        <v>0.50487693565829805</v>
      </c>
      <c r="K93" s="13">
        <v>0.14218811515188201</v>
      </c>
      <c r="L93" s="164">
        <v>1.0867203959152101</v>
      </c>
      <c r="M93" s="13">
        <v>89.387400373373197</v>
      </c>
      <c r="N93" s="164">
        <v>0.50570339911198603</v>
      </c>
      <c r="O93" s="13">
        <v>87.415586599308099</v>
      </c>
      <c r="P93" s="164">
        <v>1.4916792934923799</v>
      </c>
      <c r="Q93" s="13">
        <v>87.949429877506105</v>
      </c>
      <c r="R93" s="164">
        <v>1.7678875873506601</v>
      </c>
      <c r="S93" s="13">
        <v>90.363615731581007</v>
      </c>
      <c r="T93" s="164">
        <v>0.62171533887273001</v>
      </c>
      <c r="U93" s="13">
        <v>2.9480291322729499</v>
      </c>
      <c r="V93" s="164">
        <v>1.6286732401155</v>
      </c>
      <c r="W93" s="13">
        <v>93.690685220340399</v>
      </c>
      <c r="X93" s="164">
        <v>0.49390385122090802</v>
      </c>
      <c r="Y93" s="13">
        <v>93.469098285591002</v>
      </c>
      <c r="Z93" s="164">
        <v>1.36277341048916</v>
      </c>
      <c r="AA93" s="13">
        <v>93.200043816424596</v>
      </c>
      <c r="AB93" s="164">
        <v>1.3394740425145</v>
      </c>
      <c r="AC93" s="13">
        <v>94.033993198024206</v>
      </c>
      <c r="AD93" s="164">
        <v>0.599961380447249</v>
      </c>
      <c r="AE93" s="13">
        <v>0.56489491243327405</v>
      </c>
      <c r="AF93" s="164">
        <v>1.50152941253314</v>
      </c>
      <c r="AG93" s="13">
        <v>92.110097400282498</v>
      </c>
      <c r="AH93" s="164">
        <v>0.49516848295159999</v>
      </c>
      <c r="AI93" s="13">
        <v>91.015930226274406</v>
      </c>
      <c r="AJ93" s="164">
        <v>1.3110213898692</v>
      </c>
      <c r="AK93" s="13">
        <v>92.207962246129199</v>
      </c>
      <c r="AL93" s="164">
        <v>1.3496639244631801</v>
      </c>
      <c r="AM93" s="13">
        <v>92.484661284398101</v>
      </c>
      <c r="AN93" s="164">
        <v>0.61174402953864304</v>
      </c>
      <c r="AO93" s="13">
        <v>1.4687310581236399</v>
      </c>
      <c r="AP93" s="164">
        <v>1.45066993993834</v>
      </c>
      <c r="AQ93" s="13">
        <v>90.596403674655505</v>
      </c>
      <c r="AR93" s="164">
        <v>0.56721756122494804</v>
      </c>
      <c r="AS93" s="13">
        <v>89.788161113545996</v>
      </c>
      <c r="AT93" s="164">
        <v>1.37326358214206</v>
      </c>
      <c r="AU93" s="13">
        <v>88.662379976002597</v>
      </c>
      <c r="AV93" s="164">
        <v>1.58905843409532</v>
      </c>
      <c r="AW93" s="13">
        <v>91.432150537948502</v>
      </c>
      <c r="AX93" s="164">
        <v>0.71653148811440504</v>
      </c>
      <c r="AY93" s="13">
        <v>1.6439894244025099</v>
      </c>
      <c r="AZ93" s="164">
        <v>1.4460415707016301</v>
      </c>
      <c r="BA93" s="13">
        <v>91.125059354216802</v>
      </c>
      <c r="BB93" s="164">
        <v>0.54222261054047405</v>
      </c>
      <c r="BC93" s="13">
        <v>90.105625201981994</v>
      </c>
      <c r="BD93" s="164">
        <v>1.48622388421546</v>
      </c>
      <c r="BE93" s="13">
        <v>90.864202204504096</v>
      </c>
      <c r="BF93" s="164">
        <v>1.6949020865731701</v>
      </c>
      <c r="BG93" s="13">
        <v>91.483904273826496</v>
      </c>
      <c r="BH93" s="164">
        <v>0.59368187700294495</v>
      </c>
      <c r="BI93" s="13">
        <v>1.3782790718445601</v>
      </c>
      <c r="BJ93" s="164">
        <v>1.5502140847591701</v>
      </c>
      <c r="BK93" s="13">
        <v>94.303384537865398</v>
      </c>
      <c r="BL93" s="164">
        <v>0.432443944216506</v>
      </c>
      <c r="BM93" s="13">
        <v>93.232096382308995</v>
      </c>
      <c r="BN93" s="164">
        <v>1.31734254246528</v>
      </c>
      <c r="BO93" s="13">
        <v>93.834488534746697</v>
      </c>
      <c r="BP93" s="164">
        <v>1.2397113466402401</v>
      </c>
      <c r="BQ93" s="13">
        <v>94.6038304764256</v>
      </c>
      <c r="BR93" s="164">
        <v>0.50068371103212395</v>
      </c>
      <c r="BS93" s="13">
        <v>1.3717340941165601</v>
      </c>
      <c r="BT93" s="164">
        <v>1.39574646894292</v>
      </c>
      <c r="BU93" s="13">
        <v>82.026208795517704</v>
      </c>
      <c r="BV93" s="164">
        <v>0.72284322744227902</v>
      </c>
      <c r="BW93" s="13">
        <v>80.661801043317396</v>
      </c>
      <c r="BX93" s="164">
        <v>1.74142412922821</v>
      </c>
      <c r="BY93" s="13">
        <v>80.454428456228399</v>
      </c>
      <c r="BZ93" s="164">
        <v>2.16118436862841</v>
      </c>
      <c r="CA93" s="13">
        <v>82.771789414275901</v>
      </c>
      <c r="CB93" s="164">
        <v>0.87392771871105202</v>
      </c>
      <c r="CC93" s="13">
        <v>2.1099883709585798</v>
      </c>
      <c r="CD93" s="164">
        <v>1.75933247516763</v>
      </c>
      <c r="CE93" s="13">
        <v>79.467386837575404</v>
      </c>
      <c r="CF93" s="164">
        <v>0.81105702999183005</v>
      </c>
      <c r="CG93" s="13">
        <v>78.847304254495199</v>
      </c>
      <c r="CH93" s="164">
        <v>1.7242695564864801</v>
      </c>
      <c r="CI93" s="13">
        <v>78.955683138225595</v>
      </c>
      <c r="CJ93" s="164">
        <v>2.2072164157681802</v>
      </c>
      <c r="CK93" s="13">
        <v>79.557206390837607</v>
      </c>
      <c r="CL93" s="164">
        <v>0.94213634997020002</v>
      </c>
      <c r="CM93" s="13">
        <v>0.70990213634243604</v>
      </c>
      <c r="CN93" s="164">
        <v>1.6508315786611201</v>
      </c>
      <c r="CO93" s="98"/>
      <c r="CP93" s="98"/>
      <c r="CQ93" s="98"/>
      <c r="CR93" s="98"/>
      <c r="CS93" s="98"/>
      <c r="CT93" s="98"/>
      <c r="CU93" s="98"/>
      <c r="CV93" s="98"/>
      <c r="CW93" s="98"/>
      <c r="CX93" s="98"/>
      <c r="CY93" s="98"/>
      <c r="CZ93" s="98"/>
      <c r="DA93" s="98"/>
      <c r="DB93" s="98"/>
      <c r="DC93" s="98"/>
      <c r="DD93" s="98"/>
      <c r="DE93" s="98"/>
      <c r="DF93" s="98"/>
      <c r="DG93" s="13">
        <v>0.91326893791976704</v>
      </c>
      <c r="DH93" s="164">
        <v>0.56733650656059398</v>
      </c>
      <c r="DI93" s="13">
        <v>0.49363721976166602</v>
      </c>
      <c r="DJ93" s="164">
        <v>0.82036353074775004</v>
      </c>
      <c r="DK93" s="13">
        <v>0.92506951408042004</v>
      </c>
      <c r="DL93" s="164">
        <v>0.746360451530372</v>
      </c>
      <c r="DM93" s="13">
        <v>0.525693548725783</v>
      </c>
      <c r="DN93" s="164">
        <v>0.72919912165031198</v>
      </c>
      <c r="DO93" s="13">
        <v>0.40860018114496199</v>
      </c>
      <c r="DP93" s="164">
        <v>0.76455397412936299</v>
      </c>
      <c r="DQ93" s="13">
        <v>0.76823674286991706</v>
      </c>
      <c r="DR93" s="164">
        <v>0.82126312729936402</v>
      </c>
      <c r="DS93" s="13">
        <v>0.90198189553763097</v>
      </c>
      <c r="DT93" s="164">
        <v>0.670208122097666</v>
      </c>
      <c r="DU93" s="13">
        <v>1.5703046979617701</v>
      </c>
      <c r="DV93" s="164">
        <v>1.1252882007879601</v>
      </c>
      <c r="DW93" s="13">
        <v>1.6754362066542301</v>
      </c>
      <c r="DX93" s="173">
        <v>1.21868680232124</v>
      </c>
    </row>
    <row r="94" spans="1:128" ht="13" customHeight="1" x14ac:dyDescent="0.35">
      <c r="A94" s="12" t="s">
        <v>290</v>
      </c>
      <c r="B94" s="115">
        <v>3</v>
      </c>
      <c r="C94" s="13">
        <v>93.912994457809802</v>
      </c>
      <c r="D94" s="164">
        <v>0.51418543384232196</v>
      </c>
      <c r="E94" s="13">
        <v>92.295558087269399</v>
      </c>
      <c r="F94" s="164">
        <v>1.3440838467268801</v>
      </c>
      <c r="G94" s="13">
        <v>95.264493818319394</v>
      </c>
      <c r="H94" s="164">
        <v>1.31898197155389</v>
      </c>
      <c r="I94" s="13">
        <v>94.298478361308597</v>
      </c>
      <c r="J94" s="164">
        <v>0.60429561752761096</v>
      </c>
      <c r="K94" s="13">
        <v>2.00292027403921</v>
      </c>
      <c r="L94" s="164">
        <v>1.4387823968047</v>
      </c>
      <c r="M94" s="13">
        <v>72.820475526844803</v>
      </c>
      <c r="N94" s="164">
        <v>0.95140806171715897</v>
      </c>
      <c r="O94" s="13">
        <v>69.473120933024703</v>
      </c>
      <c r="P94" s="164">
        <v>2.1264969330471599</v>
      </c>
      <c r="Q94" s="13">
        <v>73.165920884328898</v>
      </c>
      <c r="R94" s="164">
        <v>2.1117701742047501</v>
      </c>
      <c r="S94" s="13">
        <v>73.235611355037904</v>
      </c>
      <c r="T94" s="164">
        <v>1.14994646932595</v>
      </c>
      <c r="U94" s="13">
        <v>3.7624904220131401</v>
      </c>
      <c r="V94" s="164">
        <v>2.36654173974105</v>
      </c>
      <c r="W94" s="13">
        <v>80.185409694265203</v>
      </c>
      <c r="X94" s="164">
        <v>0.879480230614759</v>
      </c>
      <c r="Y94" s="13">
        <v>73.842682331643402</v>
      </c>
      <c r="Z94" s="164">
        <v>2.26301943116139</v>
      </c>
      <c r="AA94" s="13">
        <v>80.382393949976404</v>
      </c>
      <c r="AB94" s="164">
        <v>2.32406850395857</v>
      </c>
      <c r="AC94" s="13">
        <v>81.619038559064194</v>
      </c>
      <c r="AD94" s="164">
        <v>1.0159208682113701</v>
      </c>
      <c r="AE94" s="13">
        <v>7.7763562274207896</v>
      </c>
      <c r="AF94" s="164">
        <v>2.52686654323935</v>
      </c>
      <c r="AG94" s="13">
        <v>77.699246770624399</v>
      </c>
      <c r="AH94" s="164">
        <v>0.92319198637975697</v>
      </c>
      <c r="AI94" s="13">
        <v>77.600493758652505</v>
      </c>
      <c r="AJ94" s="164">
        <v>2.1541034960049799</v>
      </c>
      <c r="AK94" s="13">
        <v>77.137213656658702</v>
      </c>
      <c r="AL94" s="164">
        <v>2.6380299614217102</v>
      </c>
      <c r="AM94" s="13">
        <v>77.620363852597094</v>
      </c>
      <c r="AN94" s="164">
        <v>1.09182628090376</v>
      </c>
      <c r="AO94" s="13">
        <v>1.98700939446468E-2</v>
      </c>
      <c r="AP94" s="164">
        <v>2.3143457296246099</v>
      </c>
      <c r="AQ94" s="13">
        <v>62.958863966734597</v>
      </c>
      <c r="AR94" s="164">
        <v>1.06145338512372</v>
      </c>
      <c r="AS94" s="13">
        <v>62.194298500167001</v>
      </c>
      <c r="AT94" s="164">
        <v>1.9742840382639799</v>
      </c>
      <c r="AU94" s="13">
        <v>66.4023665658586</v>
      </c>
      <c r="AV94" s="164">
        <v>2.92205446607396</v>
      </c>
      <c r="AW94" s="13">
        <v>62.0357049111404</v>
      </c>
      <c r="AX94" s="164">
        <v>1.3590933448103399</v>
      </c>
      <c r="AY94" s="13">
        <v>-0.158593589026573</v>
      </c>
      <c r="AZ94" s="164">
        <v>2.3141543796611002</v>
      </c>
      <c r="BA94" s="13">
        <v>54.6729902207218</v>
      </c>
      <c r="BB94" s="164">
        <v>1.0146829453844399</v>
      </c>
      <c r="BC94" s="13">
        <v>55.264456609153598</v>
      </c>
      <c r="BD94" s="164">
        <v>2.3381404569970199</v>
      </c>
      <c r="BE94" s="13">
        <v>58.552235739159002</v>
      </c>
      <c r="BF94" s="164">
        <v>3.1693892382027902</v>
      </c>
      <c r="BG94" s="13">
        <v>52.831363286518901</v>
      </c>
      <c r="BH94" s="164">
        <v>1.3053254088188799</v>
      </c>
      <c r="BI94" s="13">
        <v>-2.4330933226347198</v>
      </c>
      <c r="BJ94" s="164">
        <v>2.7460827588430101</v>
      </c>
      <c r="BK94" s="13">
        <v>72.338882932150497</v>
      </c>
      <c r="BL94" s="164">
        <v>0.87700964641502999</v>
      </c>
      <c r="BM94" s="13">
        <v>64.345399906729099</v>
      </c>
      <c r="BN94" s="164">
        <v>2.4403919061794999</v>
      </c>
      <c r="BO94" s="13">
        <v>78.770845527541795</v>
      </c>
      <c r="BP94" s="164">
        <v>2.4936503099788401</v>
      </c>
      <c r="BQ94" s="13">
        <v>73.382568327836594</v>
      </c>
      <c r="BR94" s="164">
        <v>1.09380719213905</v>
      </c>
      <c r="BS94" s="13">
        <v>9.0371684211074204</v>
      </c>
      <c r="BT94" s="164">
        <v>2.8063624125806701</v>
      </c>
      <c r="BU94" s="13">
        <v>45.455092129696098</v>
      </c>
      <c r="BV94" s="164">
        <v>1.1106189641331501</v>
      </c>
      <c r="BW94" s="13">
        <v>43.114498233682397</v>
      </c>
      <c r="BX94" s="164">
        <v>2.17658865289228</v>
      </c>
      <c r="BY94" s="13">
        <v>46.789392216142403</v>
      </c>
      <c r="BZ94" s="164">
        <v>2.8633564860183802</v>
      </c>
      <c r="CA94" s="13">
        <v>45.154524414260202</v>
      </c>
      <c r="CB94" s="164">
        <v>1.3235976100843401</v>
      </c>
      <c r="CC94" s="13">
        <v>2.0400261805778102</v>
      </c>
      <c r="CD94" s="164">
        <v>2.2862873870250899</v>
      </c>
      <c r="CE94" s="13">
        <v>33.7983967320923</v>
      </c>
      <c r="CF94" s="164">
        <v>0.92921118818493298</v>
      </c>
      <c r="CG94" s="13">
        <v>29.735664058094301</v>
      </c>
      <c r="CH94" s="164">
        <v>1.9844761850950401</v>
      </c>
      <c r="CI94" s="13">
        <v>38.3489139253671</v>
      </c>
      <c r="CJ94" s="164">
        <v>2.98924450449026</v>
      </c>
      <c r="CK94" s="13">
        <v>33.405713450395197</v>
      </c>
      <c r="CL94" s="164">
        <v>1.1864664070048201</v>
      </c>
      <c r="CM94" s="13">
        <v>3.6700493923008901</v>
      </c>
      <c r="CN94" s="164">
        <v>2.2796387743050199</v>
      </c>
      <c r="CO94" s="98"/>
      <c r="CP94" s="98"/>
      <c r="CQ94" s="98"/>
      <c r="CR94" s="98"/>
      <c r="CS94" s="98"/>
      <c r="CT94" s="98"/>
      <c r="CU94" s="98"/>
      <c r="CV94" s="98"/>
      <c r="CW94" s="98"/>
      <c r="CX94" s="98"/>
      <c r="CY94" s="98"/>
      <c r="CZ94" s="98"/>
      <c r="DA94" s="98"/>
      <c r="DB94" s="98"/>
      <c r="DC94" s="98"/>
      <c r="DD94" s="98"/>
      <c r="DE94" s="98"/>
      <c r="DF94" s="98"/>
      <c r="DG94" s="13">
        <v>-1.15798541562805</v>
      </c>
      <c r="DH94" s="164">
        <v>0.70965098855606501</v>
      </c>
      <c r="DI94" s="13">
        <v>-1.8718561609158499</v>
      </c>
      <c r="DJ94" s="164">
        <v>1.3598327975811999</v>
      </c>
      <c r="DK94" s="13">
        <v>-2.24080176906664</v>
      </c>
      <c r="DL94" s="164">
        <v>1.1628661626249199</v>
      </c>
      <c r="DM94" s="13">
        <v>-1.8630836131344499</v>
      </c>
      <c r="DN94" s="164">
        <v>1.3350352012208699</v>
      </c>
      <c r="DO94" s="13">
        <v>-6.3380796162932</v>
      </c>
      <c r="DP94" s="164">
        <v>1.4536107810232599</v>
      </c>
      <c r="DQ94" s="13">
        <v>-6.4717747297083399</v>
      </c>
      <c r="DR94" s="164">
        <v>1.4382535468137001</v>
      </c>
      <c r="DS94" s="13">
        <v>-2.9825829464606999</v>
      </c>
      <c r="DT94" s="164">
        <v>1.3108075849976999</v>
      </c>
      <c r="DU94" s="13">
        <v>-3.71242910573867</v>
      </c>
      <c r="DV94" s="164">
        <v>1.5529715061012499</v>
      </c>
      <c r="DW94" s="13">
        <v>-3.7040218019094899</v>
      </c>
      <c r="DX94" s="173">
        <v>1.4146834488822499</v>
      </c>
    </row>
    <row r="95" spans="1:128" ht="13" customHeight="1" x14ac:dyDescent="0.35">
      <c r="A95" s="12" t="s">
        <v>294</v>
      </c>
      <c r="B95" s="115">
        <v>3</v>
      </c>
      <c r="C95" s="13">
        <v>93.795615604974003</v>
      </c>
      <c r="D95" s="164">
        <v>0.40415397867673503</v>
      </c>
      <c r="E95" s="13">
        <v>95.917720908789406</v>
      </c>
      <c r="F95" s="164">
        <v>0.95854917052082</v>
      </c>
      <c r="G95" s="13">
        <v>94.251284963056406</v>
      </c>
      <c r="H95" s="164">
        <v>0.77769616271146802</v>
      </c>
      <c r="I95" s="13">
        <v>93.289549143050806</v>
      </c>
      <c r="J95" s="164">
        <v>0.46781566623029902</v>
      </c>
      <c r="K95" s="13">
        <v>-2.6281717657385402</v>
      </c>
      <c r="L95" s="164">
        <v>1.04823626045323</v>
      </c>
      <c r="M95" s="13">
        <v>56.774645411348303</v>
      </c>
      <c r="N95" s="164">
        <v>0.82455592542878997</v>
      </c>
      <c r="O95" s="13">
        <v>53.3081769147175</v>
      </c>
      <c r="P95" s="164">
        <v>1.9501112341296301</v>
      </c>
      <c r="Q95" s="13">
        <v>55.671030519268797</v>
      </c>
      <c r="R95" s="164">
        <v>1.7066085392915</v>
      </c>
      <c r="S95" s="13">
        <v>58.135802771543602</v>
      </c>
      <c r="T95" s="164">
        <v>1.0620697708572999</v>
      </c>
      <c r="U95" s="13">
        <v>4.8276258568261099</v>
      </c>
      <c r="V95" s="164">
        <v>2.2951327643540198</v>
      </c>
      <c r="W95" s="13">
        <v>87.319738548000203</v>
      </c>
      <c r="X95" s="164">
        <v>0.56584371526767296</v>
      </c>
      <c r="Y95" s="13">
        <v>92.478769515261703</v>
      </c>
      <c r="Z95" s="164">
        <v>1.0460821509462701</v>
      </c>
      <c r="AA95" s="13">
        <v>88.825134404999105</v>
      </c>
      <c r="AB95" s="164">
        <v>1.1088850534490899</v>
      </c>
      <c r="AC95" s="13">
        <v>85.628624158016805</v>
      </c>
      <c r="AD95" s="164">
        <v>0.71025484060890098</v>
      </c>
      <c r="AE95" s="13">
        <v>-6.85014535724493</v>
      </c>
      <c r="AF95" s="164">
        <v>1.1432653061109099</v>
      </c>
      <c r="AG95" s="13">
        <v>79.638645926320095</v>
      </c>
      <c r="AH95" s="164">
        <v>0.617575446465364</v>
      </c>
      <c r="AI95" s="13">
        <v>82.467963417463196</v>
      </c>
      <c r="AJ95" s="164">
        <v>1.4644039096097199</v>
      </c>
      <c r="AK95" s="13">
        <v>79.0566893364105</v>
      </c>
      <c r="AL95" s="164">
        <v>1.47895621701268</v>
      </c>
      <c r="AM95" s="13">
        <v>79.359044612635699</v>
      </c>
      <c r="AN95" s="164">
        <v>0.70929161855637601</v>
      </c>
      <c r="AO95" s="13">
        <v>-3.1089188048274798</v>
      </c>
      <c r="AP95" s="164">
        <v>1.5912511266467699</v>
      </c>
      <c r="AQ95" s="13">
        <v>74.528947431385802</v>
      </c>
      <c r="AR95" s="164">
        <v>0.76854109711233198</v>
      </c>
      <c r="AS95" s="13">
        <v>78.328098710395906</v>
      </c>
      <c r="AT95" s="164">
        <v>1.8388150183455301</v>
      </c>
      <c r="AU95" s="13">
        <v>74.569763921477801</v>
      </c>
      <c r="AV95" s="164">
        <v>1.5010032118824701</v>
      </c>
      <c r="AW95" s="13">
        <v>73.826320499632303</v>
      </c>
      <c r="AX95" s="164">
        <v>0.79505153845718401</v>
      </c>
      <c r="AY95" s="13">
        <v>-4.5017782107636197</v>
      </c>
      <c r="AZ95" s="164">
        <v>1.8982420039651</v>
      </c>
      <c r="BA95" s="13">
        <v>81.565148047796498</v>
      </c>
      <c r="BB95" s="164">
        <v>0.63094877656523496</v>
      </c>
      <c r="BC95" s="13">
        <v>86.018667442150701</v>
      </c>
      <c r="BD95" s="164">
        <v>1.4557551038901799</v>
      </c>
      <c r="BE95" s="13">
        <v>82.645092467065993</v>
      </c>
      <c r="BF95" s="164">
        <v>1.2368451597010699</v>
      </c>
      <c r="BG95" s="13">
        <v>80.093041177877197</v>
      </c>
      <c r="BH95" s="164">
        <v>0.84133689902445596</v>
      </c>
      <c r="BI95" s="13">
        <v>-5.9256262642734896</v>
      </c>
      <c r="BJ95" s="164">
        <v>1.6325285938401899</v>
      </c>
      <c r="BK95" s="13">
        <v>79.111347851204499</v>
      </c>
      <c r="BL95" s="164">
        <v>0.67678934570690497</v>
      </c>
      <c r="BM95" s="13">
        <v>80.603420204315299</v>
      </c>
      <c r="BN95" s="164">
        <v>1.6124645195579099</v>
      </c>
      <c r="BO95" s="13">
        <v>77.199715455906301</v>
      </c>
      <c r="BP95" s="164">
        <v>1.4229799004850801</v>
      </c>
      <c r="BQ95" s="13">
        <v>79.546579003968802</v>
      </c>
      <c r="BR95" s="164">
        <v>0.83360572837544</v>
      </c>
      <c r="BS95" s="13">
        <v>-1.05684120034643</v>
      </c>
      <c r="BT95" s="164">
        <v>1.8127326222628399</v>
      </c>
      <c r="BU95" s="13">
        <v>43.791583517239502</v>
      </c>
      <c r="BV95" s="164">
        <v>0.95734472998445896</v>
      </c>
      <c r="BW95" s="13">
        <v>41.803376493128297</v>
      </c>
      <c r="BX95" s="164">
        <v>2.05746368014939</v>
      </c>
      <c r="BY95" s="13">
        <v>42.981614921448902</v>
      </c>
      <c r="BZ95" s="164">
        <v>1.7468464224012801</v>
      </c>
      <c r="CA95" s="13">
        <v>44.768555464250902</v>
      </c>
      <c r="CB95" s="164">
        <v>1.1507946449130899</v>
      </c>
      <c r="CC95" s="13">
        <v>2.9651789711225498</v>
      </c>
      <c r="CD95" s="164">
        <v>2.3359488995306599</v>
      </c>
      <c r="CE95" s="13">
        <v>38.895530366101902</v>
      </c>
      <c r="CF95" s="164">
        <v>0.89656805770380499</v>
      </c>
      <c r="CG95" s="13">
        <v>37.023005586690203</v>
      </c>
      <c r="CH95" s="164">
        <v>1.85392560810416</v>
      </c>
      <c r="CI95" s="13">
        <v>36.654913768830902</v>
      </c>
      <c r="CJ95" s="164">
        <v>1.72142947541602</v>
      </c>
      <c r="CK95" s="13">
        <v>40.304569347853899</v>
      </c>
      <c r="CL95" s="164">
        <v>1.1143378688227299</v>
      </c>
      <c r="CM95" s="13">
        <v>3.2815637611637198</v>
      </c>
      <c r="CN95" s="164">
        <v>2.1289601277692798</v>
      </c>
      <c r="CO95" s="98"/>
      <c r="CP95" s="98"/>
      <c r="CQ95" s="98"/>
      <c r="CR95" s="98"/>
      <c r="CS95" s="98"/>
      <c r="CT95" s="98"/>
      <c r="CU95" s="98"/>
      <c r="CV95" s="98"/>
      <c r="CW95" s="98"/>
      <c r="CX95" s="98"/>
      <c r="CY95" s="98"/>
      <c r="CZ95" s="98"/>
      <c r="DA95" s="98"/>
      <c r="DB95" s="98"/>
      <c r="DC95" s="98"/>
      <c r="DD95" s="98"/>
      <c r="DE95" s="98"/>
      <c r="DF95" s="98"/>
      <c r="DG95" s="13">
        <v>-0.52421179259849304</v>
      </c>
      <c r="DH95" s="164">
        <v>0.59628991782604102</v>
      </c>
      <c r="DI95" s="13">
        <v>-0.65658535508236304</v>
      </c>
      <c r="DJ95" s="164">
        <v>1.2910688013898199</v>
      </c>
      <c r="DK95" s="13">
        <v>-3.0331029084008798</v>
      </c>
      <c r="DL95" s="164">
        <v>0.76819827201371604</v>
      </c>
      <c r="DM95" s="13">
        <v>-2.8628416462842199</v>
      </c>
      <c r="DN95" s="164">
        <v>0.89348282037329996</v>
      </c>
      <c r="DO95" s="13">
        <v>-2.5522023332774801</v>
      </c>
      <c r="DP95" s="164">
        <v>1.02433337954975</v>
      </c>
      <c r="DQ95" s="13">
        <v>-1.69997043560117</v>
      </c>
      <c r="DR95" s="164">
        <v>0.88653448369760002</v>
      </c>
      <c r="DS95" s="13">
        <v>-4.0631977079763404</v>
      </c>
      <c r="DT95" s="164">
        <v>0.91728004025784304</v>
      </c>
      <c r="DU95" s="13">
        <v>-2.8434861716873798</v>
      </c>
      <c r="DV95" s="164">
        <v>1.3318897434532699</v>
      </c>
      <c r="DW95" s="13">
        <v>-4.38888514607837</v>
      </c>
      <c r="DX95" s="173">
        <v>1.3285521720555</v>
      </c>
    </row>
    <row r="96" spans="1:128" ht="13" customHeight="1" x14ac:dyDescent="0.35">
      <c r="A96" s="12" t="s">
        <v>295</v>
      </c>
      <c r="B96" s="115">
        <v>3</v>
      </c>
      <c r="C96" s="13">
        <v>95.111360833799097</v>
      </c>
      <c r="D96" s="164">
        <v>0.42599474865932002</v>
      </c>
      <c r="E96" s="13">
        <v>95.108235567122506</v>
      </c>
      <c r="F96" s="164">
        <v>0.94808366073650796</v>
      </c>
      <c r="G96" s="13">
        <v>93.8596933180322</v>
      </c>
      <c r="H96" s="164">
        <v>1.3733382056385901</v>
      </c>
      <c r="I96" s="13">
        <v>95.959272405883794</v>
      </c>
      <c r="J96" s="164">
        <v>0.49980429749664801</v>
      </c>
      <c r="K96" s="13">
        <v>0.85103683876136005</v>
      </c>
      <c r="L96" s="164">
        <v>1.0345258192890701</v>
      </c>
      <c r="M96" s="13">
        <v>94.918086307741007</v>
      </c>
      <c r="N96" s="164">
        <v>0.556930693608084</v>
      </c>
      <c r="O96" s="13">
        <v>93.424179423004006</v>
      </c>
      <c r="P96" s="164">
        <v>1.3488897180911901</v>
      </c>
      <c r="Q96" s="13">
        <v>96.5698924466477</v>
      </c>
      <c r="R96" s="164">
        <v>0.62150270666202001</v>
      </c>
      <c r="S96" s="13">
        <v>94.766915052154502</v>
      </c>
      <c r="T96" s="164">
        <v>0.81641232065498703</v>
      </c>
      <c r="U96" s="13">
        <v>1.34273562915044</v>
      </c>
      <c r="V96" s="164">
        <v>1.62204095410805</v>
      </c>
      <c r="W96" s="13">
        <v>95.894750230013202</v>
      </c>
      <c r="X96" s="164">
        <v>0.50401564996846604</v>
      </c>
      <c r="Y96" s="13">
        <v>95.524710970939694</v>
      </c>
      <c r="Z96" s="164">
        <v>1.08203425100255</v>
      </c>
      <c r="AA96" s="13">
        <v>96.414042364543107</v>
      </c>
      <c r="AB96" s="164">
        <v>0.888489127274252</v>
      </c>
      <c r="AC96" s="13">
        <v>95.7573980689059</v>
      </c>
      <c r="AD96" s="164">
        <v>0.63513108417955499</v>
      </c>
      <c r="AE96" s="13">
        <v>0.23268709796613499</v>
      </c>
      <c r="AF96" s="164">
        <v>1.1245702031082101</v>
      </c>
      <c r="AG96" s="13">
        <v>96.1775462514086</v>
      </c>
      <c r="AH96" s="164">
        <v>0.52980117609246202</v>
      </c>
      <c r="AI96" s="13">
        <v>96.767994476747404</v>
      </c>
      <c r="AJ96" s="164">
        <v>1.00673543775828</v>
      </c>
      <c r="AK96" s="13">
        <v>95.971069818401403</v>
      </c>
      <c r="AL96" s="164">
        <v>1.3979879245170399</v>
      </c>
      <c r="AM96" s="13">
        <v>96.128970053411805</v>
      </c>
      <c r="AN96" s="164">
        <v>0.56905671329707797</v>
      </c>
      <c r="AO96" s="13">
        <v>-0.63902442333562703</v>
      </c>
      <c r="AP96" s="164">
        <v>1.3181364280977199</v>
      </c>
      <c r="AQ96" s="13">
        <v>94.699664218262399</v>
      </c>
      <c r="AR96" s="164">
        <v>0.51320403492184097</v>
      </c>
      <c r="AS96" s="13">
        <v>94.655319686077206</v>
      </c>
      <c r="AT96" s="164">
        <v>0.98411385349515601</v>
      </c>
      <c r="AU96" s="13">
        <v>95.664146284256205</v>
      </c>
      <c r="AV96" s="164">
        <v>0.81817594928350101</v>
      </c>
      <c r="AW96" s="13">
        <v>94.476486775607597</v>
      </c>
      <c r="AX96" s="164">
        <v>0.74825726084459598</v>
      </c>
      <c r="AY96" s="13">
        <v>-0.17883291046968</v>
      </c>
      <c r="AZ96" s="164">
        <v>1.1024862160664499</v>
      </c>
      <c r="BA96" s="13">
        <v>88.621599189312306</v>
      </c>
      <c r="BB96" s="164">
        <v>1.0224929163332901</v>
      </c>
      <c r="BC96" s="13">
        <v>89.452652736969199</v>
      </c>
      <c r="BD96" s="164">
        <v>1.8414631375566499</v>
      </c>
      <c r="BE96" s="13">
        <v>89.097506321443007</v>
      </c>
      <c r="BF96" s="164">
        <v>1.77568675727124</v>
      </c>
      <c r="BG96" s="13">
        <v>88.689164805939697</v>
      </c>
      <c r="BH96" s="164">
        <v>1.2033720224357201</v>
      </c>
      <c r="BI96" s="13">
        <v>-0.763487931029459</v>
      </c>
      <c r="BJ96" s="164">
        <v>1.8930014331249301</v>
      </c>
      <c r="BK96" s="13">
        <v>90.248876385362394</v>
      </c>
      <c r="BL96" s="164">
        <v>1.04641640482329</v>
      </c>
      <c r="BM96" s="13">
        <v>92.041692893135505</v>
      </c>
      <c r="BN96" s="164">
        <v>1.4785237422311399</v>
      </c>
      <c r="BO96" s="13">
        <v>92.099814200730094</v>
      </c>
      <c r="BP96" s="164">
        <v>1.3464885906535</v>
      </c>
      <c r="BQ96" s="13">
        <v>89.839062169853904</v>
      </c>
      <c r="BR96" s="164">
        <v>1.22927952891148</v>
      </c>
      <c r="BS96" s="13">
        <v>-2.2026307232816298</v>
      </c>
      <c r="BT96" s="164">
        <v>1.7192082650109399</v>
      </c>
      <c r="BU96" s="13">
        <v>86.427080366151799</v>
      </c>
      <c r="BV96" s="164">
        <v>1.06415014685067</v>
      </c>
      <c r="BW96" s="13">
        <v>85.520895044765297</v>
      </c>
      <c r="BX96" s="164">
        <v>1.77255052030724</v>
      </c>
      <c r="BY96" s="13">
        <v>87.127328106018496</v>
      </c>
      <c r="BZ96" s="164">
        <v>1.6316455239146701</v>
      </c>
      <c r="CA96" s="13">
        <v>86.988968781978599</v>
      </c>
      <c r="CB96" s="164">
        <v>1.4793558181440301</v>
      </c>
      <c r="CC96" s="13">
        <v>1.46807373721326</v>
      </c>
      <c r="CD96" s="164">
        <v>2.2874499893784401</v>
      </c>
      <c r="CE96" s="13">
        <v>77.864428407856707</v>
      </c>
      <c r="CF96" s="164">
        <v>1.34854555577626</v>
      </c>
      <c r="CG96" s="13">
        <v>77.8952136955795</v>
      </c>
      <c r="CH96" s="164">
        <v>2.5511625102186</v>
      </c>
      <c r="CI96" s="13">
        <v>79.035050959151505</v>
      </c>
      <c r="CJ96" s="164">
        <v>1.86187906080024</v>
      </c>
      <c r="CK96" s="13">
        <v>78.338209852679597</v>
      </c>
      <c r="CL96" s="164">
        <v>1.8378486364587501</v>
      </c>
      <c r="CM96" s="13">
        <v>0.44299615710011198</v>
      </c>
      <c r="CN96" s="164">
        <v>3.37363598798132</v>
      </c>
      <c r="CO96" s="98"/>
      <c r="CP96" s="98"/>
      <c r="CQ96" s="98"/>
      <c r="CR96" s="98"/>
      <c r="CS96" s="98"/>
      <c r="CT96" s="98"/>
      <c r="CU96" s="98"/>
      <c r="CV96" s="98"/>
      <c r="CW96" s="98"/>
      <c r="CX96" s="98"/>
      <c r="CY96" s="98"/>
      <c r="CZ96" s="98"/>
      <c r="DA96" s="98"/>
      <c r="DB96" s="98"/>
      <c r="DC96" s="98"/>
      <c r="DD96" s="98"/>
      <c r="DE96" s="98"/>
      <c r="DF96" s="98"/>
      <c r="DG96" s="13">
        <v>-1.56372700550629</v>
      </c>
      <c r="DH96" s="164">
        <v>0.60270009849984096</v>
      </c>
      <c r="DI96" s="13">
        <v>-0.24354800186567599</v>
      </c>
      <c r="DJ96" s="164">
        <v>0.69352125417456101</v>
      </c>
      <c r="DK96" s="13">
        <v>-1.13473699306583</v>
      </c>
      <c r="DL96" s="164">
        <v>0.62224386811002197</v>
      </c>
      <c r="DM96" s="13">
        <v>-0.59129646926940904</v>
      </c>
      <c r="DN96" s="164">
        <v>0.67532095617972598</v>
      </c>
      <c r="DO96" s="13">
        <v>-0.65212985393212397</v>
      </c>
      <c r="DP96" s="164">
        <v>0.72029593836014705</v>
      </c>
      <c r="DQ96" s="13">
        <v>-2.1899204357730802</v>
      </c>
      <c r="DR96" s="164">
        <v>1.30115126603112</v>
      </c>
      <c r="DS96" s="13">
        <v>-1.0418369745479199</v>
      </c>
      <c r="DT96" s="164">
        <v>1.33702305421513</v>
      </c>
      <c r="DU96" s="13">
        <v>-2.5585895906960201</v>
      </c>
      <c r="DV96" s="164">
        <v>1.24299012043305</v>
      </c>
      <c r="DW96" s="13">
        <v>-3.3132566020812702</v>
      </c>
      <c r="DX96" s="173">
        <v>1.6853687283310801</v>
      </c>
    </row>
    <row r="97" spans="1:128" ht="13" customHeight="1" x14ac:dyDescent="0.35">
      <c r="A97" s="29" t="s">
        <v>307</v>
      </c>
      <c r="B97" s="117">
        <v>3</v>
      </c>
      <c r="C97" s="118">
        <v>95.297713258324194</v>
      </c>
      <c r="D97" s="172">
        <v>0.16092500280843899</v>
      </c>
      <c r="E97" s="118">
        <v>95.230925166192606</v>
      </c>
      <c r="F97" s="172">
        <v>0.40213396378595401</v>
      </c>
      <c r="G97" s="118">
        <v>94.520074821752402</v>
      </c>
      <c r="H97" s="172">
        <v>0.46360892217428601</v>
      </c>
      <c r="I97" s="118">
        <v>95.590288464321901</v>
      </c>
      <c r="J97" s="172">
        <v>0.183059086036473</v>
      </c>
      <c r="K97" s="118">
        <v>0.35936329812930801</v>
      </c>
      <c r="L97" s="172">
        <v>0.43381199948801902</v>
      </c>
      <c r="M97" s="118">
        <v>80.821596227369099</v>
      </c>
      <c r="N97" s="172">
        <v>0.26476692358294202</v>
      </c>
      <c r="O97" s="118">
        <v>79.502267801872705</v>
      </c>
      <c r="P97" s="172">
        <v>0.65034039077595096</v>
      </c>
      <c r="Q97" s="118">
        <v>79.967439519073807</v>
      </c>
      <c r="R97" s="172">
        <v>0.81042025111494598</v>
      </c>
      <c r="S97" s="118">
        <v>81.453593932017</v>
      </c>
      <c r="T97" s="172">
        <v>0.323556102820868</v>
      </c>
      <c r="U97" s="118">
        <v>1.9513261301443099</v>
      </c>
      <c r="V97" s="172">
        <v>0.72184825501292105</v>
      </c>
      <c r="W97" s="118">
        <v>86.419860400099395</v>
      </c>
      <c r="X97" s="172">
        <v>0.27566909719708199</v>
      </c>
      <c r="Y97" s="118">
        <v>85.609342940907695</v>
      </c>
      <c r="Z97" s="172">
        <v>0.65920474377653504</v>
      </c>
      <c r="AA97" s="118">
        <v>85.929572688539395</v>
      </c>
      <c r="AB97" s="172">
        <v>0.73551117859364601</v>
      </c>
      <c r="AC97" s="118">
        <v>86.692968455245506</v>
      </c>
      <c r="AD97" s="172">
        <v>0.30736561293383802</v>
      </c>
      <c r="AE97" s="118">
        <v>1.08362551433772</v>
      </c>
      <c r="AF97" s="172">
        <v>0.69304499294003297</v>
      </c>
      <c r="AG97" s="118">
        <v>87.7719562338781</v>
      </c>
      <c r="AH97" s="172">
        <v>0.23135735555308301</v>
      </c>
      <c r="AI97" s="118">
        <v>87.526905171430101</v>
      </c>
      <c r="AJ97" s="172">
        <v>0.59181102442539901</v>
      </c>
      <c r="AK97" s="118">
        <v>86.583524167830106</v>
      </c>
      <c r="AL97" s="172">
        <v>0.69452119450119998</v>
      </c>
      <c r="AM97" s="118">
        <v>88.048199170661405</v>
      </c>
      <c r="AN97" s="172">
        <v>0.27294642585442103</v>
      </c>
      <c r="AO97" s="118">
        <v>0.52129399923137099</v>
      </c>
      <c r="AP97" s="172">
        <v>0.66256417607591001</v>
      </c>
      <c r="AQ97" s="118">
        <v>77.190031391479494</v>
      </c>
      <c r="AR97" s="172">
        <v>0.31843488885292698</v>
      </c>
      <c r="AS97" s="118">
        <v>77.2540181893511</v>
      </c>
      <c r="AT97" s="172">
        <v>0.71885851574041704</v>
      </c>
      <c r="AU97" s="118">
        <v>77.626637485006597</v>
      </c>
      <c r="AV97" s="172">
        <v>0.76644827558635298</v>
      </c>
      <c r="AW97" s="118">
        <v>77.145069958298606</v>
      </c>
      <c r="AX97" s="172">
        <v>0.38180110437519998</v>
      </c>
      <c r="AY97" s="118">
        <v>-0.108948231052513</v>
      </c>
      <c r="AZ97" s="172">
        <v>0.78620571912276005</v>
      </c>
      <c r="BA97" s="118">
        <v>70.041629608357596</v>
      </c>
      <c r="BB97" s="172">
        <v>0.338464711742688</v>
      </c>
      <c r="BC97" s="118">
        <v>71.509331884510203</v>
      </c>
      <c r="BD97" s="172">
        <v>0.83423293767867401</v>
      </c>
      <c r="BE97" s="118">
        <v>71.451605501043304</v>
      </c>
      <c r="BF97" s="172">
        <v>0.90997066475220201</v>
      </c>
      <c r="BG97" s="118">
        <v>69.345079323666894</v>
      </c>
      <c r="BH97" s="172">
        <v>0.40751274548354799</v>
      </c>
      <c r="BI97" s="118">
        <v>-2.1642525608432499</v>
      </c>
      <c r="BJ97" s="172">
        <v>0.93724658295539698</v>
      </c>
      <c r="BK97" s="118">
        <v>79.040911660074599</v>
      </c>
      <c r="BL97" s="172">
        <v>0.30565343201401901</v>
      </c>
      <c r="BM97" s="118">
        <v>78.662297855983994</v>
      </c>
      <c r="BN97" s="172">
        <v>0.77888466796276001</v>
      </c>
      <c r="BO97" s="118">
        <v>80.221433278112301</v>
      </c>
      <c r="BP97" s="172">
        <v>0.88263182346061997</v>
      </c>
      <c r="BQ97" s="118">
        <v>78.863263570669801</v>
      </c>
      <c r="BR97" s="172">
        <v>0.35907205771907802</v>
      </c>
      <c r="BS97" s="118">
        <v>0.200965714685816</v>
      </c>
      <c r="BT97" s="172">
        <v>0.87656460177736295</v>
      </c>
      <c r="BU97" s="118">
        <v>60.322067068215603</v>
      </c>
      <c r="BV97" s="172">
        <v>0.35957434713667702</v>
      </c>
      <c r="BW97" s="118">
        <v>57.943988005727903</v>
      </c>
      <c r="BX97" s="172">
        <v>0.82101026151242795</v>
      </c>
      <c r="BY97" s="118">
        <v>58.8401644077138</v>
      </c>
      <c r="BZ97" s="172">
        <v>0.96926400446750405</v>
      </c>
      <c r="CA97" s="118">
        <v>61.337160995513898</v>
      </c>
      <c r="CB97" s="172">
        <v>0.44198563415303699</v>
      </c>
      <c r="CC97" s="118">
        <v>3.3931729897859899</v>
      </c>
      <c r="CD97" s="172">
        <v>0.916774413223721</v>
      </c>
      <c r="CE97" s="118">
        <v>48.848788473559097</v>
      </c>
      <c r="CF97" s="172">
        <v>0.35859805894924701</v>
      </c>
      <c r="CG97" s="118">
        <v>46.977965809573902</v>
      </c>
      <c r="CH97" s="172">
        <v>0.81006592212902695</v>
      </c>
      <c r="CI97" s="118">
        <v>48.9026575987059</v>
      </c>
      <c r="CJ97" s="172">
        <v>0.968974773897325</v>
      </c>
      <c r="CK97" s="118">
        <v>49.448918550798297</v>
      </c>
      <c r="CL97" s="172">
        <v>0.44544569872947798</v>
      </c>
      <c r="CM97" s="118">
        <v>2.4709527412244299</v>
      </c>
      <c r="CN97" s="172">
        <v>0.94037418097081604</v>
      </c>
      <c r="CO97" s="110"/>
      <c r="CP97" s="110"/>
      <c r="CQ97" s="110"/>
      <c r="CR97" s="110"/>
      <c r="CS97" s="110"/>
      <c r="CT97" s="110"/>
      <c r="CU97" s="110"/>
      <c r="CV97" s="110"/>
      <c r="CW97" s="110"/>
      <c r="CX97" s="110"/>
      <c r="CY97" s="110"/>
      <c r="CZ97" s="110"/>
      <c r="DA97" s="110"/>
      <c r="DB97" s="110"/>
      <c r="DC97" s="110"/>
      <c r="DD97" s="110"/>
      <c r="DE97" s="110"/>
      <c r="DF97" s="110"/>
      <c r="DG97" s="118">
        <v>-0.44247862022517898</v>
      </c>
      <c r="DH97" s="172">
        <v>0.22042713967856201</v>
      </c>
      <c r="DI97" s="118">
        <v>-7.5728791244277893E-2</v>
      </c>
      <c r="DJ97" s="172">
        <v>0.38705048709172901</v>
      </c>
      <c r="DK97" s="118">
        <v>-0.58186730207095405</v>
      </c>
      <c r="DL97" s="172">
        <v>0.37509181380930201</v>
      </c>
      <c r="DM97" s="118">
        <v>-0.69333501557773403</v>
      </c>
      <c r="DN97" s="172">
        <v>0.334290768699813</v>
      </c>
      <c r="DO97" s="118">
        <v>-4.1500853570586198</v>
      </c>
      <c r="DP97" s="172">
        <v>0.43852395476928702</v>
      </c>
      <c r="DQ97" s="118">
        <v>-6.0832946118530797</v>
      </c>
      <c r="DR97" s="172">
        <v>0.46327012161514303</v>
      </c>
      <c r="DS97" s="118">
        <v>-4.8951980509222901</v>
      </c>
      <c r="DT97" s="172">
        <v>0.42161764400924501</v>
      </c>
      <c r="DU97" s="118">
        <v>-2.4577539403026498</v>
      </c>
      <c r="DV97" s="172">
        <v>0.50747581873423997</v>
      </c>
      <c r="DW97" s="118">
        <v>-4.5623987572537201</v>
      </c>
      <c r="DX97" s="177">
        <v>0.52191915596844096</v>
      </c>
    </row>
    <row r="99" spans="1:128" x14ac:dyDescent="0.35">
      <c r="A99" s="178" t="s">
        <v>378</v>
      </c>
    </row>
    <row r="100" spans="1:128" x14ac:dyDescent="0.35">
      <c r="A100" s="178" t="s">
        <v>310</v>
      </c>
    </row>
    <row r="101" spans="1:128" x14ac:dyDescent="0.35">
      <c r="A101" s="178" t="s">
        <v>311</v>
      </c>
    </row>
    <row r="102" spans="1:128" x14ac:dyDescent="0.35">
      <c r="A102" s="178" t="s">
        <v>312</v>
      </c>
    </row>
    <row r="103" spans="1:128" x14ac:dyDescent="0.35">
      <c r="A103" s="178" t="s">
        <v>313</v>
      </c>
    </row>
    <row r="104" spans="1:128" x14ac:dyDescent="0.35">
      <c r="A104" s="163" t="str">
        <f>HYPERLINK("https://oecdcode.org/disclaimers/cyprus.html", "Information on data for Cyprus: https://oecdcode.org/disclaimers/cyprus.html")</f>
        <v>Information on data for Cyprus: https://oecdcode.org/disclaimers/cyprus.html</v>
      </c>
    </row>
    <row r="105" spans="1:128" x14ac:dyDescent="0.35">
      <c r="A105" s="178" t="s">
        <v>314</v>
      </c>
    </row>
  </sheetData>
  <mergeCells count="87">
    <mergeCell ref="DG7:DX7"/>
    <mergeCell ref="DG8:DX8"/>
    <mergeCell ref="DG9:DH9"/>
    <mergeCell ref="DI9:DJ9"/>
    <mergeCell ref="DK9:DL9"/>
    <mergeCell ref="DM9:DN9"/>
    <mergeCell ref="DO9:DP9"/>
    <mergeCell ref="DQ9:DR9"/>
    <mergeCell ref="DS9:DT9"/>
    <mergeCell ref="DU9:DV9"/>
    <mergeCell ref="DW9:DX9"/>
    <mergeCell ref="CO7:DF7"/>
    <mergeCell ref="CO8:DF8"/>
    <mergeCell ref="CO9:CP9"/>
    <mergeCell ref="CQ9:CR9"/>
    <mergeCell ref="CS9:CT9"/>
    <mergeCell ref="CU9:CV9"/>
    <mergeCell ref="CW9:CX9"/>
    <mergeCell ref="CY9:CZ9"/>
    <mergeCell ref="DA9:DB9"/>
    <mergeCell ref="DC9:DD9"/>
    <mergeCell ref="DE9:DF9"/>
    <mergeCell ref="CE7:CN7"/>
    <mergeCell ref="CE8:CF9"/>
    <mergeCell ref="CG8:CN8"/>
    <mergeCell ref="CG9:CH9"/>
    <mergeCell ref="CI9:CJ9"/>
    <mergeCell ref="CK9:CL9"/>
    <mergeCell ref="CM9:CN9"/>
    <mergeCell ref="BU7:CD7"/>
    <mergeCell ref="BU8:BV9"/>
    <mergeCell ref="BW8:CD8"/>
    <mergeCell ref="BW9:BX9"/>
    <mergeCell ref="BY9:BZ9"/>
    <mergeCell ref="CA9:CB9"/>
    <mergeCell ref="CC9:CD9"/>
    <mergeCell ref="BK7:BT7"/>
    <mergeCell ref="BK8:BL9"/>
    <mergeCell ref="BM8:BT8"/>
    <mergeCell ref="BM9:BN9"/>
    <mergeCell ref="BO9:BP9"/>
    <mergeCell ref="BQ9:BR9"/>
    <mergeCell ref="BS9:BT9"/>
    <mergeCell ref="BA7:BJ7"/>
    <mergeCell ref="BA8:BB9"/>
    <mergeCell ref="BC8:BJ8"/>
    <mergeCell ref="BC9:BD9"/>
    <mergeCell ref="BE9:BF9"/>
    <mergeCell ref="BG9:BH9"/>
    <mergeCell ref="BI9:BJ9"/>
    <mergeCell ref="AQ7:AZ7"/>
    <mergeCell ref="AQ8:AR9"/>
    <mergeCell ref="AS8:AZ8"/>
    <mergeCell ref="AS9:AT9"/>
    <mergeCell ref="AU9:AV9"/>
    <mergeCell ref="AW9:AX9"/>
    <mergeCell ref="AY9:AZ9"/>
    <mergeCell ref="AG7:AP7"/>
    <mergeCell ref="AG8:AH9"/>
    <mergeCell ref="AI8:AP8"/>
    <mergeCell ref="AI9:AJ9"/>
    <mergeCell ref="AK9:AL9"/>
    <mergeCell ref="AM9:AN9"/>
    <mergeCell ref="AO9:AP9"/>
    <mergeCell ref="W7:AF7"/>
    <mergeCell ref="W8:X9"/>
    <mergeCell ref="Y8:AF8"/>
    <mergeCell ref="Y9:Z9"/>
    <mergeCell ref="AA9:AB9"/>
    <mergeCell ref="AC9:AD9"/>
    <mergeCell ref="AE9:AF9"/>
    <mergeCell ref="B6:B10"/>
    <mergeCell ref="C6:DX6"/>
    <mergeCell ref="C7:L7"/>
    <mergeCell ref="C8:D9"/>
    <mergeCell ref="E8:L8"/>
    <mergeCell ref="E9:F9"/>
    <mergeCell ref="G9:H9"/>
    <mergeCell ref="I9:J9"/>
    <mergeCell ref="K9:L9"/>
    <mergeCell ref="M7:V7"/>
    <mergeCell ref="M8:N9"/>
    <mergeCell ref="O8:V8"/>
    <mergeCell ref="O9:P9"/>
    <mergeCell ref="Q9:R9"/>
    <mergeCell ref="S9:T9"/>
    <mergeCell ref="U9:V9"/>
  </mergeCells>
  <conditionalFormatting sqref="K1:K200">
    <cfRule type="expression" dxfId="274" priority="27">
      <formula>ABS(K1/L1)&gt;1.95996398454005</formula>
    </cfRule>
  </conditionalFormatting>
  <conditionalFormatting sqref="U1:U200">
    <cfRule type="expression" dxfId="273" priority="26">
      <formula>ABS(U1/V1)&gt;1.95996398454005</formula>
    </cfRule>
  </conditionalFormatting>
  <conditionalFormatting sqref="AE1:AE200">
    <cfRule type="expression" dxfId="272" priority="25">
      <formula>ABS(AE1/AF1)&gt;1.95996398454005</formula>
    </cfRule>
  </conditionalFormatting>
  <conditionalFormatting sqref="AO1:AO200">
    <cfRule type="expression" dxfId="271" priority="24">
      <formula>ABS(AO1/AP1)&gt;1.95996398454005</formula>
    </cfRule>
  </conditionalFormatting>
  <conditionalFormatting sqref="AY1:AY200">
    <cfRule type="expression" dxfId="270" priority="23">
      <formula>ABS(AY1/AZ1)&gt;1.95996398454005</formula>
    </cfRule>
  </conditionalFormatting>
  <conditionalFormatting sqref="BI1:BI200">
    <cfRule type="expression" dxfId="269" priority="22">
      <formula>ABS(BI1/BJ1)&gt;1.95996398454005</formula>
    </cfRule>
  </conditionalFormatting>
  <conditionalFormatting sqref="BS1:BS200">
    <cfRule type="expression" dxfId="268" priority="21">
      <formula>ABS(BS1/BT1)&gt;1.95996398454005</formula>
    </cfRule>
  </conditionalFormatting>
  <conditionalFormatting sqref="CC1:CC200">
    <cfRule type="expression" dxfId="267" priority="20">
      <formula>ABS(CC1/CD1)&gt;1.95996398454005</formula>
    </cfRule>
  </conditionalFormatting>
  <conditionalFormatting sqref="CM1:CM200">
    <cfRule type="expression" dxfId="266" priority="19">
      <formula>ABS(CM1/CN1)&gt;1.95996398454005</formula>
    </cfRule>
  </conditionalFormatting>
  <conditionalFormatting sqref="CO1:CO200">
    <cfRule type="expression" dxfId="265" priority="18">
      <formula>ABS(CO1/CP1)&gt;1.95996398454005</formula>
    </cfRule>
  </conditionalFormatting>
  <conditionalFormatting sqref="CQ1:CQ200">
    <cfRule type="expression" dxfId="264" priority="17">
      <formula>ABS(CQ1/CR1)&gt;1.95996398454005</formula>
    </cfRule>
  </conditionalFormatting>
  <conditionalFormatting sqref="CS1:CS200">
    <cfRule type="expression" dxfId="263" priority="16">
      <formula>ABS(CS1/CT1)&gt;1.95996398454005</formula>
    </cfRule>
  </conditionalFormatting>
  <conditionalFormatting sqref="CU1:CU200">
    <cfRule type="expression" dxfId="262" priority="15">
      <formula>ABS(CU1/CV1)&gt;1.95996398454005</formula>
    </cfRule>
  </conditionalFormatting>
  <conditionalFormatting sqref="CW1:CW200">
    <cfRule type="expression" dxfId="261" priority="14">
      <formula>ABS(CW1/CX1)&gt;1.95996398454005</formula>
    </cfRule>
  </conditionalFormatting>
  <conditionalFormatting sqref="CY1:CY200">
    <cfRule type="expression" dxfId="260" priority="13">
      <formula>ABS(CY1/CZ1)&gt;1.95996398454005</formula>
    </cfRule>
  </conditionalFormatting>
  <conditionalFormatting sqref="DA1:DA200">
    <cfRule type="expression" dxfId="259" priority="12">
      <formula>ABS(DA1/DB1)&gt;1.95996398454005</formula>
    </cfRule>
  </conditionalFormatting>
  <conditionalFormatting sqref="DC1:DC200">
    <cfRule type="expression" dxfId="258" priority="11">
      <formula>ABS(DC1/DD1)&gt;1.95996398454005</formula>
    </cfRule>
  </conditionalFormatting>
  <conditionalFormatting sqref="DE1:DE200">
    <cfRule type="expression" dxfId="257" priority="10">
      <formula>ABS(DE1/DF1)&gt;1.95996398454005</formula>
    </cfRule>
  </conditionalFormatting>
  <conditionalFormatting sqref="DG1:DG200">
    <cfRule type="expression" dxfId="256" priority="9">
      <formula>ABS(DG1/DH1)&gt;1.95996398454005</formula>
    </cfRule>
  </conditionalFormatting>
  <conditionalFormatting sqref="DI1:DI200">
    <cfRule type="expression" dxfId="255" priority="8">
      <formula>ABS(DI1/DJ1)&gt;1.95996398454005</formula>
    </cfRule>
  </conditionalFormatting>
  <conditionalFormatting sqref="DK1:DK200">
    <cfRule type="expression" dxfId="254" priority="7">
      <formula>ABS(DK1/DL1)&gt;1.95996398454005</formula>
    </cfRule>
  </conditionalFormatting>
  <conditionalFormatting sqref="DM1:DM200">
    <cfRule type="expression" dxfId="253" priority="6">
      <formula>ABS(DM1/DN1)&gt;1.95996398454005</formula>
    </cfRule>
  </conditionalFormatting>
  <conditionalFormatting sqref="DO1:DO200">
    <cfRule type="expression" dxfId="252" priority="5">
      <formula>ABS(DO1/DP1)&gt;1.95996398454005</formula>
    </cfRule>
  </conditionalFormatting>
  <conditionalFormatting sqref="DQ1:DQ200">
    <cfRule type="expression" dxfId="251" priority="4">
      <formula>ABS(DQ1/DR1)&gt;1.95996398454005</formula>
    </cfRule>
  </conditionalFormatting>
  <conditionalFormatting sqref="DS1:DS200">
    <cfRule type="expression" dxfId="250" priority="3">
      <formula>ABS(DS1/DT1)&gt;1.95996398454005</formula>
    </cfRule>
  </conditionalFormatting>
  <conditionalFormatting sqref="DU1:DU200">
    <cfRule type="expression" dxfId="249" priority="2">
      <formula>ABS(DU1/DV1)&gt;1.95996398454005</formula>
    </cfRule>
  </conditionalFormatting>
  <conditionalFormatting sqref="DW1:DW200">
    <cfRule type="expression" dxfId="248" priority="1">
      <formula>ABS(DW1/DX1)&gt;1.95996398454005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F106"/>
  <sheetViews>
    <sheetView showGridLines="0" zoomScale="80" zoomScaleNormal="80" workbookViewId="0"/>
  </sheetViews>
  <sheetFormatPr defaultColWidth="10.81640625" defaultRowHeight="14.5" x14ac:dyDescent="0.35"/>
  <cols>
    <col min="1" max="1" width="27.1796875" customWidth="1"/>
    <col min="2" max="13" width="9" customWidth="1"/>
    <col min="14" max="14" width="8.81640625" customWidth="1"/>
  </cols>
  <sheetData>
    <row r="1" spans="1:110" ht="15" customHeight="1" x14ac:dyDescent="0.35">
      <c r="A1" s="32" t="str">
        <f ca="1">RIGHT(CELL("Filename",A1),LEN(CELL("Filename",A1))-FIND("]",CELL("Filename",A1)))</f>
        <v>BMUL.UND.TQ58</v>
      </c>
      <c r="B1" s="53"/>
      <c r="D1" s="38"/>
      <c r="E1" s="38"/>
      <c r="G1" s="31"/>
      <c r="H1" s="31"/>
    </row>
    <row r="2" spans="1:110" x14ac:dyDescent="0.35">
      <c r="A2" s="38" t="s">
        <v>106</v>
      </c>
      <c r="B2" s="38"/>
    </row>
    <row r="3" spans="1:110" x14ac:dyDescent="0.35">
      <c r="A3" s="42" t="s">
        <v>50</v>
      </c>
      <c r="B3" s="42"/>
    </row>
    <row r="4" spans="1:110" x14ac:dyDescent="0.35">
      <c r="A4" s="150" t="str">
        <f>HYPERLINK("#'TOC'!A1", "Back to TOC")</f>
        <v>Back to TOC</v>
      </c>
      <c r="B4" s="42"/>
    </row>
    <row r="5" spans="1:110" ht="13.5" customHeight="1" x14ac:dyDescent="0.35">
      <c r="B5" s="42"/>
    </row>
    <row r="6" spans="1:110" ht="16" customHeight="1" x14ac:dyDescent="0.35">
      <c r="B6" s="503" t="s">
        <v>93</v>
      </c>
      <c r="C6" s="506" t="s">
        <v>104</v>
      </c>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7"/>
    </row>
    <row r="7" spans="1:110" ht="32.15" customHeight="1" x14ac:dyDescent="0.35">
      <c r="B7" s="504"/>
      <c r="C7" s="508" t="s">
        <v>94</v>
      </c>
      <c r="D7" s="508"/>
      <c r="E7" s="508"/>
      <c r="F7" s="508"/>
      <c r="G7" s="508"/>
      <c r="H7" s="508"/>
      <c r="I7" s="508"/>
      <c r="J7" s="508"/>
      <c r="K7" s="508" t="s">
        <v>95</v>
      </c>
      <c r="L7" s="508"/>
      <c r="M7" s="508"/>
      <c r="N7" s="508"/>
      <c r="O7" s="508"/>
      <c r="P7" s="508"/>
      <c r="Q7" s="508"/>
      <c r="R7" s="508"/>
      <c r="S7" s="508" t="s">
        <v>96</v>
      </c>
      <c r="T7" s="508"/>
      <c r="U7" s="508"/>
      <c r="V7" s="508"/>
      <c r="W7" s="508"/>
      <c r="X7" s="508"/>
      <c r="Y7" s="508"/>
      <c r="Z7" s="508"/>
      <c r="AA7" s="508" t="s">
        <v>97</v>
      </c>
      <c r="AB7" s="508"/>
      <c r="AC7" s="508"/>
      <c r="AD7" s="508"/>
      <c r="AE7" s="508"/>
      <c r="AF7" s="508"/>
      <c r="AG7" s="508"/>
      <c r="AH7" s="508"/>
      <c r="AI7" s="508" t="s">
        <v>98</v>
      </c>
      <c r="AJ7" s="508"/>
      <c r="AK7" s="508"/>
      <c r="AL7" s="508"/>
      <c r="AM7" s="508"/>
      <c r="AN7" s="508"/>
      <c r="AO7" s="508"/>
      <c r="AP7" s="508"/>
      <c r="AQ7" s="508" t="s">
        <v>99</v>
      </c>
      <c r="AR7" s="508"/>
      <c r="AS7" s="508"/>
      <c r="AT7" s="508"/>
      <c r="AU7" s="508"/>
      <c r="AV7" s="508"/>
      <c r="AW7" s="508"/>
      <c r="AX7" s="508"/>
      <c r="AY7" s="508" t="s">
        <v>100</v>
      </c>
      <c r="AZ7" s="508"/>
      <c r="BA7" s="508"/>
      <c r="BB7" s="508"/>
      <c r="BC7" s="508"/>
      <c r="BD7" s="508"/>
      <c r="BE7" s="508"/>
      <c r="BF7" s="508"/>
      <c r="BG7" s="508" t="s">
        <v>101</v>
      </c>
      <c r="BH7" s="508"/>
      <c r="BI7" s="508"/>
      <c r="BJ7" s="508"/>
      <c r="BK7" s="508"/>
      <c r="BL7" s="508"/>
      <c r="BM7" s="508"/>
      <c r="BN7" s="508"/>
      <c r="BO7" s="508" t="s">
        <v>102</v>
      </c>
      <c r="BP7" s="508"/>
      <c r="BQ7" s="508"/>
      <c r="BR7" s="508"/>
      <c r="BS7" s="508"/>
      <c r="BT7" s="508"/>
      <c r="BU7" s="508"/>
      <c r="BV7" s="508"/>
      <c r="BW7" s="510" t="s">
        <v>59</v>
      </c>
      <c r="BX7" s="510"/>
      <c r="BY7" s="510"/>
      <c r="BZ7" s="510"/>
      <c r="CA7" s="510"/>
      <c r="CB7" s="510"/>
      <c r="CC7" s="510"/>
      <c r="CD7" s="510"/>
      <c r="CE7" s="510"/>
      <c r="CF7" s="510"/>
      <c r="CG7" s="510"/>
      <c r="CH7" s="510"/>
      <c r="CI7" s="510"/>
      <c r="CJ7" s="510"/>
      <c r="CK7" s="510"/>
      <c r="CL7" s="510"/>
      <c r="CM7" s="510"/>
      <c r="CN7" s="510"/>
      <c r="CO7" s="510" t="s">
        <v>60</v>
      </c>
      <c r="CP7" s="510"/>
      <c r="CQ7" s="510"/>
      <c r="CR7" s="510"/>
      <c r="CS7" s="510"/>
      <c r="CT7" s="510"/>
      <c r="CU7" s="510"/>
      <c r="CV7" s="510"/>
      <c r="CW7" s="510"/>
      <c r="CX7" s="510"/>
      <c r="CY7" s="510"/>
      <c r="CZ7" s="510"/>
      <c r="DA7" s="510"/>
      <c r="DB7" s="510"/>
      <c r="DC7" s="510"/>
      <c r="DD7" s="510"/>
      <c r="DE7" s="510"/>
      <c r="DF7" s="512"/>
    </row>
    <row r="8" spans="1:110" ht="16" customHeight="1" x14ac:dyDescent="0.35">
      <c r="B8" s="504"/>
      <c r="C8" s="509" t="s">
        <v>61</v>
      </c>
      <c r="D8" s="509"/>
      <c r="E8" s="509" t="s">
        <v>107</v>
      </c>
      <c r="F8" s="509"/>
      <c r="G8" s="509"/>
      <c r="H8" s="509"/>
      <c r="I8" s="509"/>
      <c r="J8" s="509"/>
      <c r="K8" s="509" t="s">
        <v>61</v>
      </c>
      <c r="L8" s="509"/>
      <c r="M8" s="509" t="s">
        <v>107</v>
      </c>
      <c r="N8" s="509"/>
      <c r="O8" s="509"/>
      <c r="P8" s="509"/>
      <c r="Q8" s="509"/>
      <c r="R8" s="509"/>
      <c r="S8" s="509" t="s">
        <v>61</v>
      </c>
      <c r="T8" s="509"/>
      <c r="U8" s="509" t="s">
        <v>107</v>
      </c>
      <c r="V8" s="509"/>
      <c r="W8" s="509"/>
      <c r="X8" s="509"/>
      <c r="Y8" s="509"/>
      <c r="Z8" s="509"/>
      <c r="AA8" s="509" t="s">
        <v>61</v>
      </c>
      <c r="AB8" s="509"/>
      <c r="AC8" s="509" t="s">
        <v>107</v>
      </c>
      <c r="AD8" s="509"/>
      <c r="AE8" s="509"/>
      <c r="AF8" s="509"/>
      <c r="AG8" s="509"/>
      <c r="AH8" s="509"/>
      <c r="AI8" s="509" t="s">
        <v>61</v>
      </c>
      <c r="AJ8" s="509"/>
      <c r="AK8" s="509" t="s">
        <v>107</v>
      </c>
      <c r="AL8" s="509"/>
      <c r="AM8" s="509"/>
      <c r="AN8" s="509"/>
      <c r="AO8" s="509"/>
      <c r="AP8" s="509"/>
      <c r="AQ8" s="509" t="s">
        <v>61</v>
      </c>
      <c r="AR8" s="509"/>
      <c r="AS8" s="509" t="s">
        <v>107</v>
      </c>
      <c r="AT8" s="509"/>
      <c r="AU8" s="509"/>
      <c r="AV8" s="509"/>
      <c r="AW8" s="509"/>
      <c r="AX8" s="509"/>
      <c r="AY8" s="509" t="s">
        <v>61</v>
      </c>
      <c r="AZ8" s="509"/>
      <c r="BA8" s="509" t="s">
        <v>107</v>
      </c>
      <c r="BB8" s="509"/>
      <c r="BC8" s="509"/>
      <c r="BD8" s="509"/>
      <c r="BE8" s="509"/>
      <c r="BF8" s="509"/>
      <c r="BG8" s="509" t="s">
        <v>61</v>
      </c>
      <c r="BH8" s="509"/>
      <c r="BI8" s="509" t="s">
        <v>107</v>
      </c>
      <c r="BJ8" s="509"/>
      <c r="BK8" s="509"/>
      <c r="BL8" s="509"/>
      <c r="BM8" s="509"/>
      <c r="BN8" s="509"/>
      <c r="BO8" s="509" t="s">
        <v>61</v>
      </c>
      <c r="BP8" s="509"/>
      <c r="BQ8" s="509" t="s">
        <v>107</v>
      </c>
      <c r="BR8" s="509"/>
      <c r="BS8" s="509"/>
      <c r="BT8" s="509"/>
      <c r="BU8" s="509"/>
      <c r="BV8" s="509"/>
      <c r="BW8" s="511" t="s">
        <v>61</v>
      </c>
      <c r="BX8" s="511"/>
      <c r="BY8" s="511"/>
      <c r="BZ8" s="511"/>
      <c r="CA8" s="511"/>
      <c r="CB8" s="511"/>
      <c r="CC8" s="511"/>
      <c r="CD8" s="511"/>
      <c r="CE8" s="511"/>
      <c r="CF8" s="511"/>
      <c r="CG8" s="511"/>
      <c r="CH8" s="511"/>
      <c r="CI8" s="511"/>
      <c r="CJ8" s="511"/>
      <c r="CK8" s="511"/>
      <c r="CL8" s="511"/>
      <c r="CM8" s="511"/>
      <c r="CN8" s="511"/>
      <c r="CO8" s="511" t="s">
        <v>61</v>
      </c>
      <c r="CP8" s="511"/>
      <c r="CQ8" s="511"/>
      <c r="CR8" s="511"/>
      <c r="CS8" s="511"/>
      <c r="CT8" s="511"/>
      <c r="CU8" s="511"/>
      <c r="CV8" s="511"/>
      <c r="CW8" s="511"/>
      <c r="CX8" s="511"/>
      <c r="CY8" s="511"/>
      <c r="CZ8" s="511"/>
      <c r="DA8" s="511"/>
      <c r="DB8" s="511"/>
      <c r="DC8" s="511"/>
      <c r="DD8" s="511"/>
      <c r="DE8" s="511"/>
      <c r="DF8" s="513"/>
    </row>
    <row r="9" spans="1:110" ht="176.15" customHeight="1" x14ac:dyDescent="0.35">
      <c r="B9" s="504"/>
      <c r="C9" s="509"/>
      <c r="D9" s="509"/>
      <c r="E9" s="540" t="s">
        <v>108</v>
      </c>
      <c r="F9" s="540"/>
      <c r="G9" s="540" t="s">
        <v>90</v>
      </c>
      <c r="H9" s="540" t="s">
        <v>1</v>
      </c>
      <c r="I9" s="540" t="s">
        <v>103</v>
      </c>
      <c r="J9" s="540"/>
      <c r="K9" s="509"/>
      <c r="L9" s="509"/>
      <c r="M9" s="540" t="s">
        <v>108</v>
      </c>
      <c r="N9" s="540"/>
      <c r="O9" s="540" t="s">
        <v>90</v>
      </c>
      <c r="P9" s="540" t="s">
        <v>1</v>
      </c>
      <c r="Q9" s="540" t="s">
        <v>103</v>
      </c>
      <c r="R9" s="540"/>
      <c r="S9" s="509"/>
      <c r="T9" s="509"/>
      <c r="U9" s="540" t="s">
        <v>108</v>
      </c>
      <c r="V9" s="540"/>
      <c r="W9" s="540" t="s">
        <v>90</v>
      </c>
      <c r="X9" s="540" t="s">
        <v>1</v>
      </c>
      <c r="Y9" s="540" t="s">
        <v>103</v>
      </c>
      <c r="Z9" s="540"/>
      <c r="AA9" s="509"/>
      <c r="AB9" s="509"/>
      <c r="AC9" s="540" t="s">
        <v>108</v>
      </c>
      <c r="AD9" s="540"/>
      <c r="AE9" s="540" t="s">
        <v>90</v>
      </c>
      <c r="AF9" s="540" t="s">
        <v>1</v>
      </c>
      <c r="AG9" s="540" t="s">
        <v>103</v>
      </c>
      <c r="AH9" s="540"/>
      <c r="AI9" s="509"/>
      <c r="AJ9" s="509"/>
      <c r="AK9" s="540" t="s">
        <v>108</v>
      </c>
      <c r="AL9" s="540"/>
      <c r="AM9" s="540" t="s">
        <v>90</v>
      </c>
      <c r="AN9" s="540" t="s">
        <v>1</v>
      </c>
      <c r="AO9" s="540" t="s">
        <v>103</v>
      </c>
      <c r="AP9" s="540"/>
      <c r="AQ9" s="509"/>
      <c r="AR9" s="509"/>
      <c r="AS9" s="540" t="s">
        <v>108</v>
      </c>
      <c r="AT9" s="540"/>
      <c r="AU9" s="540" t="s">
        <v>90</v>
      </c>
      <c r="AV9" s="540" t="s">
        <v>1</v>
      </c>
      <c r="AW9" s="540" t="s">
        <v>103</v>
      </c>
      <c r="AX9" s="540"/>
      <c r="AY9" s="509"/>
      <c r="AZ9" s="509"/>
      <c r="BA9" s="540" t="s">
        <v>108</v>
      </c>
      <c r="BB9" s="540"/>
      <c r="BC9" s="540" t="s">
        <v>90</v>
      </c>
      <c r="BD9" s="540" t="s">
        <v>1</v>
      </c>
      <c r="BE9" s="540" t="s">
        <v>103</v>
      </c>
      <c r="BF9" s="540"/>
      <c r="BG9" s="509"/>
      <c r="BH9" s="509"/>
      <c r="BI9" s="540" t="s">
        <v>108</v>
      </c>
      <c r="BJ9" s="540"/>
      <c r="BK9" s="540" t="s">
        <v>90</v>
      </c>
      <c r="BL9" s="540" t="s">
        <v>1</v>
      </c>
      <c r="BM9" s="540" t="s">
        <v>103</v>
      </c>
      <c r="BN9" s="540"/>
      <c r="BO9" s="509"/>
      <c r="BP9" s="509"/>
      <c r="BQ9" s="540" t="s">
        <v>108</v>
      </c>
      <c r="BR9" s="540"/>
      <c r="BS9" s="540" t="s">
        <v>90</v>
      </c>
      <c r="BT9" s="540" t="s">
        <v>1</v>
      </c>
      <c r="BU9" s="540" t="s">
        <v>103</v>
      </c>
      <c r="BV9" s="540"/>
      <c r="BW9" s="511" t="s">
        <v>94</v>
      </c>
      <c r="BX9" s="511"/>
      <c r="BY9" s="511" t="s">
        <v>95</v>
      </c>
      <c r="BZ9" s="511"/>
      <c r="CA9" s="511" t="s">
        <v>96</v>
      </c>
      <c r="CB9" s="511"/>
      <c r="CC9" s="511" t="s">
        <v>97</v>
      </c>
      <c r="CD9" s="511"/>
      <c r="CE9" s="511" t="s">
        <v>98</v>
      </c>
      <c r="CF9" s="511"/>
      <c r="CG9" s="511" t="s">
        <v>99</v>
      </c>
      <c r="CH9" s="511"/>
      <c r="CI9" s="511" t="s">
        <v>100</v>
      </c>
      <c r="CJ9" s="511"/>
      <c r="CK9" s="511" t="s">
        <v>101</v>
      </c>
      <c r="CL9" s="511"/>
      <c r="CM9" s="511" t="s">
        <v>102</v>
      </c>
      <c r="CN9" s="511"/>
      <c r="CO9" s="511" t="s">
        <v>94</v>
      </c>
      <c r="CP9" s="511"/>
      <c r="CQ9" s="511" t="s">
        <v>95</v>
      </c>
      <c r="CR9" s="511"/>
      <c r="CS9" s="511" t="s">
        <v>96</v>
      </c>
      <c r="CT9" s="511"/>
      <c r="CU9" s="511" t="s">
        <v>97</v>
      </c>
      <c r="CV9" s="511"/>
      <c r="CW9" s="511" t="s">
        <v>98</v>
      </c>
      <c r="CX9" s="511"/>
      <c r="CY9" s="511" t="s">
        <v>99</v>
      </c>
      <c r="CZ9" s="511"/>
      <c r="DA9" s="511" t="s">
        <v>100</v>
      </c>
      <c r="DB9" s="511"/>
      <c r="DC9" s="511" t="s">
        <v>101</v>
      </c>
      <c r="DD9" s="511"/>
      <c r="DE9" s="511" t="s">
        <v>102</v>
      </c>
      <c r="DF9" s="513"/>
    </row>
    <row r="10" spans="1:110" ht="16" customHeight="1" x14ac:dyDescent="0.35">
      <c r="B10" s="505"/>
      <c r="C10" s="88" t="s">
        <v>3</v>
      </c>
      <c r="D10" s="88" t="s">
        <v>4</v>
      </c>
      <c r="E10" s="88" t="s">
        <v>3</v>
      </c>
      <c r="F10" s="88" t="s">
        <v>4</v>
      </c>
      <c r="G10" s="88" t="s">
        <v>3</v>
      </c>
      <c r="H10" s="88" t="s">
        <v>4</v>
      </c>
      <c r="I10" s="88" t="s">
        <v>5</v>
      </c>
      <c r="J10" s="88" t="s">
        <v>4</v>
      </c>
      <c r="K10" s="88" t="s">
        <v>3</v>
      </c>
      <c r="L10" s="88" t="s">
        <v>4</v>
      </c>
      <c r="M10" s="88" t="s">
        <v>3</v>
      </c>
      <c r="N10" s="88" t="s">
        <v>4</v>
      </c>
      <c r="O10" s="88" t="s">
        <v>3</v>
      </c>
      <c r="P10" s="88" t="s">
        <v>4</v>
      </c>
      <c r="Q10" s="88" t="s">
        <v>5</v>
      </c>
      <c r="R10" s="88" t="s">
        <v>4</v>
      </c>
      <c r="S10" s="88" t="s">
        <v>3</v>
      </c>
      <c r="T10" s="88" t="s">
        <v>4</v>
      </c>
      <c r="U10" s="88" t="s">
        <v>3</v>
      </c>
      <c r="V10" s="88" t="s">
        <v>4</v>
      </c>
      <c r="W10" s="88" t="s">
        <v>3</v>
      </c>
      <c r="X10" s="88" t="s">
        <v>4</v>
      </c>
      <c r="Y10" s="88" t="s">
        <v>5</v>
      </c>
      <c r="Z10" s="88" t="s">
        <v>4</v>
      </c>
      <c r="AA10" s="88" t="s">
        <v>3</v>
      </c>
      <c r="AB10" s="88" t="s">
        <v>4</v>
      </c>
      <c r="AC10" s="88" t="s">
        <v>3</v>
      </c>
      <c r="AD10" s="88" t="s">
        <v>4</v>
      </c>
      <c r="AE10" s="88" t="s">
        <v>3</v>
      </c>
      <c r="AF10" s="88" t="s">
        <v>4</v>
      </c>
      <c r="AG10" s="88" t="s">
        <v>5</v>
      </c>
      <c r="AH10" s="88" t="s">
        <v>4</v>
      </c>
      <c r="AI10" s="88" t="s">
        <v>3</v>
      </c>
      <c r="AJ10" s="88" t="s">
        <v>4</v>
      </c>
      <c r="AK10" s="88" t="s">
        <v>3</v>
      </c>
      <c r="AL10" s="88" t="s">
        <v>4</v>
      </c>
      <c r="AM10" s="88" t="s">
        <v>3</v>
      </c>
      <c r="AN10" s="88" t="s">
        <v>4</v>
      </c>
      <c r="AO10" s="88" t="s">
        <v>5</v>
      </c>
      <c r="AP10" s="88" t="s">
        <v>4</v>
      </c>
      <c r="AQ10" s="88" t="s">
        <v>3</v>
      </c>
      <c r="AR10" s="88" t="s">
        <v>4</v>
      </c>
      <c r="AS10" s="88" t="s">
        <v>3</v>
      </c>
      <c r="AT10" s="88" t="s">
        <v>4</v>
      </c>
      <c r="AU10" s="88" t="s">
        <v>3</v>
      </c>
      <c r="AV10" s="88" t="s">
        <v>4</v>
      </c>
      <c r="AW10" s="88" t="s">
        <v>5</v>
      </c>
      <c r="AX10" s="88" t="s">
        <v>4</v>
      </c>
      <c r="AY10" s="88" t="s">
        <v>3</v>
      </c>
      <c r="AZ10" s="88" t="s">
        <v>4</v>
      </c>
      <c r="BA10" s="88" t="s">
        <v>3</v>
      </c>
      <c r="BB10" s="88" t="s">
        <v>4</v>
      </c>
      <c r="BC10" s="88" t="s">
        <v>3</v>
      </c>
      <c r="BD10" s="88" t="s">
        <v>4</v>
      </c>
      <c r="BE10" s="88" t="s">
        <v>5</v>
      </c>
      <c r="BF10" s="88" t="s">
        <v>4</v>
      </c>
      <c r="BG10" s="88" t="s">
        <v>3</v>
      </c>
      <c r="BH10" s="88" t="s">
        <v>4</v>
      </c>
      <c r="BI10" s="88" t="s">
        <v>3</v>
      </c>
      <c r="BJ10" s="88" t="s">
        <v>4</v>
      </c>
      <c r="BK10" s="88" t="s">
        <v>3</v>
      </c>
      <c r="BL10" s="88" t="s">
        <v>4</v>
      </c>
      <c r="BM10" s="88" t="s">
        <v>5</v>
      </c>
      <c r="BN10" s="88" t="s">
        <v>4</v>
      </c>
      <c r="BO10" s="88" t="s">
        <v>3</v>
      </c>
      <c r="BP10" s="88" t="s">
        <v>4</v>
      </c>
      <c r="BQ10" s="88" t="s">
        <v>3</v>
      </c>
      <c r="BR10" s="88" t="s">
        <v>4</v>
      </c>
      <c r="BS10" s="88" t="s">
        <v>3</v>
      </c>
      <c r="BT10" s="88" t="s">
        <v>4</v>
      </c>
      <c r="BU10" s="88" t="s">
        <v>5</v>
      </c>
      <c r="BV10" s="88" t="s">
        <v>4</v>
      </c>
      <c r="BW10" s="88" t="s">
        <v>5</v>
      </c>
      <c r="BX10" s="88" t="s">
        <v>4</v>
      </c>
      <c r="BY10" s="88" t="s">
        <v>5</v>
      </c>
      <c r="BZ10" s="88" t="s">
        <v>4</v>
      </c>
      <c r="CA10" s="88" t="s">
        <v>5</v>
      </c>
      <c r="CB10" s="88" t="s">
        <v>4</v>
      </c>
      <c r="CC10" s="88" t="s">
        <v>5</v>
      </c>
      <c r="CD10" s="88" t="s">
        <v>4</v>
      </c>
      <c r="CE10" s="88" t="s">
        <v>5</v>
      </c>
      <c r="CF10" s="88" t="s">
        <v>4</v>
      </c>
      <c r="CG10" s="88" t="s">
        <v>5</v>
      </c>
      <c r="CH10" s="88" t="s">
        <v>4</v>
      </c>
      <c r="CI10" s="88" t="s">
        <v>5</v>
      </c>
      <c r="CJ10" s="88" t="s">
        <v>4</v>
      </c>
      <c r="CK10" s="88" t="s">
        <v>5</v>
      </c>
      <c r="CL10" s="88" t="s">
        <v>4</v>
      </c>
      <c r="CM10" s="88" t="s">
        <v>5</v>
      </c>
      <c r="CN10" s="88" t="s">
        <v>4</v>
      </c>
      <c r="CO10" s="88" t="s">
        <v>5</v>
      </c>
      <c r="CP10" s="88" t="s">
        <v>4</v>
      </c>
      <c r="CQ10" s="88" t="s">
        <v>5</v>
      </c>
      <c r="CR10" s="88" t="s">
        <v>4</v>
      </c>
      <c r="CS10" s="88" t="s">
        <v>5</v>
      </c>
      <c r="CT10" s="88" t="s">
        <v>4</v>
      </c>
      <c r="CU10" s="88" t="s">
        <v>5</v>
      </c>
      <c r="CV10" s="88" t="s">
        <v>4</v>
      </c>
      <c r="CW10" s="88" t="s">
        <v>5</v>
      </c>
      <c r="CX10" s="88" t="s">
        <v>4</v>
      </c>
      <c r="CY10" s="88" t="s">
        <v>5</v>
      </c>
      <c r="CZ10" s="88" t="s">
        <v>4</v>
      </c>
      <c r="DA10" s="88" t="s">
        <v>5</v>
      </c>
      <c r="DB10" s="88" t="s">
        <v>4</v>
      </c>
      <c r="DC10" s="88" t="s">
        <v>5</v>
      </c>
      <c r="DD10" s="88" t="s">
        <v>4</v>
      </c>
      <c r="DE10" s="88" t="s">
        <v>5</v>
      </c>
      <c r="DF10" s="89" t="s">
        <v>4</v>
      </c>
    </row>
    <row r="11" spans="1:110" ht="13" customHeight="1" x14ac:dyDescent="0.35">
      <c r="A11" s="90"/>
      <c r="B11" s="91"/>
      <c r="C11" s="92" t="s">
        <v>500</v>
      </c>
      <c r="D11" s="93" t="s">
        <v>501</v>
      </c>
      <c r="E11" s="92" t="s">
        <v>935</v>
      </c>
      <c r="F11" s="93" t="s">
        <v>936</v>
      </c>
      <c r="G11" s="92" t="s">
        <v>937</v>
      </c>
      <c r="H11" s="93" t="s">
        <v>938</v>
      </c>
      <c r="I11" s="92" t="s">
        <v>939</v>
      </c>
      <c r="J11" s="93" t="s">
        <v>940</v>
      </c>
      <c r="K11" s="92" t="s">
        <v>502</v>
      </c>
      <c r="L11" s="93" t="s">
        <v>503</v>
      </c>
      <c r="M11" s="92" t="s">
        <v>941</v>
      </c>
      <c r="N11" s="93" t="s">
        <v>942</v>
      </c>
      <c r="O11" s="92" t="s">
        <v>943</v>
      </c>
      <c r="P11" s="93" t="s">
        <v>944</v>
      </c>
      <c r="Q11" s="92" t="s">
        <v>945</v>
      </c>
      <c r="R11" s="93" t="s">
        <v>946</v>
      </c>
      <c r="S11" s="92" t="s">
        <v>504</v>
      </c>
      <c r="T11" s="93" t="s">
        <v>505</v>
      </c>
      <c r="U11" s="92" t="s">
        <v>947</v>
      </c>
      <c r="V11" s="93" t="s">
        <v>948</v>
      </c>
      <c r="W11" s="92" t="s">
        <v>949</v>
      </c>
      <c r="X11" s="93" t="s">
        <v>950</v>
      </c>
      <c r="Y11" s="92" t="s">
        <v>951</v>
      </c>
      <c r="Z11" s="93" t="s">
        <v>952</v>
      </c>
      <c r="AA11" s="92" t="s">
        <v>506</v>
      </c>
      <c r="AB11" s="93" t="s">
        <v>507</v>
      </c>
      <c r="AC11" s="92" t="s">
        <v>953</v>
      </c>
      <c r="AD11" s="93" t="s">
        <v>954</v>
      </c>
      <c r="AE11" s="92" t="s">
        <v>955</v>
      </c>
      <c r="AF11" s="93" t="s">
        <v>956</v>
      </c>
      <c r="AG11" s="92" t="s">
        <v>957</v>
      </c>
      <c r="AH11" s="93" t="s">
        <v>958</v>
      </c>
      <c r="AI11" s="92" t="s">
        <v>508</v>
      </c>
      <c r="AJ11" s="93" t="s">
        <v>509</v>
      </c>
      <c r="AK11" s="92" t="s">
        <v>959</v>
      </c>
      <c r="AL11" s="93" t="s">
        <v>960</v>
      </c>
      <c r="AM11" s="92" t="s">
        <v>961</v>
      </c>
      <c r="AN11" s="93" t="s">
        <v>962</v>
      </c>
      <c r="AO11" s="92" t="s">
        <v>963</v>
      </c>
      <c r="AP11" s="93" t="s">
        <v>964</v>
      </c>
      <c r="AQ11" s="92" t="s">
        <v>510</v>
      </c>
      <c r="AR11" s="93" t="s">
        <v>511</v>
      </c>
      <c r="AS11" s="92" t="s">
        <v>965</v>
      </c>
      <c r="AT11" s="93" t="s">
        <v>966</v>
      </c>
      <c r="AU11" s="92" t="s">
        <v>967</v>
      </c>
      <c r="AV11" s="93" t="s">
        <v>968</v>
      </c>
      <c r="AW11" s="92" t="s">
        <v>969</v>
      </c>
      <c r="AX11" s="93" t="s">
        <v>970</v>
      </c>
      <c r="AY11" s="92" t="s">
        <v>512</v>
      </c>
      <c r="AZ11" s="93" t="s">
        <v>513</v>
      </c>
      <c r="BA11" s="92" t="s">
        <v>971</v>
      </c>
      <c r="BB11" s="93" t="s">
        <v>972</v>
      </c>
      <c r="BC11" s="92" t="s">
        <v>973</v>
      </c>
      <c r="BD11" s="93" t="s">
        <v>974</v>
      </c>
      <c r="BE11" s="92" t="s">
        <v>975</v>
      </c>
      <c r="BF11" s="93" t="s">
        <v>976</v>
      </c>
      <c r="BG11" s="92" t="s">
        <v>514</v>
      </c>
      <c r="BH11" s="93" t="s">
        <v>515</v>
      </c>
      <c r="BI11" s="92" t="s">
        <v>977</v>
      </c>
      <c r="BJ11" s="93" t="s">
        <v>978</v>
      </c>
      <c r="BK11" s="92" t="s">
        <v>979</v>
      </c>
      <c r="BL11" s="93" t="s">
        <v>980</v>
      </c>
      <c r="BM11" s="92" t="s">
        <v>981</v>
      </c>
      <c r="BN11" s="93" t="s">
        <v>982</v>
      </c>
      <c r="BO11" s="92" t="s">
        <v>516</v>
      </c>
      <c r="BP11" s="93" t="s">
        <v>517</v>
      </c>
      <c r="BQ11" s="92" t="s">
        <v>983</v>
      </c>
      <c r="BR11" s="93" t="s">
        <v>984</v>
      </c>
      <c r="BS11" s="92" t="s">
        <v>985</v>
      </c>
      <c r="BT11" s="93" t="s">
        <v>986</v>
      </c>
      <c r="BU11" s="92" t="s">
        <v>987</v>
      </c>
      <c r="BV11" s="93" t="s">
        <v>988</v>
      </c>
      <c r="BW11" s="94" t="s">
        <v>518</v>
      </c>
      <c r="BX11" s="94" t="s">
        <v>519</v>
      </c>
      <c r="BY11" s="94" t="s">
        <v>520</v>
      </c>
      <c r="BZ11" s="94" t="s">
        <v>521</v>
      </c>
      <c r="CA11" s="94" t="s">
        <v>522</v>
      </c>
      <c r="CB11" s="94" t="s">
        <v>523</v>
      </c>
      <c r="CC11" s="94" t="s">
        <v>524</v>
      </c>
      <c r="CD11" s="94" t="s">
        <v>525</v>
      </c>
      <c r="CE11" s="94" t="s">
        <v>526</v>
      </c>
      <c r="CF11" s="94" t="s">
        <v>527</v>
      </c>
      <c r="CG11" s="94" t="s">
        <v>528</v>
      </c>
      <c r="CH11" s="94" t="s">
        <v>529</v>
      </c>
      <c r="CI11" s="94" t="s">
        <v>530</v>
      </c>
      <c r="CJ11" s="94" t="s">
        <v>531</v>
      </c>
      <c r="CK11" s="94" t="s">
        <v>532</v>
      </c>
      <c r="CL11" s="94" t="s">
        <v>533</v>
      </c>
      <c r="CM11" s="94" t="s">
        <v>534</v>
      </c>
      <c r="CN11" s="94" t="s">
        <v>535</v>
      </c>
      <c r="CO11" s="94" t="s">
        <v>536</v>
      </c>
      <c r="CP11" s="94" t="s">
        <v>537</v>
      </c>
      <c r="CQ11" s="94" t="s">
        <v>538</v>
      </c>
      <c r="CR11" s="94" t="s">
        <v>539</v>
      </c>
      <c r="CS11" s="94" t="s">
        <v>540</v>
      </c>
      <c r="CT11" s="94" t="s">
        <v>541</v>
      </c>
      <c r="CU11" s="94" t="s">
        <v>542</v>
      </c>
      <c r="CV11" s="94" t="s">
        <v>543</v>
      </c>
      <c r="CW11" s="94" t="s">
        <v>544</v>
      </c>
      <c r="CX11" s="94" t="s">
        <v>545</v>
      </c>
      <c r="CY11" s="94" t="s">
        <v>546</v>
      </c>
      <c r="CZ11" s="94" t="s">
        <v>547</v>
      </c>
      <c r="DA11" s="94" t="s">
        <v>548</v>
      </c>
      <c r="DB11" s="94" t="s">
        <v>549</v>
      </c>
      <c r="DC11" s="94" t="s">
        <v>550</v>
      </c>
      <c r="DD11" s="94" t="s">
        <v>551</v>
      </c>
      <c r="DE11" s="94" t="s">
        <v>552</v>
      </c>
      <c r="DF11" s="96" t="s">
        <v>553</v>
      </c>
    </row>
    <row r="12" spans="1:110" ht="13" customHeight="1" x14ac:dyDescent="0.35">
      <c r="A12" s="12" t="s">
        <v>62</v>
      </c>
      <c r="B12" s="97">
        <v>2</v>
      </c>
      <c r="C12" s="13">
        <v>99.141103464878597</v>
      </c>
      <c r="D12" s="14">
        <v>0.188129702320604</v>
      </c>
      <c r="E12" s="13">
        <v>99.195276227013693</v>
      </c>
      <c r="F12" s="14">
        <v>0.24081533395779101</v>
      </c>
      <c r="G12" s="13">
        <v>96.691172339942796</v>
      </c>
      <c r="H12" s="14">
        <v>3.2706563231391601</v>
      </c>
      <c r="I12" s="13">
        <v>-2.50410388707094</v>
      </c>
      <c r="J12" s="14">
        <v>3.2778437232204598</v>
      </c>
      <c r="K12" s="13">
        <v>96.136796708187902</v>
      </c>
      <c r="L12" s="14">
        <v>0.36377178291668699</v>
      </c>
      <c r="M12" s="13">
        <v>96.337835380915905</v>
      </c>
      <c r="N12" s="14">
        <v>0.40202538842821101</v>
      </c>
      <c r="O12" s="13">
        <v>86.841678016238603</v>
      </c>
      <c r="P12" s="14">
        <v>5.7595686788535998</v>
      </c>
      <c r="Q12" s="13">
        <v>-9.4961573646773196</v>
      </c>
      <c r="R12" s="14">
        <v>5.7628177705577803</v>
      </c>
      <c r="S12" s="13">
        <v>98.104615706643401</v>
      </c>
      <c r="T12" s="14">
        <v>0.22089348614672999</v>
      </c>
      <c r="U12" s="13">
        <v>98.122505742113802</v>
      </c>
      <c r="V12" s="14">
        <v>0.336183460461771</v>
      </c>
      <c r="W12" s="13">
        <v>90.294746906556597</v>
      </c>
      <c r="X12" s="14">
        <v>5.3608866721326898</v>
      </c>
      <c r="Y12" s="13">
        <v>-7.8277588355571996</v>
      </c>
      <c r="Z12" s="14">
        <v>5.4223767281525701</v>
      </c>
      <c r="AA12" s="13">
        <v>97.800092205891502</v>
      </c>
      <c r="AB12" s="14">
        <v>0.25757809567942902</v>
      </c>
      <c r="AC12" s="13">
        <v>98.027157975673902</v>
      </c>
      <c r="AD12" s="14">
        <v>0.31579196925769798</v>
      </c>
      <c r="AE12" s="13">
        <v>96.029789310023901</v>
      </c>
      <c r="AF12" s="14">
        <v>3.32606558679444</v>
      </c>
      <c r="AG12" s="13">
        <v>-1.99736866565009</v>
      </c>
      <c r="AH12" s="14">
        <v>3.34437819811839</v>
      </c>
      <c r="AI12" s="13">
        <v>98.593868895097003</v>
      </c>
      <c r="AJ12" s="14">
        <v>0.24374580260553499</v>
      </c>
      <c r="AK12" s="13">
        <v>98.676036036543493</v>
      </c>
      <c r="AL12" s="14">
        <v>0.26519929197922698</v>
      </c>
      <c r="AM12" s="13">
        <v>94.977273993322399</v>
      </c>
      <c r="AN12" s="14">
        <v>3.66810217437355</v>
      </c>
      <c r="AO12" s="13">
        <v>-3.6987620432211101</v>
      </c>
      <c r="AP12" s="14">
        <v>3.6705695337698598</v>
      </c>
      <c r="AQ12" s="13">
        <v>98.901047473012795</v>
      </c>
      <c r="AR12" s="14">
        <v>0.173358550127963</v>
      </c>
      <c r="AS12" s="13">
        <v>99.0021544141931</v>
      </c>
      <c r="AT12" s="14">
        <v>0.21142911314363499</v>
      </c>
      <c r="AU12" s="13">
        <v>96.691172339942796</v>
      </c>
      <c r="AV12" s="14">
        <v>3.2706563231391601</v>
      </c>
      <c r="AW12" s="13">
        <v>-2.3109820742503202</v>
      </c>
      <c r="AX12" s="14">
        <v>3.2711336982181498</v>
      </c>
      <c r="AY12" s="13">
        <v>97.900258508548703</v>
      </c>
      <c r="AZ12" s="14">
        <v>0.27021709995911802</v>
      </c>
      <c r="BA12" s="13">
        <v>98.056163374018794</v>
      </c>
      <c r="BB12" s="14">
        <v>0.30743888516501</v>
      </c>
      <c r="BC12" s="13">
        <v>96.691172339942796</v>
      </c>
      <c r="BD12" s="14">
        <v>3.2706563231391601</v>
      </c>
      <c r="BE12" s="13">
        <v>-1.3649910340759399</v>
      </c>
      <c r="BF12" s="14">
        <v>3.2790103480255199</v>
      </c>
      <c r="BG12" s="13">
        <v>92.751944126807103</v>
      </c>
      <c r="BH12" s="14">
        <v>0.48494740073840897</v>
      </c>
      <c r="BI12" s="13">
        <v>93.176053631827202</v>
      </c>
      <c r="BJ12" s="14">
        <v>0.55384108397769805</v>
      </c>
      <c r="BK12" s="13">
        <v>81.988883821540895</v>
      </c>
      <c r="BL12" s="14">
        <v>6.7748397021025903</v>
      </c>
      <c r="BM12" s="13">
        <v>-11.187169810286299</v>
      </c>
      <c r="BN12" s="14">
        <v>6.7625399855129604</v>
      </c>
      <c r="BO12" s="13">
        <v>90.897240442884296</v>
      </c>
      <c r="BP12" s="14">
        <v>0.54380113238588901</v>
      </c>
      <c r="BQ12" s="13">
        <v>91.334944735247703</v>
      </c>
      <c r="BR12" s="14">
        <v>0.61144550034831802</v>
      </c>
      <c r="BS12" s="13">
        <v>81.988883821540895</v>
      </c>
      <c r="BT12" s="14">
        <v>6.7748397021025903</v>
      </c>
      <c r="BU12" s="13">
        <v>-9.3460609137067507</v>
      </c>
      <c r="BV12" s="14">
        <v>6.8898669217800101</v>
      </c>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9"/>
    </row>
    <row r="13" spans="1:110" ht="13" customHeight="1" x14ac:dyDescent="0.35">
      <c r="A13" s="12" t="s">
        <v>6</v>
      </c>
      <c r="B13" s="97">
        <v>2</v>
      </c>
      <c r="C13" s="13">
        <v>90.683657297450495</v>
      </c>
      <c r="D13" s="14">
        <v>0.58427925118968405</v>
      </c>
      <c r="E13" s="13">
        <v>90.643033385049094</v>
      </c>
      <c r="F13" s="14">
        <v>0.75171790111630499</v>
      </c>
      <c r="G13" s="13">
        <v>90.112790177716306</v>
      </c>
      <c r="H13" s="14">
        <v>2.26954854914255</v>
      </c>
      <c r="I13" s="13">
        <v>-0.53024320733280195</v>
      </c>
      <c r="J13" s="14">
        <v>2.3352041339299898</v>
      </c>
      <c r="K13" s="13">
        <v>86.310257900248502</v>
      </c>
      <c r="L13" s="14">
        <v>0.703283934311142</v>
      </c>
      <c r="M13" s="13">
        <v>88.375487869162598</v>
      </c>
      <c r="N13" s="14">
        <v>0.778457139143787</v>
      </c>
      <c r="O13" s="13">
        <v>80.667758395029693</v>
      </c>
      <c r="P13" s="14">
        <v>2.6148227187044801</v>
      </c>
      <c r="Q13" s="13">
        <v>-7.7077294741329201</v>
      </c>
      <c r="R13" s="14">
        <v>2.7646773389813299</v>
      </c>
      <c r="S13" s="13">
        <v>79.234224615504004</v>
      </c>
      <c r="T13" s="14">
        <v>1.02112056808778</v>
      </c>
      <c r="U13" s="13">
        <v>79.728629759024997</v>
      </c>
      <c r="V13" s="14">
        <v>1.26248944220494</v>
      </c>
      <c r="W13" s="13">
        <v>72.464294979222103</v>
      </c>
      <c r="X13" s="14">
        <v>3.23445781075716</v>
      </c>
      <c r="Y13" s="13">
        <v>-7.2643347798029403</v>
      </c>
      <c r="Z13" s="14">
        <v>3.2701652993378199</v>
      </c>
      <c r="AA13" s="13">
        <v>87.935581572799094</v>
      </c>
      <c r="AB13" s="14">
        <v>0.73580565954988197</v>
      </c>
      <c r="AC13" s="13">
        <v>89.357832132781198</v>
      </c>
      <c r="AD13" s="14">
        <v>0.95401281950838901</v>
      </c>
      <c r="AE13" s="13">
        <v>85.099363581457695</v>
      </c>
      <c r="AF13" s="14">
        <v>2.5421451340940799</v>
      </c>
      <c r="AG13" s="13">
        <v>-4.2584685513234701</v>
      </c>
      <c r="AH13" s="14">
        <v>2.7040405181747902</v>
      </c>
      <c r="AI13" s="13">
        <v>79.030131659748903</v>
      </c>
      <c r="AJ13" s="14">
        <v>1.00895708272894</v>
      </c>
      <c r="AK13" s="13">
        <v>79.6030431092572</v>
      </c>
      <c r="AL13" s="14">
        <v>1.2807905023002299</v>
      </c>
      <c r="AM13" s="13">
        <v>74.031321603811406</v>
      </c>
      <c r="AN13" s="14">
        <v>3.2499465245121102</v>
      </c>
      <c r="AO13" s="13">
        <v>-5.57172150544584</v>
      </c>
      <c r="AP13" s="14">
        <v>3.44475895062034</v>
      </c>
      <c r="AQ13" s="13">
        <v>68.212301133033293</v>
      </c>
      <c r="AR13" s="14">
        <v>0.987028873279861</v>
      </c>
      <c r="AS13" s="13">
        <v>70.431797232844701</v>
      </c>
      <c r="AT13" s="14">
        <v>1.3349811866986101</v>
      </c>
      <c r="AU13" s="13">
        <v>64.347118078445902</v>
      </c>
      <c r="AV13" s="14">
        <v>3.27128507855643</v>
      </c>
      <c r="AW13" s="13">
        <v>-6.0846791543987999</v>
      </c>
      <c r="AX13" s="14">
        <v>3.7096945033953102</v>
      </c>
      <c r="AY13" s="13">
        <v>66.673048449966601</v>
      </c>
      <c r="AZ13" s="14">
        <v>1.04841765342423</v>
      </c>
      <c r="BA13" s="13">
        <v>69.416362691802405</v>
      </c>
      <c r="BB13" s="14">
        <v>1.6290963048477001</v>
      </c>
      <c r="BC13" s="13">
        <v>70.526210843834605</v>
      </c>
      <c r="BD13" s="14">
        <v>3.0088667755645999</v>
      </c>
      <c r="BE13" s="13">
        <v>1.1098481520321899</v>
      </c>
      <c r="BF13" s="14">
        <v>3.4296058076328899</v>
      </c>
      <c r="BG13" s="13">
        <v>58.899523279860801</v>
      </c>
      <c r="BH13" s="14">
        <v>1.14014544854502</v>
      </c>
      <c r="BI13" s="13">
        <v>60.041999370360998</v>
      </c>
      <c r="BJ13" s="14">
        <v>1.39398787958637</v>
      </c>
      <c r="BK13" s="13">
        <v>46.0489984567674</v>
      </c>
      <c r="BL13" s="14">
        <v>3.7710336383673901</v>
      </c>
      <c r="BM13" s="13">
        <v>-13.993000913593599</v>
      </c>
      <c r="BN13" s="14">
        <v>4.0089320283093297</v>
      </c>
      <c r="BO13" s="13">
        <v>38.4865700863418</v>
      </c>
      <c r="BP13" s="14">
        <v>1.0739022034635</v>
      </c>
      <c r="BQ13" s="13">
        <v>41.201941961024097</v>
      </c>
      <c r="BR13" s="14">
        <v>1.6059771555162901</v>
      </c>
      <c r="BS13" s="13">
        <v>30.3249692474899</v>
      </c>
      <c r="BT13" s="14">
        <v>3.4718202181968598</v>
      </c>
      <c r="BU13" s="13">
        <v>-10.8769727135343</v>
      </c>
      <c r="BV13" s="14">
        <v>4.0033645001615596</v>
      </c>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9"/>
    </row>
    <row r="14" spans="1:110" ht="13" customHeight="1" x14ac:dyDescent="0.35">
      <c r="A14" s="12" t="s">
        <v>7</v>
      </c>
      <c r="B14" s="97">
        <v>2</v>
      </c>
      <c r="C14" s="13">
        <v>94.569413260464302</v>
      </c>
      <c r="D14" s="14">
        <v>0.399788924146455</v>
      </c>
      <c r="E14" s="13">
        <v>94.772214762896795</v>
      </c>
      <c r="F14" s="14">
        <v>0.48577172124263301</v>
      </c>
      <c r="G14" s="13">
        <v>92.099250732479305</v>
      </c>
      <c r="H14" s="14">
        <v>2.16499714986286</v>
      </c>
      <c r="I14" s="13">
        <v>-2.6729640304174902</v>
      </c>
      <c r="J14" s="14">
        <v>2.23381123452182</v>
      </c>
      <c r="K14" s="13">
        <v>80.859730186890602</v>
      </c>
      <c r="L14" s="14">
        <v>0.622530418094558</v>
      </c>
      <c r="M14" s="13">
        <v>81.945627557639796</v>
      </c>
      <c r="N14" s="14">
        <v>0.79833814375216605</v>
      </c>
      <c r="O14" s="13">
        <v>83.193868859438496</v>
      </c>
      <c r="P14" s="14">
        <v>2.9777111165985302</v>
      </c>
      <c r="Q14" s="13">
        <v>1.2482413017987</v>
      </c>
      <c r="R14" s="14">
        <v>3.1463666888954198</v>
      </c>
      <c r="S14" s="13">
        <v>73.130614354692497</v>
      </c>
      <c r="T14" s="14">
        <v>0.65526554597667697</v>
      </c>
      <c r="U14" s="13">
        <v>73.411235607372404</v>
      </c>
      <c r="V14" s="14">
        <v>0.74547529052588102</v>
      </c>
      <c r="W14" s="13">
        <v>81.278478200154296</v>
      </c>
      <c r="X14" s="14">
        <v>3.4007227761715599</v>
      </c>
      <c r="Y14" s="13">
        <v>7.8672425927818903</v>
      </c>
      <c r="Z14" s="14">
        <v>3.51504134628625</v>
      </c>
      <c r="AA14" s="13">
        <v>86.586384710550803</v>
      </c>
      <c r="AB14" s="14">
        <v>0.67865059234235203</v>
      </c>
      <c r="AC14" s="13">
        <v>87.428500542816906</v>
      </c>
      <c r="AD14" s="14">
        <v>0.76616634687742802</v>
      </c>
      <c r="AE14" s="13">
        <v>85.8224052907686</v>
      </c>
      <c r="AF14" s="14">
        <v>2.9845085509284099</v>
      </c>
      <c r="AG14" s="13">
        <v>-1.60609525204832</v>
      </c>
      <c r="AH14" s="14">
        <v>3.1576547427494002</v>
      </c>
      <c r="AI14" s="13">
        <v>64.843502193894096</v>
      </c>
      <c r="AJ14" s="14">
        <v>0.90636730613130101</v>
      </c>
      <c r="AK14" s="13">
        <v>65.771316457007501</v>
      </c>
      <c r="AL14" s="14">
        <v>0.95712301153290302</v>
      </c>
      <c r="AM14" s="13">
        <v>60.850483342058602</v>
      </c>
      <c r="AN14" s="14">
        <v>3.80626045485816</v>
      </c>
      <c r="AO14" s="13">
        <v>-4.92083311494887</v>
      </c>
      <c r="AP14" s="14">
        <v>3.84016583752069</v>
      </c>
      <c r="AQ14" s="13">
        <v>56.928130605396902</v>
      </c>
      <c r="AR14" s="14">
        <v>0.814401182831896</v>
      </c>
      <c r="AS14" s="13">
        <v>56.541486458178703</v>
      </c>
      <c r="AT14" s="14">
        <v>1.0423099450867099</v>
      </c>
      <c r="AU14" s="13">
        <v>60.7173565481217</v>
      </c>
      <c r="AV14" s="14">
        <v>4.1353284533178503</v>
      </c>
      <c r="AW14" s="13">
        <v>4.1758700899430004</v>
      </c>
      <c r="AX14" s="14">
        <v>4.2483154442267503</v>
      </c>
      <c r="AY14" s="13">
        <v>61.482175637773501</v>
      </c>
      <c r="AZ14" s="14">
        <v>0.87009046523334099</v>
      </c>
      <c r="BA14" s="13">
        <v>62.026932297674499</v>
      </c>
      <c r="BB14" s="14">
        <v>1.0440316425256599</v>
      </c>
      <c r="BC14" s="13">
        <v>65.409859988807895</v>
      </c>
      <c r="BD14" s="14">
        <v>3.8929709083578499</v>
      </c>
      <c r="BE14" s="13">
        <v>3.3829276911333901</v>
      </c>
      <c r="BF14" s="14">
        <v>3.92273182745086</v>
      </c>
      <c r="BG14" s="13">
        <v>44.639266997382897</v>
      </c>
      <c r="BH14" s="14">
        <v>0.91426765880969296</v>
      </c>
      <c r="BI14" s="13">
        <v>45.201951515898301</v>
      </c>
      <c r="BJ14" s="14">
        <v>1.1655338434993101</v>
      </c>
      <c r="BK14" s="13">
        <v>44.141462998871603</v>
      </c>
      <c r="BL14" s="14">
        <v>4.0748506520309098</v>
      </c>
      <c r="BM14" s="13">
        <v>-1.06048851702674</v>
      </c>
      <c r="BN14" s="14">
        <v>4.2073951688730897</v>
      </c>
      <c r="BO14" s="13">
        <v>27.632670918166099</v>
      </c>
      <c r="BP14" s="14">
        <v>0.882530051809989</v>
      </c>
      <c r="BQ14" s="13">
        <v>27.597874641486399</v>
      </c>
      <c r="BR14" s="14">
        <v>1.17781338839189</v>
      </c>
      <c r="BS14" s="13">
        <v>27.0697038359536</v>
      </c>
      <c r="BT14" s="14">
        <v>4.2395257170653204</v>
      </c>
      <c r="BU14" s="13">
        <v>-0.52817080553270701</v>
      </c>
      <c r="BV14" s="14">
        <v>4.6496793474251596</v>
      </c>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9"/>
    </row>
    <row r="15" spans="1:110" ht="13" customHeight="1" x14ac:dyDescent="0.35">
      <c r="A15" s="12" t="s">
        <v>63</v>
      </c>
      <c r="B15" s="97">
        <v>2</v>
      </c>
      <c r="C15" s="13">
        <v>81.743977163425001</v>
      </c>
      <c r="D15" s="14">
        <v>0.93283509578850299</v>
      </c>
      <c r="E15" s="13">
        <v>81.281689280724095</v>
      </c>
      <c r="F15" s="14">
        <v>1.04446637176559</v>
      </c>
      <c r="G15" s="13">
        <v>75.054772609131902</v>
      </c>
      <c r="H15" s="14">
        <v>9.8510949091451394</v>
      </c>
      <c r="I15" s="13">
        <v>-6.2269166715921802</v>
      </c>
      <c r="J15" s="14">
        <v>9.8097412579073406</v>
      </c>
      <c r="K15" s="13">
        <v>68.882921141278004</v>
      </c>
      <c r="L15" s="14">
        <v>0.98437500992984395</v>
      </c>
      <c r="M15" s="13">
        <v>68.952745401977694</v>
      </c>
      <c r="N15" s="14">
        <v>1.10968548454822</v>
      </c>
      <c r="O15" s="13">
        <v>66.662404661819195</v>
      </c>
      <c r="P15" s="14">
        <v>10.073510942196499</v>
      </c>
      <c r="Q15" s="13">
        <v>-2.2903407401584799</v>
      </c>
      <c r="R15" s="14">
        <v>10.078194211322799</v>
      </c>
      <c r="S15" s="13">
        <v>82.8888787690762</v>
      </c>
      <c r="T15" s="14">
        <v>0.74156918420198703</v>
      </c>
      <c r="U15" s="13">
        <v>83.922301402812806</v>
      </c>
      <c r="V15" s="14">
        <v>0.92003708715909505</v>
      </c>
      <c r="W15" s="13">
        <v>81.201446422827303</v>
      </c>
      <c r="X15" s="14">
        <v>7.64580287420792</v>
      </c>
      <c r="Y15" s="13">
        <v>-2.7208549799854298</v>
      </c>
      <c r="Z15" s="14">
        <v>7.6823958505474499</v>
      </c>
      <c r="AA15" s="13">
        <v>81.652584570568294</v>
      </c>
      <c r="AB15" s="14">
        <v>0.83924353968140997</v>
      </c>
      <c r="AC15" s="13">
        <v>80.837310483834699</v>
      </c>
      <c r="AD15" s="14">
        <v>0.96978730981793304</v>
      </c>
      <c r="AE15" s="13">
        <v>75.758047011596801</v>
      </c>
      <c r="AF15" s="14">
        <v>9.3878578928722298</v>
      </c>
      <c r="AG15" s="13">
        <v>-5.0792634722379502</v>
      </c>
      <c r="AH15" s="14">
        <v>9.5607306984876406</v>
      </c>
      <c r="AI15" s="13">
        <v>75.476956353616899</v>
      </c>
      <c r="AJ15" s="14">
        <v>1.0067334066792799</v>
      </c>
      <c r="AK15" s="13">
        <v>74.726451254122793</v>
      </c>
      <c r="AL15" s="14">
        <v>1.0682163173869199</v>
      </c>
      <c r="AM15" s="13">
        <v>77.626620031993298</v>
      </c>
      <c r="AN15" s="14">
        <v>8.8080031604607907</v>
      </c>
      <c r="AO15" s="13">
        <v>2.9001687778705501</v>
      </c>
      <c r="AP15" s="14">
        <v>8.83436468386091</v>
      </c>
      <c r="AQ15" s="13">
        <v>83.665709927622501</v>
      </c>
      <c r="AR15" s="14">
        <v>0.79089938838270102</v>
      </c>
      <c r="AS15" s="13">
        <v>83.878590902909906</v>
      </c>
      <c r="AT15" s="14">
        <v>0.85787229391864295</v>
      </c>
      <c r="AU15" s="13">
        <v>78.441782589335602</v>
      </c>
      <c r="AV15" s="14">
        <v>8.7939190154983606</v>
      </c>
      <c r="AW15" s="13">
        <v>-5.4368083135742999</v>
      </c>
      <c r="AX15" s="14">
        <v>8.8973925497464101</v>
      </c>
      <c r="AY15" s="13">
        <v>83.228738839034904</v>
      </c>
      <c r="AZ15" s="14">
        <v>0.79230659929338598</v>
      </c>
      <c r="BA15" s="13">
        <v>83.241741812389904</v>
      </c>
      <c r="BB15" s="14">
        <v>0.95002977596638505</v>
      </c>
      <c r="BC15" s="13">
        <v>90.872721208570894</v>
      </c>
      <c r="BD15" s="14">
        <v>4.9816092331143098</v>
      </c>
      <c r="BE15" s="13">
        <v>7.6309793961809902</v>
      </c>
      <c r="BF15" s="14">
        <v>5.0028520685044802</v>
      </c>
      <c r="BG15" s="13">
        <v>48.632831885223503</v>
      </c>
      <c r="BH15" s="14">
        <v>1.2231146938581701</v>
      </c>
      <c r="BI15" s="13">
        <v>48.529945097422399</v>
      </c>
      <c r="BJ15" s="14">
        <v>1.29632396669766</v>
      </c>
      <c r="BK15" s="13">
        <v>49.081917834274002</v>
      </c>
      <c r="BL15" s="14">
        <v>11.2254330383899</v>
      </c>
      <c r="BM15" s="13">
        <v>0.55197273685163095</v>
      </c>
      <c r="BN15" s="14">
        <v>11.2806365965489</v>
      </c>
      <c r="BO15" s="13">
        <v>45.217161910959199</v>
      </c>
      <c r="BP15" s="14">
        <v>1.2284401506265199</v>
      </c>
      <c r="BQ15" s="13">
        <v>46.0227535844407</v>
      </c>
      <c r="BR15" s="14">
        <v>1.33802224466877</v>
      </c>
      <c r="BS15" s="13">
        <v>48.891700460720003</v>
      </c>
      <c r="BT15" s="14">
        <v>11.2289854886937</v>
      </c>
      <c r="BU15" s="13">
        <v>2.8689468762792201</v>
      </c>
      <c r="BV15" s="14">
        <v>11.2443422428474</v>
      </c>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9"/>
    </row>
    <row r="16" spans="1:110" ht="13" customHeight="1" x14ac:dyDescent="0.35">
      <c r="A16" s="12" t="s">
        <v>64</v>
      </c>
      <c r="B16" s="97">
        <v>2</v>
      </c>
      <c r="C16" s="13">
        <v>94.199471876113606</v>
      </c>
      <c r="D16" s="14">
        <v>0.44167936811656699</v>
      </c>
      <c r="E16" s="13">
        <v>93.930504251618999</v>
      </c>
      <c r="F16" s="14">
        <v>0.62130551255056898</v>
      </c>
      <c r="G16" s="13">
        <v>88.607534973478195</v>
      </c>
      <c r="H16" s="14">
        <v>5.4010505948029204</v>
      </c>
      <c r="I16" s="13">
        <v>-5.32296927814083</v>
      </c>
      <c r="J16" s="14">
        <v>5.5225853049847</v>
      </c>
      <c r="K16" s="13">
        <v>92.027484690397699</v>
      </c>
      <c r="L16" s="14">
        <v>0.52556411734897102</v>
      </c>
      <c r="M16" s="13">
        <v>91.967650062567301</v>
      </c>
      <c r="N16" s="14">
        <v>0.69357714050116404</v>
      </c>
      <c r="O16" s="13">
        <v>92.736922966188203</v>
      </c>
      <c r="P16" s="14">
        <v>3.93238306761919</v>
      </c>
      <c r="Q16" s="13">
        <v>0.76927290362083101</v>
      </c>
      <c r="R16" s="14">
        <v>4.0557976328935803</v>
      </c>
      <c r="S16" s="13">
        <v>95.423694436456501</v>
      </c>
      <c r="T16" s="14">
        <v>0.37093761951209198</v>
      </c>
      <c r="U16" s="13">
        <v>95.277694436788295</v>
      </c>
      <c r="V16" s="14">
        <v>0.52841655330369697</v>
      </c>
      <c r="W16" s="13">
        <v>95.782729001321002</v>
      </c>
      <c r="X16" s="14">
        <v>2.60580645969906</v>
      </c>
      <c r="Y16" s="13">
        <v>0.50503456453277795</v>
      </c>
      <c r="Z16" s="14">
        <v>2.58898318229424</v>
      </c>
      <c r="AA16" s="13">
        <v>94.278047559834604</v>
      </c>
      <c r="AB16" s="14">
        <v>0.447968772210043</v>
      </c>
      <c r="AC16" s="13">
        <v>94.684462650477101</v>
      </c>
      <c r="AD16" s="14">
        <v>0.51046933391915905</v>
      </c>
      <c r="AE16" s="13">
        <v>84.310792373826203</v>
      </c>
      <c r="AF16" s="14">
        <v>8.1393811503683704</v>
      </c>
      <c r="AG16" s="13">
        <v>-10.3736702766509</v>
      </c>
      <c r="AH16" s="14">
        <v>8.2025538153544808</v>
      </c>
      <c r="AI16" s="13">
        <v>92.801600326071195</v>
      </c>
      <c r="AJ16" s="14">
        <v>0.49382459948607799</v>
      </c>
      <c r="AK16" s="13">
        <v>92.481585554337101</v>
      </c>
      <c r="AL16" s="14">
        <v>0.70629215682129798</v>
      </c>
      <c r="AM16" s="13">
        <v>93.481351939281893</v>
      </c>
      <c r="AN16" s="14">
        <v>3.14492209203646</v>
      </c>
      <c r="AO16" s="13">
        <v>0.99976638494479197</v>
      </c>
      <c r="AP16" s="14">
        <v>3.2706810548668601</v>
      </c>
      <c r="AQ16" s="13">
        <v>89.821180977586096</v>
      </c>
      <c r="AR16" s="14">
        <v>0.630495923232405</v>
      </c>
      <c r="AS16" s="13">
        <v>89.676739161117297</v>
      </c>
      <c r="AT16" s="14">
        <v>0.80645241704431703</v>
      </c>
      <c r="AU16" s="13">
        <v>78.294460877628197</v>
      </c>
      <c r="AV16" s="14">
        <v>6.9926914162742202</v>
      </c>
      <c r="AW16" s="13">
        <v>-11.382278283489001</v>
      </c>
      <c r="AX16" s="14">
        <v>7.1214942928049503</v>
      </c>
      <c r="AY16" s="13">
        <v>93.479237814300305</v>
      </c>
      <c r="AZ16" s="14">
        <v>0.47072700348149399</v>
      </c>
      <c r="BA16" s="13">
        <v>92.919109597844496</v>
      </c>
      <c r="BB16" s="14">
        <v>0.64740486595177704</v>
      </c>
      <c r="BC16" s="13">
        <v>84.597077402699995</v>
      </c>
      <c r="BD16" s="14">
        <v>5.8286169402211101</v>
      </c>
      <c r="BE16" s="13">
        <v>-8.3220321951445193</v>
      </c>
      <c r="BF16" s="14">
        <v>5.8556520939463903</v>
      </c>
      <c r="BG16" s="13">
        <v>85.153478356743506</v>
      </c>
      <c r="BH16" s="14">
        <v>0.71177241780795897</v>
      </c>
      <c r="BI16" s="13">
        <v>85.299920134734293</v>
      </c>
      <c r="BJ16" s="14">
        <v>0.93460257247858203</v>
      </c>
      <c r="BK16" s="13">
        <v>73.907820990931</v>
      </c>
      <c r="BL16" s="14">
        <v>9.4163500972673901</v>
      </c>
      <c r="BM16" s="13">
        <v>-11.3920991438033</v>
      </c>
      <c r="BN16" s="14">
        <v>9.5418441936645308</v>
      </c>
      <c r="BO16" s="13">
        <v>80.106331407809407</v>
      </c>
      <c r="BP16" s="14">
        <v>0.80791862249233504</v>
      </c>
      <c r="BQ16" s="13">
        <v>80.212774232449505</v>
      </c>
      <c r="BR16" s="14">
        <v>1.0124822327609799</v>
      </c>
      <c r="BS16" s="13">
        <v>60.982388532990903</v>
      </c>
      <c r="BT16" s="14">
        <v>10.2724322198011</v>
      </c>
      <c r="BU16" s="13">
        <v>-19.230385699458601</v>
      </c>
      <c r="BV16" s="14">
        <v>10.363916226922299</v>
      </c>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9"/>
    </row>
    <row r="17" spans="1:110" ht="13" customHeight="1" x14ac:dyDescent="0.35">
      <c r="A17" s="12" t="s">
        <v>8</v>
      </c>
      <c r="B17" s="97">
        <v>2</v>
      </c>
      <c r="C17" s="13">
        <v>96.695755358618001</v>
      </c>
      <c r="D17" s="14">
        <v>0.262091470576515</v>
      </c>
      <c r="E17" s="13">
        <v>97.473775809495905</v>
      </c>
      <c r="F17" s="14">
        <v>0.290896896135244</v>
      </c>
      <c r="G17" s="13">
        <v>94.516174262978197</v>
      </c>
      <c r="H17" s="14">
        <v>1.3908249629381499</v>
      </c>
      <c r="I17" s="13">
        <v>-2.9576015465176901</v>
      </c>
      <c r="J17" s="14">
        <v>1.4234085255273901</v>
      </c>
      <c r="K17" s="13">
        <v>80.768889490455194</v>
      </c>
      <c r="L17" s="14">
        <v>0.64691054246074098</v>
      </c>
      <c r="M17" s="13">
        <v>81.996538109787593</v>
      </c>
      <c r="N17" s="14">
        <v>0.85175503622099202</v>
      </c>
      <c r="O17" s="13">
        <v>82.234278587041899</v>
      </c>
      <c r="P17" s="14">
        <v>3.10801899546771</v>
      </c>
      <c r="Q17" s="13">
        <v>0.23774047725431999</v>
      </c>
      <c r="R17" s="14">
        <v>3.3967117778477398</v>
      </c>
      <c r="S17" s="13">
        <v>79.786938519403805</v>
      </c>
      <c r="T17" s="14">
        <v>0.78055337564881</v>
      </c>
      <c r="U17" s="13">
        <v>80.255901576987995</v>
      </c>
      <c r="V17" s="14">
        <v>0.89043826737012699</v>
      </c>
      <c r="W17" s="13">
        <v>80.557037218324396</v>
      </c>
      <c r="X17" s="14">
        <v>2.52456633351327</v>
      </c>
      <c r="Y17" s="13">
        <v>0.30113564133645798</v>
      </c>
      <c r="Z17" s="14">
        <v>2.7496196317599999</v>
      </c>
      <c r="AA17" s="13">
        <v>88.669674198695802</v>
      </c>
      <c r="AB17" s="14">
        <v>0.53974015400925901</v>
      </c>
      <c r="AC17" s="13">
        <v>89.824860397427202</v>
      </c>
      <c r="AD17" s="14">
        <v>0.63156938151609399</v>
      </c>
      <c r="AE17" s="13">
        <v>85.788888175675297</v>
      </c>
      <c r="AF17" s="14">
        <v>2.2772648405007501</v>
      </c>
      <c r="AG17" s="13">
        <v>-4.0359722217518899</v>
      </c>
      <c r="AH17" s="14">
        <v>2.46065630408114</v>
      </c>
      <c r="AI17" s="13">
        <v>70.813149855155501</v>
      </c>
      <c r="AJ17" s="14">
        <v>0.78829611682427803</v>
      </c>
      <c r="AK17" s="13">
        <v>71.894565083596802</v>
      </c>
      <c r="AL17" s="14">
        <v>0.991810286440299</v>
      </c>
      <c r="AM17" s="13">
        <v>70.2152143193603</v>
      </c>
      <c r="AN17" s="14">
        <v>3.3631277375267801</v>
      </c>
      <c r="AO17" s="13">
        <v>-1.67935076423653</v>
      </c>
      <c r="AP17" s="14">
        <v>3.57958565652681</v>
      </c>
      <c r="AQ17" s="13">
        <v>59.713916409692402</v>
      </c>
      <c r="AR17" s="14">
        <v>0.79829539402940497</v>
      </c>
      <c r="AS17" s="13">
        <v>61.131739649072102</v>
      </c>
      <c r="AT17" s="14">
        <v>0.99965204648436301</v>
      </c>
      <c r="AU17" s="13">
        <v>62.571486064302597</v>
      </c>
      <c r="AV17" s="14">
        <v>3.3305864577090998</v>
      </c>
      <c r="AW17" s="13">
        <v>1.43974641523049</v>
      </c>
      <c r="AX17" s="14">
        <v>3.68567022969106</v>
      </c>
      <c r="AY17" s="13">
        <v>81.798348477630896</v>
      </c>
      <c r="AZ17" s="14">
        <v>0.67941390216236897</v>
      </c>
      <c r="BA17" s="13">
        <v>83.347689084385394</v>
      </c>
      <c r="BB17" s="14">
        <v>0.85167886019671901</v>
      </c>
      <c r="BC17" s="13">
        <v>83.595691872250498</v>
      </c>
      <c r="BD17" s="14">
        <v>2.31155693313287</v>
      </c>
      <c r="BE17" s="13">
        <v>0.248002787865062</v>
      </c>
      <c r="BF17" s="14">
        <v>2.4901575926197301</v>
      </c>
      <c r="BG17" s="13">
        <v>52.259337962832497</v>
      </c>
      <c r="BH17" s="14">
        <v>0.89657017434449704</v>
      </c>
      <c r="BI17" s="13">
        <v>53.600268977330003</v>
      </c>
      <c r="BJ17" s="14">
        <v>1.15380831259615</v>
      </c>
      <c r="BK17" s="13">
        <v>48.375152106436502</v>
      </c>
      <c r="BL17" s="14">
        <v>3.08214049718939</v>
      </c>
      <c r="BM17" s="13">
        <v>-5.2251168708935598</v>
      </c>
      <c r="BN17" s="14">
        <v>3.4782150390509798</v>
      </c>
      <c r="BO17" s="13">
        <v>38.081700691432097</v>
      </c>
      <c r="BP17" s="14">
        <v>0.79593202471101399</v>
      </c>
      <c r="BQ17" s="13">
        <v>39.5610013033874</v>
      </c>
      <c r="BR17" s="14">
        <v>1.0950159887343101</v>
      </c>
      <c r="BS17" s="13">
        <v>33.8550077660013</v>
      </c>
      <c r="BT17" s="14">
        <v>3.16855858043757</v>
      </c>
      <c r="BU17" s="13">
        <v>-5.7059935373860897</v>
      </c>
      <c r="BV17" s="14">
        <v>3.5658774952561698</v>
      </c>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9"/>
    </row>
    <row r="18" spans="1:110" ht="13" customHeight="1" x14ac:dyDescent="0.35">
      <c r="A18" s="100" t="s">
        <v>9</v>
      </c>
      <c r="B18" s="97">
        <v>2</v>
      </c>
      <c r="C18" s="13">
        <v>97.607264811251696</v>
      </c>
      <c r="D18" s="14">
        <v>0.33862442304975099</v>
      </c>
      <c r="E18" s="13">
        <v>98.346933516570701</v>
      </c>
      <c r="F18" s="14">
        <v>0.369830761890245</v>
      </c>
      <c r="G18" s="13">
        <v>95.6218044463604</v>
      </c>
      <c r="H18" s="14">
        <v>1.84650582918282</v>
      </c>
      <c r="I18" s="13">
        <v>-2.72512907021023</v>
      </c>
      <c r="J18" s="14">
        <v>1.88259429626301</v>
      </c>
      <c r="K18" s="13">
        <v>85.097998743635102</v>
      </c>
      <c r="L18" s="14">
        <v>0.85632519858805201</v>
      </c>
      <c r="M18" s="13">
        <v>86.646809198321904</v>
      </c>
      <c r="N18" s="14">
        <v>1.0200735501782201</v>
      </c>
      <c r="O18" s="13">
        <v>82.787182984454603</v>
      </c>
      <c r="P18" s="14">
        <v>4.2857220174452904</v>
      </c>
      <c r="Q18" s="13">
        <v>-3.8596262138672999</v>
      </c>
      <c r="R18" s="14">
        <v>4.4753552787161004</v>
      </c>
      <c r="S18" s="13">
        <v>82.112557310895198</v>
      </c>
      <c r="T18" s="14">
        <v>0.98913184373266305</v>
      </c>
      <c r="U18" s="13">
        <v>82.958226213917101</v>
      </c>
      <c r="V18" s="14">
        <v>1.0386878352518301</v>
      </c>
      <c r="W18" s="13">
        <v>79.936745780183301</v>
      </c>
      <c r="X18" s="14">
        <v>3.3767761050170999</v>
      </c>
      <c r="Y18" s="13">
        <v>-3.0214804337337098</v>
      </c>
      <c r="Z18" s="14">
        <v>3.4804369450291799</v>
      </c>
      <c r="AA18" s="13">
        <v>91.459884564434006</v>
      </c>
      <c r="AB18" s="14">
        <v>0.63066093413255198</v>
      </c>
      <c r="AC18" s="13">
        <v>92.9977986841362</v>
      </c>
      <c r="AD18" s="14">
        <v>0.68652812181688805</v>
      </c>
      <c r="AE18" s="13">
        <v>87.948687454025801</v>
      </c>
      <c r="AF18" s="14">
        <v>2.88762837961304</v>
      </c>
      <c r="AG18" s="13">
        <v>-5.04911123011036</v>
      </c>
      <c r="AH18" s="14">
        <v>3.0143461100288098</v>
      </c>
      <c r="AI18" s="13">
        <v>72.846813522037493</v>
      </c>
      <c r="AJ18" s="14">
        <v>1.1473567514734799</v>
      </c>
      <c r="AK18" s="13">
        <v>73.531444121331504</v>
      </c>
      <c r="AL18" s="14">
        <v>1.4244359253166901</v>
      </c>
      <c r="AM18" s="13">
        <v>70.025900077084799</v>
      </c>
      <c r="AN18" s="14">
        <v>4.3534950876670102</v>
      </c>
      <c r="AO18" s="13">
        <v>-3.5055440442467001</v>
      </c>
      <c r="AP18" s="14">
        <v>4.7430146935706796</v>
      </c>
      <c r="AQ18" s="13">
        <v>63.140531507148403</v>
      </c>
      <c r="AR18" s="14">
        <v>1.0412065027003199</v>
      </c>
      <c r="AS18" s="13">
        <v>66.037767037515593</v>
      </c>
      <c r="AT18" s="14">
        <v>1.27238363978262</v>
      </c>
      <c r="AU18" s="13">
        <v>65.697674992372399</v>
      </c>
      <c r="AV18" s="14">
        <v>4.6194665619304098</v>
      </c>
      <c r="AW18" s="13">
        <v>-0.34009204514312302</v>
      </c>
      <c r="AX18" s="14">
        <v>5.07942769162283</v>
      </c>
      <c r="AY18" s="13">
        <v>85.992118912904004</v>
      </c>
      <c r="AZ18" s="14">
        <v>0.88222062601079998</v>
      </c>
      <c r="BA18" s="13">
        <v>87.439049517624696</v>
      </c>
      <c r="BB18" s="14">
        <v>1.0549230054174099</v>
      </c>
      <c r="BC18" s="13">
        <v>88.937718456046795</v>
      </c>
      <c r="BD18" s="14">
        <v>3.0558099279433901</v>
      </c>
      <c r="BE18" s="13">
        <v>1.4986689384221401</v>
      </c>
      <c r="BF18" s="14">
        <v>3.34294859365504</v>
      </c>
      <c r="BG18" s="13">
        <v>56.938059183344201</v>
      </c>
      <c r="BH18" s="14">
        <v>1.22282928273499</v>
      </c>
      <c r="BI18" s="13">
        <v>58.358011516024703</v>
      </c>
      <c r="BJ18" s="14">
        <v>1.4384455957644799</v>
      </c>
      <c r="BK18" s="13">
        <v>51.3354400062358</v>
      </c>
      <c r="BL18" s="14">
        <v>4.5262390069628999</v>
      </c>
      <c r="BM18" s="13">
        <v>-7.0225715097889001</v>
      </c>
      <c r="BN18" s="14">
        <v>4.9275359293759804</v>
      </c>
      <c r="BO18" s="13">
        <v>42.374541919098696</v>
      </c>
      <c r="BP18" s="14">
        <v>1.1124833413856501</v>
      </c>
      <c r="BQ18" s="13">
        <v>44.4367936389081</v>
      </c>
      <c r="BR18" s="14">
        <v>1.4697791972077501</v>
      </c>
      <c r="BS18" s="13">
        <v>36.8745628555682</v>
      </c>
      <c r="BT18" s="14">
        <v>4.6694512021321097</v>
      </c>
      <c r="BU18" s="13">
        <v>-7.5622307833399098</v>
      </c>
      <c r="BV18" s="14">
        <v>5.2195100000126704</v>
      </c>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9"/>
    </row>
    <row r="19" spans="1:110" ht="13" customHeight="1" x14ac:dyDescent="0.35">
      <c r="A19" s="100" t="s">
        <v>10</v>
      </c>
      <c r="B19" s="97">
        <v>2</v>
      </c>
      <c r="C19" s="13">
        <v>95.235169688934903</v>
      </c>
      <c r="D19" s="14">
        <v>0.40039552146109297</v>
      </c>
      <c r="E19" s="13">
        <v>96.054271699390199</v>
      </c>
      <c r="F19" s="14">
        <v>0.50774565522791004</v>
      </c>
      <c r="G19" s="13">
        <v>92.813356115737193</v>
      </c>
      <c r="H19" s="14">
        <v>2.1240980461283399</v>
      </c>
      <c r="I19" s="13">
        <v>-3.2409155836529902</v>
      </c>
      <c r="J19" s="14">
        <v>2.2193627775208302</v>
      </c>
      <c r="K19" s="13">
        <v>73.838426223165101</v>
      </c>
      <c r="L19" s="14">
        <v>0.94573398613031201</v>
      </c>
      <c r="M19" s="13">
        <v>74.428888986859505</v>
      </c>
      <c r="N19" s="14">
        <v>1.31568773589766</v>
      </c>
      <c r="O19" s="13">
        <v>81.380582978930207</v>
      </c>
      <c r="P19" s="14">
        <v>3.48050210798195</v>
      </c>
      <c r="Q19" s="13">
        <v>6.9516939920706697</v>
      </c>
      <c r="R19" s="14">
        <v>4.2473044992125999</v>
      </c>
      <c r="S19" s="13">
        <v>76.061682468599201</v>
      </c>
      <c r="T19" s="14">
        <v>1.0062685107056899</v>
      </c>
      <c r="U19" s="13">
        <v>75.857342655841293</v>
      </c>
      <c r="V19" s="14">
        <v>1.3792727408743599</v>
      </c>
      <c r="W19" s="13">
        <v>81.513295075618103</v>
      </c>
      <c r="X19" s="14">
        <v>3.41618886795007</v>
      </c>
      <c r="Y19" s="13">
        <v>5.6559524197768498</v>
      </c>
      <c r="Z19" s="14">
        <v>3.6938686467026098</v>
      </c>
      <c r="AA19" s="13">
        <v>84.206687332723007</v>
      </c>
      <c r="AB19" s="14">
        <v>0.84830946852657296</v>
      </c>
      <c r="AC19" s="13">
        <v>84.6592759473576</v>
      </c>
      <c r="AD19" s="14">
        <v>1.02102804040144</v>
      </c>
      <c r="AE19" s="13">
        <v>82.637160017340094</v>
      </c>
      <c r="AF19" s="14">
        <v>3.1736073061506902</v>
      </c>
      <c r="AG19" s="13">
        <v>-2.0221159300175202</v>
      </c>
      <c r="AH19" s="14">
        <v>3.4558004675804801</v>
      </c>
      <c r="AI19" s="13">
        <v>67.551594682413494</v>
      </c>
      <c r="AJ19" s="14">
        <v>1.1084322567862701</v>
      </c>
      <c r="AK19" s="13">
        <v>69.223978800303698</v>
      </c>
      <c r="AL19" s="14">
        <v>1.4030636993131</v>
      </c>
      <c r="AM19" s="13">
        <v>70.500740066327893</v>
      </c>
      <c r="AN19" s="14">
        <v>5.0726986135585497</v>
      </c>
      <c r="AO19" s="13">
        <v>1.27676126602424</v>
      </c>
      <c r="AP19" s="14">
        <v>5.2426675304080899</v>
      </c>
      <c r="AQ19" s="13">
        <v>54.230699943959799</v>
      </c>
      <c r="AR19" s="14">
        <v>1.2795777352867199</v>
      </c>
      <c r="AS19" s="13">
        <v>53.151163523308398</v>
      </c>
      <c r="AT19" s="14">
        <v>1.4968025875492901</v>
      </c>
      <c r="AU19" s="13">
        <v>57.823424777828798</v>
      </c>
      <c r="AV19" s="14">
        <v>4.3563216847261002</v>
      </c>
      <c r="AW19" s="13">
        <v>4.6722612545203503</v>
      </c>
      <c r="AX19" s="14">
        <v>4.5538613994800601</v>
      </c>
      <c r="AY19" s="13">
        <v>75.047522869380899</v>
      </c>
      <c r="AZ19" s="14">
        <v>0.88430405445473603</v>
      </c>
      <c r="BA19" s="13">
        <v>76.698130871515502</v>
      </c>
      <c r="BB19" s="14">
        <v>1.11712797111108</v>
      </c>
      <c r="BC19" s="13">
        <v>75.431212005504193</v>
      </c>
      <c r="BD19" s="14">
        <v>3.8877208086622201</v>
      </c>
      <c r="BE19" s="13">
        <v>-1.26691886601134</v>
      </c>
      <c r="BF19" s="14">
        <v>3.8753004587303099</v>
      </c>
      <c r="BG19" s="13">
        <v>44.731121075873197</v>
      </c>
      <c r="BH19" s="14">
        <v>1.1859248573030801</v>
      </c>
      <c r="BI19" s="13">
        <v>45.7675272906271</v>
      </c>
      <c r="BJ19" s="14">
        <v>1.6408323682178501</v>
      </c>
      <c r="BK19" s="13">
        <v>44.014364225114299</v>
      </c>
      <c r="BL19" s="14">
        <v>4.0015354741389597</v>
      </c>
      <c r="BM19" s="13">
        <v>-1.7531630655127599</v>
      </c>
      <c r="BN19" s="14">
        <v>4.9199101681006896</v>
      </c>
      <c r="BO19" s="13">
        <v>31.135620531443799</v>
      </c>
      <c r="BP19" s="14">
        <v>0.97950055906286704</v>
      </c>
      <c r="BQ19" s="13">
        <v>31.5101177297514</v>
      </c>
      <c r="BR19" s="14">
        <v>1.32620489570242</v>
      </c>
      <c r="BS19" s="13">
        <v>29.444827061550399</v>
      </c>
      <c r="BT19" s="14">
        <v>3.7455681828974798</v>
      </c>
      <c r="BU19" s="13">
        <v>-2.0652906682009302</v>
      </c>
      <c r="BV19" s="14">
        <v>4.3921207845591104</v>
      </c>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9"/>
    </row>
    <row r="20" spans="1:110" ht="13" customHeight="1" x14ac:dyDescent="0.35">
      <c r="A20" s="12" t="s">
        <v>11</v>
      </c>
      <c r="B20" s="97">
        <v>2</v>
      </c>
      <c r="C20" s="13">
        <v>97.305863887029602</v>
      </c>
      <c r="D20" s="14">
        <v>0.35753282099990702</v>
      </c>
      <c r="E20" s="13">
        <v>97.184594548815198</v>
      </c>
      <c r="F20" s="14">
        <v>0.45235755106176201</v>
      </c>
      <c r="G20" s="13">
        <v>96.139832360835001</v>
      </c>
      <c r="H20" s="14">
        <v>1.5171396796910099</v>
      </c>
      <c r="I20" s="13">
        <v>-1.04476218798023</v>
      </c>
      <c r="J20" s="14">
        <v>1.5730389521567401</v>
      </c>
      <c r="K20" s="13">
        <v>94.668470590097101</v>
      </c>
      <c r="L20" s="14">
        <v>0.46001684202474702</v>
      </c>
      <c r="M20" s="13">
        <v>94.180609685910596</v>
      </c>
      <c r="N20" s="14">
        <v>0.68246526116617801</v>
      </c>
      <c r="O20" s="13">
        <v>92.453250040160796</v>
      </c>
      <c r="P20" s="14">
        <v>2.02398308424049</v>
      </c>
      <c r="Q20" s="13">
        <v>-1.7273596457497999</v>
      </c>
      <c r="R20" s="14">
        <v>2.1639539008547599</v>
      </c>
      <c r="S20" s="13">
        <v>92.420627284717796</v>
      </c>
      <c r="T20" s="14">
        <v>0.65005022508940502</v>
      </c>
      <c r="U20" s="13">
        <v>92.074056754973398</v>
      </c>
      <c r="V20" s="14">
        <v>0.81945307594739203</v>
      </c>
      <c r="W20" s="13">
        <v>92.8667388112423</v>
      </c>
      <c r="X20" s="14">
        <v>2.0085357418011598</v>
      </c>
      <c r="Y20" s="13">
        <v>0.79268205626890198</v>
      </c>
      <c r="Z20" s="14">
        <v>2.0407718223164002</v>
      </c>
      <c r="AA20" s="13">
        <v>94.718831282076707</v>
      </c>
      <c r="AB20" s="14">
        <v>0.47710285234681798</v>
      </c>
      <c r="AC20" s="13">
        <v>94.301453214775606</v>
      </c>
      <c r="AD20" s="14">
        <v>0.69949189288422697</v>
      </c>
      <c r="AE20" s="13">
        <v>94.262978409189401</v>
      </c>
      <c r="AF20" s="14">
        <v>1.4831868610704799</v>
      </c>
      <c r="AG20" s="13">
        <v>-3.8474805586290003E-2</v>
      </c>
      <c r="AH20" s="14">
        <v>1.63712836594607</v>
      </c>
      <c r="AI20" s="13">
        <v>92.269923368876306</v>
      </c>
      <c r="AJ20" s="14">
        <v>0.59091200486912299</v>
      </c>
      <c r="AK20" s="13">
        <v>91.199959344674298</v>
      </c>
      <c r="AL20" s="14">
        <v>0.85132061824472105</v>
      </c>
      <c r="AM20" s="13">
        <v>88.473047398074598</v>
      </c>
      <c r="AN20" s="14">
        <v>2.3063054122765201</v>
      </c>
      <c r="AO20" s="13">
        <v>-2.7269119465996701</v>
      </c>
      <c r="AP20" s="14">
        <v>2.4136661227161502</v>
      </c>
      <c r="AQ20" s="13">
        <v>88.802976351731203</v>
      </c>
      <c r="AR20" s="14">
        <v>0.74103484417198495</v>
      </c>
      <c r="AS20" s="13">
        <v>88.536458756166795</v>
      </c>
      <c r="AT20" s="14">
        <v>0.92185844013682605</v>
      </c>
      <c r="AU20" s="13">
        <v>85.364842446616706</v>
      </c>
      <c r="AV20" s="14">
        <v>2.6729718597320402</v>
      </c>
      <c r="AW20" s="13">
        <v>-3.1716163095500902</v>
      </c>
      <c r="AX20" s="14">
        <v>2.8498829541700901</v>
      </c>
      <c r="AY20" s="13">
        <v>93.342549205961305</v>
      </c>
      <c r="AZ20" s="14">
        <v>0.52641934952119096</v>
      </c>
      <c r="BA20" s="13">
        <v>92.886474638594905</v>
      </c>
      <c r="BB20" s="14">
        <v>0.67973397885155296</v>
      </c>
      <c r="BC20" s="13">
        <v>92.874801780619705</v>
      </c>
      <c r="BD20" s="14">
        <v>2.0399451830611901</v>
      </c>
      <c r="BE20" s="13">
        <v>-1.1672857975185E-2</v>
      </c>
      <c r="BF20" s="14">
        <v>2.0591138758371899</v>
      </c>
      <c r="BG20" s="13">
        <v>83.424791174719005</v>
      </c>
      <c r="BH20" s="14">
        <v>0.85362207334938101</v>
      </c>
      <c r="BI20" s="13">
        <v>82.030097892690307</v>
      </c>
      <c r="BJ20" s="14">
        <v>1.08344710954635</v>
      </c>
      <c r="BK20" s="13">
        <v>79.958833440066599</v>
      </c>
      <c r="BL20" s="14">
        <v>2.7775051986929098</v>
      </c>
      <c r="BM20" s="13">
        <v>-2.0712644526236699</v>
      </c>
      <c r="BN20" s="14">
        <v>2.6329787603555599</v>
      </c>
      <c r="BO20" s="13">
        <v>76.648564835053506</v>
      </c>
      <c r="BP20" s="14">
        <v>1.00320262620168</v>
      </c>
      <c r="BQ20" s="13">
        <v>75.794581070503199</v>
      </c>
      <c r="BR20" s="14">
        <v>1.2278598522762301</v>
      </c>
      <c r="BS20" s="13">
        <v>72.473571142572894</v>
      </c>
      <c r="BT20" s="14">
        <v>3.2015070486364499</v>
      </c>
      <c r="BU20" s="13">
        <v>-3.3210099279303198</v>
      </c>
      <c r="BV20" s="14">
        <v>3.0868779448898001</v>
      </c>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9"/>
    </row>
    <row r="21" spans="1:110" ht="13" customHeight="1" x14ac:dyDescent="0.35">
      <c r="A21" s="12" t="s">
        <v>12</v>
      </c>
      <c r="B21" s="97">
        <v>2</v>
      </c>
      <c r="C21" s="13">
        <v>94.798701207096499</v>
      </c>
      <c r="D21" s="14">
        <v>0.55154878783291506</v>
      </c>
      <c r="E21" s="13">
        <v>96.072395705182601</v>
      </c>
      <c r="F21" s="14">
        <v>0.63988823762964997</v>
      </c>
      <c r="G21" s="13">
        <v>93.503056198852093</v>
      </c>
      <c r="H21" s="14">
        <v>1.9998620413041699</v>
      </c>
      <c r="I21" s="13">
        <v>-2.5693395063304898</v>
      </c>
      <c r="J21" s="14">
        <v>1.95084119023358</v>
      </c>
      <c r="K21" s="13">
        <v>80.559690073041395</v>
      </c>
      <c r="L21" s="14">
        <v>0.941434396805096</v>
      </c>
      <c r="M21" s="13">
        <v>79.811448281608307</v>
      </c>
      <c r="N21" s="14">
        <v>1.2660936336622901</v>
      </c>
      <c r="O21" s="13">
        <v>76.844682826035907</v>
      </c>
      <c r="P21" s="14">
        <v>3.1371714670491002</v>
      </c>
      <c r="Q21" s="13">
        <v>-2.9667654555724301</v>
      </c>
      <c r="R21" s="14">
        <v>3.2920216521130699</v>
      </c>
      <c r="S21" s="13">
        <v>86.105150097377901</v>
      </c>
      <c r="T21" s="14">
        <v>0.78618085215084099</v>
      </c>
      <c r="U21" s="13">
        <v>85.332496491535096</v>
      </c>
      <c r="V21" s="14">
        <v>1.0870447214288801</v>
      </c>
      <c r="W21" s="13">
        <v>81.169305054375201</v>
      </c>
      <c r="X21" s="14">
        <v>2.6975815064801201</v>
      </c>
      <c r="Y21" s="13">
        <v>-4.1631914371599397</v>
      </c>
      <c r="Z21" s="14">
        <v>2.8790403087443299</v>
      </c>
      <c r="AA21" s="13">
        <v>93.168506254173494</v>
      </c>
      <c r="AB21" s="14">
        <v>0.57894608753499599</v>
      </c>
      <c r="AC21" s="13">
        <v>93.289833624449102</v>
      </c>
      <c r="AD21" s="14">
        <v>0.82455998723606105</v>
      </c>
      <c r="AE21" s="13">
        <v>93.564808780782201</v>
      </c>
      <c r="AF21" s="14">
        <v>1.9957482509398601</v>
      </c>
      <c r="AG21" s="13">
        <v>0.274975156333085</v>
      </c>
      <c r="AH21" s="14">
        <v>2.16846272087944</v>
      </c>
      <c r="AI21" s="13">
        <v>85.655616522824602</v>
      </c>
      <c r="AJ21" s="14">
        <v>0.73718798653316997</v>
      </c>
      <c r="AK21" s="13">
        <v>86.195458980605196</v>
      </c>
      <c r="AL21" s="14">
        <v>1.0071063987614199</v>
      </c>
      <c r="AM21" s="13">
        <v>79.321565439388195</v>
      </c>
      <c r="AN21" s="14">
        <v>2.8274449231015999</v>
      </c>
      <c r="AO21" s="13">
        <v>-6.8738935412169599</v>
      </c>
      <c r="AP21" s="14">
        <v>2.9053594446672801</v>
      </c>
      <c r="AQ21" s="13">
        <v>80.288225952354196</v>
      </c>
      <c r="AR21" s="14">
        <v>0.92064032256255401</v>
      </c>
      <c r="AS21" s="13">
        <v>79.544376818062403</v>
      </c>
      <c r="AT21" s="14">
        <v>1.1602215368408699</v>
      </c>
      <c r="AU21" s="13">
        <v>78.266899546161198</v>
      </c>
      <c r="AV21" s="14">
        <v>2.8250210801771298</v>
      </c>
      <c r="AW21" s="13">
        <v>-1.2774772719012</v>
      </c>
      <c r="AX21" s="14">
        <v>2.9105127649470601</v>
      </c>
      <c r="AY21" s="13">
        <v>85.222384214981503</v>
      </c>
      <c r="AZ21" s="14">
        <v>0.69733428303331202</v>
      </c>
      <c r="BA21" s="13">
        <v>85.103177896989607</v>
      </c>
      <c r="BB21" s="14">
        <v>1.0041466477780101</v>
      </c>
      <c r="BC21" s="13">
        <v>81.996834221384901</v>
      </c>
      <c r="BD21" s="14">
        <v>2.8755898745278201</v>
      </c>
      <c r="BE21" s="13">
        <v>-3.10634367560472</v>
      </c>
      <c r="BF21" s="14">
        <v>3.1121210965458799</v>
      </c>
      <c r="BG21" s="13">
        <v>68.052151985543603</v>
      </c>
      <c r="BH21" s="14">
        <v>1.0984833879406299</v>
      </c>
      <c r="BI21" s="13">
        <v>66.615719077999998</v>
      </c>
      <c r="BJ21" s="14">
        <v>1.6524676630627799</v>
      </c>
      <c r="BK21" s="13">
        <v>60.111012999404601</v>
      </c>
      <c r="BL21" s="14">
        <v>3.66485271015349</v>
      </c>
      <c r="BM21" s="13">
        <v>-6.5047060785953903</v>
      </c>
      <c r="BN21" s="14">
        <v>4.1266073108082102</v>
      </c>
      <c r="BO21" s="13">
        <v>60.037945293248598</v>
      </c>
      <c r="BP21" s="14">
        <v>1.17794310526284</v>
      </c>
      <c r="BQ21" s="13">
        <v>58.759715838590203</v>
      </c>
      <c r="BR21" s="14">
        <v>1.79250981326908</v>
      </c>
      <c r="BS21" s="13">
        <v>52.665116214229897</v>
      </c>
      <c r="BT21" s="14">
        <v>3.7108042257851102</v>
      </c>
      <c r="BU21" s="13">
        <v>-6.0945996243603204</v>
      </c>
      <c r="BV21" s="14">
        <v>4.2890700503415298</v>
      </c>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9"/>
    </row>
    <row r="22" spans="1:110" ht="13" customHeight="1" x14ac:dyDescent="0.35">
      <c r="A22" s="12" t="s">
        <v>13</v>
      </c>
      <c r="B22" s="97">
        <v>2</v>
      </c>
      <c r="C22" s="13">
        <v>92.561487467706897</v>
      </c>
      <c r="D22" s="14">
        <v>0.85288312870209504</v>
      </c>
      <c r="E22" s="13">
        <v>94.126471653599197</v>
      </c>
      <c r="F22" s="14">
        <v>0.71400704916396496</v>
      </c>
      <c r="G22" s="13">
        <v>87.515569260976605</v>
      </c>
      <c r="H22" s="14">
        <v>5.3681321277482699</v>
      </c>
      <c r="I22" s="13">
        <v>-6.6109023926225596</v>
      </c>
      <c r="J22" s="14">
        <v>5.38845575064797</v>
      </c>
      <c r="K22" s="13">
        <v>79.419189718132202</v>
      </c>
      <c r="L22" s="14">
        <v>1.49842003492794</v>
      </c>
      <c r="M22" s="13">
        <v>79.981320017380995</v>
      </c>
      <c r="N22" s="14">
        <v>1.87249358781163</v>
      </c>
      <c r="O22" s="13">
        <v>86.723318126416302</v>
      </c>
      <c r="P22" s="14">
        <v>4.7866626647565802</v>
      </c>
      <c r="Q22" s="13">
        <v>6.7419981090352801</v>
      </c>
      <c r="R22" s="14">
        <v>5.1882810347178099</v>
      </c>
      <c r="S22" s="13">
        <v>88.011841012554299</v>
      </c>
      <c r="T22" s="14">
        <v>0.99364033164719801</v>
      </c>
      <c r="U22" s="13">
        <v>87.396167138464307</v>
      </c>
      <c r="V22" s="14">
        <v>1.3077963066579299</v>
      </c>
      <c r="W22" s="13">
        <v>87.547543957896806</v>
      </c>
      <c r="X22" s="14">
        <v>4.8392318624948496</v>
      </c>
      <c r="Y22" s="13">
        <v>0.151376819432542</v>
      </c>
      <c r="Z22" s="14">
        <v>4.9515710696125996</v>
      </c>
      <c r="AA22" s="13">
        <v>89.450630120254701</v>
      </c>
      <c r="AB22" s="14">
        <v>1.08562198823526</v>
      </c>
      <c r="AC22" s="13">
        <v>88.842327660393096</v>
      </c>
      <c r="AD22" s="14">
        <v>1.40958419161363</v>
      </c>
      <c r="AE22" s="13">
        <v>96.310174923168702</v>
      </c>
      <c r="AF22" s="14">
        <v>1.5330363066030399</v>
      </c>
      <c r="AG22" s="13">
        <v>7.4678472627755896</v>
      </c>
      <c r="AH22" s="14">
        <v>2.1452472571493</v>
      </c>
      <c r="AI22" s="13">
        <v>80.324701356388204</v>
      </c>
      <c r="AJ22" s="14">
        <v>1.3987650640392</v>
      </c>
      <c r="AK22" s="13">
        <v>79.918341515586306</v>
      </c>
      <c r="AL22" s="14">
        <v>1.80654459779153</v>
      </c>
      <c r="AM22" s="13">
        <v>89.607860251968802</v>
      </c>
      <c r="AN22" s="14">
        <v>3.54125757824418</v>
      </c>
      <c r="AO22" s="13">
        <v>9.6895187363825404</v>
      </c>
      <c r="AP22" s="14">
        <v>3.6870633204891599</v>
      </c>
      <c r="AQ22" s="13">
        <v>77.763164971051395</v>
      </c>
      <c r="AR22" s="14">
        <v>1.3413302164996601</v>
      </c>
      <c r="AS22" s="13">
        <v>77.421741956902096</v>
      </c>
      <c r="AT22" s="14">
        <v>1.56172090335016</v>
      </c>
      <c r="AU22" s="13">
        <v>79.814636113992705</v>
      </c>
      <c r="AV22" s="14">
        <v>5.0136690052735897</v>
      </c>
      <c r="AW22" s="13">
        <v>2.3928941570906401</v>
      </c>
      <c r="AX22" s="14">
        <v>5.1897473469001403</v>
      </c>
      <c r="AY22" s="13">
        <v>84.9252303463347</v>
      </c>
      <c r="AZ22" s="14">
        <v>1.14310140732626</v>
      </c>
      <c r="BA22" s="13">
        <v>87.1315859602541</v>
      </c>
      <c r="BB22" s="14">
        <v>1.40620136487642</v>
      </c>
      <c r="BC22" s="13">
        <v>86.941695077465099</v>
      </c>
      <c r="BD22" s="14">
        <v>4.4020459977277797</v>
      </c>
      <c r="BE22" s="13">
        <v>-0.189890882789015</v>
      </c>
      <c r="BF22" s="14">
        <v>4.7704184465810204</v>
      </c>
      <c r="BG22" s="13">
        <v>60.527269479711997</v>
      </c>
      <c r="BH22" s="14">
        <v>1.57255135744317</v>
      </c>
      <c r="BI22" s="13">
        <v>61.3948876939494</v>
      </c>
      <c r="BJ22" s="14">
        <v>2.1936114517797698</v>
      </c>
      <c r="BK22" s="13">
        <v>66.707969954970295</v>
      </c>
      <c r="BL22" s="14">
        <v>7.5306861089159698</v>
      </c>
      <c r="BM22" s="13">
        <v>5.3130822610209396</v>
      </c>
      <c r="BN22" s="14">
        <v>7.5808459243758497</v>
      </c>
      <c r="BO22" s="13">
        <v>52.641543103799002</v>
      </c>
      <c r="BP22" s="14">
        <v>1.60698048078429</v>
      </c>
      <c r="BQ22" s="13">
        <v>52.787372965612697</v>
      </c>
      <c r="BR22" s="14">
        <v>2.1003274390072799</v>
      </c>
      <c r="BS22" s="13">
        <v>54.414872481017802</v>
      </c>
      <c r="BT22" s="14">
        <v>6.8412350115360301</v>
      </c>
      <c r="BU22" s="13">
        <v>1.62749951540511</v>
      </c>
      <c r="BV22" s="14">
        <v>6.7197926665147101</v>
      </c>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9"/>
    </row>
    <row r="23" spans="1:110" ht="13" customHeight="1" x14ac:dyDescent="0.35">
      <c r="A23" s="12" t="s">
        <v>14</v>
      </c>
      <c r="B23" s="97">
        <v>2</v>
      </c>
      <c r="C23" s="13">
        <v>88.247377597521805</v>
      </c>
      <c r="D23" s="14">
        <v>1.0580323099911999</v>
      </c>
      <c r="E23" s="13">
        <v>88.138249586985907</v>
      </c>
      <c r="F23" s="14">
        <v>1.2568566248625599</v>
      </c>
      <c r="G23" s="13">
        <v>93.304741060241398</v>
      </c>
      <c r="H23" s="14">
        <v>2.4392911156630399</v>
      </c>
      <c r="I23" s="13">
        <v>5.1664914732554896</v>
      </c>
      <c r="J23" s="14">
        <v>2.8352875386800598</v>
      </c>
      <c r="K23" s="13">
        <v>77.183102149945796</v>
      </c>
      <c r="L23" s="14">
        <v>0.99525446303047205</v>
      </c>
      <c r="M23" s="13">
        <v>78.116943137454697</v>
      </c>
      <c r="N23" s="14">
        <v>1.32195346440496</v>
      </c>
      <c r="O23" s="13">
        <v>79.2058621696345</v>
      </c>
      <c r="P23" s="14">
        <v>7.2733204264245099</v>
      </c>
      <c r="Q23" s="13">
        <v>1.0889190321797899</v>
      </c>
      <c r="R23" s="14">
        <v>7.64284167819741</v>
      </c>
      <c r="S23" s="13">
        <v>88.787692920629496</v>
      </c>
      <c r="T23" s="14">
        <v>0.86124181858055604</v>
      </c>
      <c r="U23" s="13">
        <v>88.890379533915095</v>
      </c>
      <c r="V23" s="14">
        <v>1.10159714695764</v>
      </c>
      <c r="W23" s="13">
        <v>87.104389085967895</v>
      </c>
      <c r="X23" s="14">
        <v>4.5440791795618596</v>
      </c>
      <c r="Y23" s="13">
        <v>-1.7859904479472399</v>
      </c>
      <c r="Z23" s="14">
        <v>4.6335490541219801</v>
      </c>
      <c r="AA23" s="13">
        <v>87.327751421012195</v>
      </c>
      <c r="AB23" s="14">
        <v>1.0013978596722199</v>
      </c>
      <c r="AC23" s="13">
        <v>87.259290424429594</v>
      </c>
      <c r="AD23" s="14">
        <v>1.17065684599549</v>
      </c>
      <c r="AE23" s="13">
        <v>84.772361096927796</v>
      </c>
      <c r="AF23" s="14">
        <v>5.3891986289094804</v>
      </c>
      <c r="AG23" s="13">
        <v>-2.4869293275017998</v>
      </c>
      <c r="AH23" s="14">
        <v>5.6081605295905801</v>
      </c>
      <c r="AI23" s="13">
        <v>79.541430752330996</v>
      </c>
      <c r="AJ23" s="14">
        <v>1.16591051544307</v>
      </c>
      <c r="AK23" s="13">
        <v>80.020487213216597</v>
      </c>
      <c r="AL23" s="14">
        <v>1.41958366682268</v>
      </c>
      <c r="AM23" s="13">
        <v>75.259788558576901</v>
      </c>
      <c r="AN23" s="14">
        <v>6.7149137501273302</v>
      </c>
      <c r="AO23" s="13">
        <v>-4.7606986546397003</v>
      </c>
      <c r="AP23" s="14">
        <v>6.6606477382862703</v>
      </c>
      <c r="AQ23" s="13">
        <v>78.192174355966998</v>
      </c>
      <c r="AR23" s="14">
        <v>1.16497957279819</v>
      </c>
      <c r="AS23" s="13">
        <v>77.906714104448</v>
      </c>
      <c r="AT23" s="14">
        <v>1.4845598470916701</v>
      </c>
      <c r="AU23" s="13">
        <v>79.956943216855706</v>
      </c>
      <c r="AV23" s="14">
        <v>4.3924680391928899</v>
      </c>
      <c r="AW23" s="13">
        <v>2.0502291124076901</v>
      </c>
      <c r="AX23" s="14">
        <v>4.5817498013337499</v>
      </c>
      <c r="AY23" s="13">
        <v>81.279078111922203</v>
      </c>
      <c r="AZ23" s="14">
        <v>1.06821290685801</v>
      </c>
      <c r="BA23" s="13">
        <v>81.029863324026095</v>
      </c>
      <c r="BB23" s="14">
        <v>1.28748316271004</v>
      </c>
      <c r="BC23" s="13">
        <v>86.211049488357204</v>
      </c>
      <c r="BD23" s="14">
        <v>3.81128412280205</v>
      </c>
      <c r="BE23" s="13">
        <v>5.1811861643311197</v>
      </c>
      <c r="BF23" s="14">
        <v>3.8214232060471698</v>
      </c>
      <c r="BG23" s="13">
        <v>60.200119953734003</v>
      </c>
      <c r="BH23" s="14">
        <v>1.2107665928945499</v>
      </c>
      <c r="BI23" s="13">
        <v>60.672902058001199</v>
      </c>
      <c r="BJ23" s="14">
        <v>1.5161809277782199</v>
      </c>
      <c r="BK23" s="13">
        <v>56.131057026004903</v>
      </c>
      <c r="BL23" s="14">
        <v>9.0341672631578103</v>
      </c>
      <c r="BM23" s="13">
        <v>-4.5418450319962202</v>
      </c>
      <c r="BN23" s="14">
        <v>9.5928618480042296</v>
      </c>
      <c r="BO23" s="13">
        <v>52.285666280222202</v>
      </c>
      <c r="BP23" s="14">
        <v>1.1459060105565699</v>
      </c>
      <c r="BQ23" s="13">
        <v>52.268011612058203</v>
      </c>
      <c r="BR23" s="14">
        <v>1.36309529276602</v>
      </c>
      <c r="BS23" s="13">
        <v>52.285332279732401</v>
      </c>
      <c r="BT23" s="14">
        <v>8.6977752869503409</v>
      </c>
      <c r="BU23" s="13">
        <v>1.7320667674233899E-2</v>
      </c>
      <c r="BV23" s="14">
        <v>9.1307741862172307</v>
      </c>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9"/>
    </row>
    <row r="24" spans="1:110" ht="13" customHeight="1" x14ac:dyDescent="0.35">
      <c r="A24" s="12" t="s">
        <v>65</v>
      </c>
      <c r="B24" s="97">
        <v>2</v>
      </c>
      <c r="C24" s="13">
        <v>92.639585737209003</v>
      </c>
      <c r="D24" s="14">
        <v>0.54735431672912904</v>
      </c>
      <c r="E24" s="13">
        <v>93.056268111689604</v>
      </c>
      <c r="F24" s="14">
        <v>0.70640431136514703</v>
      </c>
      <c r="G24" s="13">
        <v>95.612360550786505</v>
      </c>
      <c r="H24" s="14">
        <v>2.7121718781820898</v>
      </c>
      <c r="I24" s="13">
        <v>2.55609243909687</v>
      </c>
      <c r="J24" s="14">
        <v>2.8045516365419498</v>
      </c>
      <c r="K24" s="13">
        <v>76.579678572670602</v>
      </c>
      <c r="L24" s="14">
        <v>1.08855237278717</v>
      </c>
      <c r="M24" s="13">
        <v>77.240759804020996</v>
      </c>
      <c r="N24" s="14">
        <v>1.22358202742638</v>
      </c>
      <c r="O24" s="13">
        <v>80.010647211745905</v>
      </c>
      <c r="P24" s="14">
        <v>3.82231244058939</v>
      </c>
      <c r="Q24" s="13">
        <v>2.7698874077248399</v>
      </c>
      <c r="R24" s="14">
        <v>3.8810748620586502</v>
      </c>
      <c r="S24" s="13">
        <v>87.334161682220696</v>
      </c>
      <c r="T24" s="14">
        <v>0.72800067214425701</v>
      </c>
      <c r="U24" s="13">
        <v>88.544553119499795</v>
      </c>
      <c r="V24" s="14">
        <v>0.98201901936009095</v>
      </c>
      <c r="W24" s="13">
        <v>90.420104001202105</v>
      </c>
      <c r="X24" s="14">
        <v>3.0708960056027301</v>
      </c>
      <c r="Y24" s="13">
        <v>1.8755508817023501</v>
      </c>
      <c r="Z24" s="14">
        <v>3.3935069864899701</v>
      </c>
      <c r="AA24" s="13">
        <v>88.647233911312199</v>
      </c>
      <c r="AB24" s="14">
        <v>0.70135215854019495</v>
      </c>
      <c r="AC24" s="13">
        <v>89.507730621587797</v>
      </c>
      <c r="AD24" s="14">
        <v>0.890254229228579</v>
      </c>
      <c r="AE24" s="13">
        <v>83.265789688324702</v>
      </c>
      <c r="AF24" s="14">
        <v>4.27291105140295</v>
      </c>
      <c r="AG24" s="13">
        <v>-6.2419409332630797</v>
      </c>
      <c r="AH24" s="14">
        <v>4.5387212006144697</v>
      </c>
      <c r="AI24" s="13">
        <v>83.912790645402396</v>
      </c>
      <c r="AJ24" s="14">
        <v>0.76679077727245504</v>
      </c>
      <c r="AK24" s="13">
        <v>85.460925437439798</v>
      </c>
      <c r="AL24" s="14">
        <v>1.02879601333896</v>
      </c>
      <c r="AM24" s="13">
        <v>87.3618689894368</v>
      </c>
      <c r="AN24" s="14">
        <v>3.3680207693174302</v>
      </c>
      <c r="AO24" s="13">
        <v>1.9009435519970601</v>
      </c>
      <c r="AP24" s="14">
        <v>3.37364032407875</v>
      </c>
      <c r="AQ24" s="13">
        <v>77.493404466899307</v>
      </c>
      <c r="AR24" s="14">
        <v>0.90278202347703396</v>
      </c>
      <c r="AS24" s="13">
        <v>78.319501944177802</v>
      </c>
      <c r="AT24" s="14">
        <v>1.23266642605804</v>
      </c>
      <c r="AU24" s="13">
        <v>81.414389462490107</v>
      </c>
      <c r="AV24" s="14">
        <v>3.7438817044288299</v>
      </c>
      <c r="AW24" s="13">
        <v>3.09488751831225</v>
      </c>
      <c r="AX24" s="14">
        <v>3.8806603721085402</v>
      </c>
      <c r="AY24" s="13">
        <v>81.5810115310057</v>
      </c>
      <c r="AZ24" s="14">
        <v>0.82310893204451596</v>
      </c>
      <c r="BA24" s="13">
        <v>84.404204771926302</v>
      </c>
      <c r="BB24" s="14">
        <v>1.2302240977027801</v>
      </c>
      <c r="BC24" s="13">
        <v>78.703556584805696</v>
      </c>
      <c r="BD24" s="14">
        <v>3.9148335391906302</v>
      </c>
      <c r="BE24" s="13">
        <v>-5.7006481871205796</v>
      </c>
      <c r="BF24" s="14">
        <v>4.0493654846885097</v>
      </c>
      <c r="BG24" s="13">
        <v>63.6716041696858</v>
      </c>
      <c r="BH24" s="14">
        <v>1.0430857319807201</v>
      </c>
      <c r="BI24" s="13">
        <v>64.791525041788802</v>
      </c>
      <c r="BJ24" s="14">
        <v>1.37604683467154</v>
      </c>
      <c r="BK24" s="13">
        <v>63.427221757714101</v>
      </c>
      <c r="BL24" s="14">
        <v>4.5742735062633599</v>
      </c>
      <c r="BM24" s="13">
        <v>-1.36430328407477</v>
      </c>
      <c r="BN24" s="14">
        <v>4.6999877323788501</v>
      </c>
      <c r="BO24" s="13">
        <v>55.646419873513999</v>
      </c>
      <c r="BP24" s="14">
        <v>1.1623886635626399</v>
      </c>
      <c r="BQ24" s="13">
        <v>57.019290807523099</v>
      </c>
      <c r="BR24" s="14">
        <v>1.4343558542672701</v>
      </c>
      <c r="BS24" s="13">
        <v>58.123046504384099</v>
      </c>
      <c r="BT24" s="14">
        <v>4.6892426440506698</v>
      </c>
      <c r="BU24" s="13">
        <v>1.1037556968609801</v>
      </c>
      <c r="BV24" s="14">
        <v>4.8324531858199498</v>
      </c>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9"/>
    </row>
    <row r="25" spans="1:110" ht="13" customHeight="1" x14ac:dyDescent="0.35">
      <c r="A25" s="12" t="s">
        <v>15</v>
      </c>
      <c r="B25" s="97">
        <v>2</v>
      </c>
      <c r="C25" s="13">
        <v>95.0551904352956</v>
      </c>
      <c r="D25" s="14">
        <v>0.51565376862552803</v>
      </c>
      <c r="E25" s="13">
        <v>95.2461387005944</v>
      </c>
      <c r="F25" s="14">
        <v>0.64610179883932395</v>
      </c>
      <c r="G25" s="13">
        <v>89.432225022938496</v>
      </c>
      <c r="H25" s="14">
        <v>4.5203830089950499</v>
      </c>
      <c r="I25" s="13">
        <v>-5.81391367765589</v>
      </c>
      <c r="J25" s="14">
        <v>4.6752281163380403</v>
      </c>
      <c r="K25" s="13">
        <v>78.623138592768797</v>
      </c>
      <c r="L25" s="14">
        <v>0.878946458630534</v>
      </c>
      <c r="M25" s="13">
        <v>78.836924146477003</v>
      </c>
      <c r="N25" s="14">
        <v>0.88831941179724305</v>
      </c>
      <c r="O25" s="13">
        <v>81.8269764172462</v>
      </c>
      <c r="P25" s="14">
        <v>5.1350189568457498</v>
      </c>
      <c r="Q25" s="13">
        <v>2.9900522707692101</v>
      </c>
      <c r="R25" s="14">
        <v>5.1416362356368399</v>
      </c>
      <c r="S25" s="13">
        <v>90.340438311697298</v>
      </c>
      <c r="T25" s="14">
        <v>0.59516215903833602</v>
      </c>
      <c r="U25" s="13">
        <v>90.336086088479504</v>
      </c>
      <c r="V25" s="14">
        <v>0.77058678001086001</v>
      </c>
      <c r="W25" s="13">
        <v>89.931247346804696</v>
      </c>
      <c r="X25" s="14">
        <v>4.0225125937014603</v>
      </c>
      <c r="Y25" s="13">
        <v>-0.40483874167478001</v>
      </c>
      <c r="Z25" s="14">
        <v>4.1448671402580803</v>
      </c>
      <c r="AA25" s="13">
        <v>91.656044584657394</v>
      </c>
      <c r="AB25" s="14">
        <v>0.54111763741190699</v>
      </c>
      <c r="AC25" s="13">
        <v>91.659116756216505</v>
      </c>
      <c r="AD25" s="14">
        <v>0.68504983508139805</v>
      </c>
      <c r="AE25" s="13">
        <v>90.416354255030498</v>
      </c>
      <c r="AF25" s="14">
        <v>4.52128703619824</v>
      </c>
      <c r="AG25" s="13">
        <v>-1.24276250118599</v>
      </c>
      <c r="AH25" s="14">
        <v>4.4525633352755296</v>
      </c>
      <c r="AI25" s="13">
        <v>83.390733593240597</v>
      </c>
      <c r="AJ25" s="14">
        <v>0.93900846160106899</v>
      </c>
      <c r="AK25" s="13">
        <v>82.563213229491197</v>
      </c>
      <c r="AL25" s="14">
        <v>1.13144973821437</v>
      </c>
      <c r="AM25" s="13">
        <v>84.277015071739598</v>
      </c>
      <c r="AN25" s="14">
        <v>5.1934498461688801</v>
      </c>
      <c r="AO25" s="13">
        <v>1.71380184224842</v>
      </c>
      <c r="AP25" s="14">
        <v>5.22520568425535</v>
      </c>
      <c r="AQ25" s="13">
        <v>76.307792384641004</v>
      </c>
      <c r="AR25" s="14">
        <v>1.04712116874994</v>
      </c>
      <c r="AS25" s="13">
        <v>75.382367935116207</v>
      </c>
      <c r="AT25" s="14">
        <v>1.3322378733554101</v>
      </c>
      <c r="AU25" s="13">
        <v>77.312328285347306</v>
      </c>
      <c r="AV25" s="14">
        <v>6.0811500184168503</v>
      </c>
      <c r="AW25" s="13">
        <v>1.92996035023114</v>
      </c>
      <c r="AX25" s="14">
        <v>6.1424050520390203</v>
      </c>
      <c r="AY25" s="13">
        <v>79.7781220648084</v>
      </c>
      <c r="AZ25" s="14">
        <v>0.91726017712200403</v>
      </c>
      <c r="BA25" s="13">
        <v>80.506953375676204</v>
      </c>
      <c r="BB25" s="14">
        <v>1.1576287911707099</v>
      </c>
      <c r="BC25" s="13">
        <v>78.528581233539995</v>
      </c>
      <c r="BD25" s="14">
        <v>5.4987762963451896</v>
      </c>
      <c r="BE25" s="13">
        <v>-1.9783721421361899</v>
      </c>
      <c r="BF25" s="14">
        <v>5.40805800348374</v>
      </c>
      <c r="BG25" s="13">
        <v>64.916126241585204</v>
      </c>
      <c r="BH25" s="14">
        <v>1.05202871717276</v>
      </c>
      <c r="BI25" s="13">
        <v>64.3708255167153</v>
      </c>
      <c r="BJ25" s="14">
        <v>1.25604407364557</v>
      </c>
      <c r="BK25" s="13">
        <v>63.428035775371399</v>
      </c>
      <c r="BL25" s="14">
        <v>6.7242895763936099</v>
      </c>
      <c r="BM25" s="13">
        <v>-0.94278974134390103</v>
      </c>
      <c r="BN25" s="14">
        <v>6.7919515818423299</v>
      </c>
      <c r="BO25" s="13">
        <v>52.310223143053797</v>
      </c>
      <c r="BP25" s="14">
        <v>1.1815456279999801</v>
      </c>
      <c r="BQ25" s="13">
        <v>51.864435778270099</v>
      </c>
      <c r="BR25" s="14">
        <v>1.4678277639355399</v>
      </c>
      <c r="BS25" s="13">
        <v>56.321237351275997</v>
      </c>
      <c r="BT25" s="14">
        <v>6.8685441992112901</v>
      </c>
      <c r="BU25" s="13">
        <v>4.4568015730058503</v>
      </c>
      <c r="BV25" s="14">
        <v>6.94454692018786</v>
      </c>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9"/>
    </row>
    <row r="26" spans="1:110" ht="13" customHeight="1" x14ac:dyDescent="0.35">
      <c r="A26" s="12" t="s">
        <v>17</v>
      </c>
      <c r="B26" s="97">
        <v>2</v>
      </c>
      <c r="C26" s="13">
        <v>95.765818867368196</v>
      </c>
      <c r="D26" s="14">
        <v>0.53114151923278496</v>
      </c>
      <c r="E26" s="13">
        <v>96.209960530442899</v>
      </c>
      <c r="F26" s="14">
        <v>0.70226794604519505</v>
      </c>
      <c r="G26" s="13">
        <v>94.6570333340904</v>
      </c>
      <c r="H26" s="14">
        <v>2.4892275042643601</v>
      </c>
      <c r="I26" s="13">
        <v>-1.5529271963524101</v>
      </c>
      <c r="J26" s="14">
        <v>2.5595252302466598</v>
      </c>
      <c r="K26" s="13">
        <v>79.978203502620403</v>
      </c>
      <c r="L26" s="14">
        <v>1.0300014266255</v>
      </c>
      <c r="M26" s="13">
        <v>81.593435795470796</v>
      </c>
      <c r="N26" s="14">
        <v>1.31916384824262</v>
      </c>
      <c r="O26" s="13">
        <v>76.584143795430094</v>
      </c>
      <c r="P26" s="14">
        <v>4.9423159175533398</v>
      </c>
      <c r="Q26" s="13">
        <v>-5.0092920000407002</v>
      </c>
      <c r="R26" s="14">
        <v>5.1146419502047404</v>
      </c>
      <c r="S26" s="13">
        <v>87.289595865272702</v>
      </c>
      <c r="T26" s="14">
        <v>0.839911884966691</v>
      </c>
      <c r="U26" s="13">
        <v>87.325176375966606</v>
      </c>
      <c r="V26" s="14">
        <v>1.12288470855495</v>
      </c>
      <c r="W26" s="13">
        <v>88.550024325249296</v>
      </c>
      <c r="X26" s="14">
        <v>3.69997448129166</v>
      </c>
      <c r="Y26" s="13">
        <v>1.22484794928273</v>
      </c>
      <c r="Z26" s="14">
        <v>3.9762997401693698</v>
      </c>
      <c r="AA26" s="13">
        <v>88.9115728059991</v>
      </c>
      <c r="AB26" s="14">
        <v>0.85535995600316805</v>
      </c>
      <c r="AC26" s="13">
        <v>89.587926521395204</v>
      </c>
      <c r="AD26" s="14">
        <v>1.0231073424211099</v>
      </c>
      <c r="AE26" s="13">
        <v>86.1496343830039</v>
      </c>
      <c r="AF26" s="14">
        <v>3.86228963371819</v>
      </c>
      <c r="AG26" s="13">
        <v>-3.4382921383912599</v>
      </c>
      <c r="AH26" s="14">
        <v>3.9019672368534302</v>
      </c>
      <c r="AI26" s="13">
        <v>84.422505477290201</v>
      </c>
      <c r="AJ26" s="14">
        <v>1.00839517733967</v>
      </c>
      <c r="AK26" s="13">
        <v>84.832554581604995</v>
      </c>
      <c r="AL26" s="14">
        <v>1.3311798240819399</v>
      </c>
      <c r="AM26" s="13">
        <v>78.885982467542703</v>
      </c>
      <c r="AN26" s="14">
        <v>4.7051253078873296</v>
      </c>
      <c r="AO26" s="13">
        <v>-5.9465721140622803</v>
      </c>
      <c r="AP26" s="14">
        <v>4.9243599281996797</v>
      </c>
      <c r="AQ26" s="13">
        <v>74.596996838168195</v>
      </c>
      <c r="AR26" s="14">
        <v>1.1777837348334701</v>
      </c>
      <c r="AS26" s="13">
        <v>76.004834000757</v>
      </c>
      <c r="AT26" s="14">
        <v>1.5354579164062601</v>
      </c>
      <c r="AU26" s="13">
        <v>71.405413568383807</v>
      </c>
      <c r="AV26" s="14">
        <v>5.1138785379874196</v>
      </c>
      <c r="AW26" s="13">
        <v>-4.59942043237319</v>
      </c>
      <c r="AX26" s="14">
        <v>5.2813830930674897</v>
      </c>
      <c r="AY26" s="13">
        <v>87.596031359588295</v>
      </c>
      <c r="AZ26" s="14">
        <v>0.95306377911115703</v>
      </c>
      <c r="BA26" s="13">
        <v>89.263596926465596</v>
      </c>
      <c r="BB26" s="14">
        <v>1.0886998684139899</v>
      </c>
      <c r="BC26" s="13">
        <v>82.130785864665</v>
      </c>
      <c r="BD26" s="14">
        <v>4.1248300821472998</v>
      </c>
      <c r="BE26" s="13">
        <v>-7.1328110618006102</v>
      </c>
      <c r="BF26" s="14">
        <v>4.2025965050313596</v>
      </c>
      <c r="BG26" s="13">
        <v>64.336079579250594</v>
      </c>
      <c r="BH26" s="14">
        <v>1.08006152474168</v>
      </c>
      <c r="BI26" s="13">
        <v>64.607039415158894</v>
      </c>
      <c r="BJ26" s="14">
        <v>1.5497531583669499</v>
      </c>
      <c r="BK26" s="13">
        <v>64.004703169295894</v>
      </c>
      <c r="BL26" s="14">
        <v>5.7357720865445199</v>
      </c>
      <c r="BM26" s="13">
        <v>-0.602336245863071</v>
      </c>
      <c r="BN26" s="14">
        <v>6.1598116892708701</v>
      </c>
      <c r="BO26" s="13">
        <v>54.106225128626498</v>
      </c>
      <c r="BP26" s="14">
        <v>1.2742999920792999</v>
      </c>
      <c r="BQ26" s="13">
        <v>55.482233023537297</v>
      </c>
      <c r="BR26" s="14">
        <v>1.6319390461089101</v>
      </c>
      <c r="BS26" s="13">
        <v>49.128829217400302</v>
      </c>
      <c r="BT26" s="14">
        <v>5.5719311961768501</v>
      </c>
      <c r="BU26" s="13">
        <v>-6.3534038061369804</v>
      </c>
      <c r="BV26" s="14">
        <v>5.9023282996595396</v>
      </c>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9"/>
    </row>
    <row r="27" spans="1:110" ht="13" customHeight="1" x14ac:dyDescent="0.35">
      <c r="A27" s="12" t="s">
        <v>16</v>
      </c>
      <c r="B27" s="97">
        <v>2</v>
      </c>
      <c r="C27" s="13">
        <v>94.616627125386501</v>
      </c>
      <c r="D27" s="14">
        <v>0.35415234311140398</v>
      </c>
      <c r="E27" s="13">
        <v>94.595838861789701</v>
      </c>
      <c r="F27" s="14">
        <v>0.49419041748931303</v>
      </c>
      <c r="G27" s="13">
        <v>92.671199089993905</v>
      </c>
      <c r="H27" s="14">
        <v>1.5846784854876399</v>
      </c>
      <c r="I27" s="13">
        <v>-1.9246397717958399</v>
      </c>
      <c r="J27" s="14">
        <v>1.7538936459716801</v>
      </c>
      <c r="K27" s="13">
        <v>83.952561588686905</v>
      </c>
      <c r="L27" s="14">
        <v>0.60035807415376596</v>
      </c>
      <c r="M27" s="13">
        <v>84.169104584605293</v>
      </c>
      <c r="N27" s="14">
        <v>0.812571193491475</v>
      </c>
      <c r="O27" s="13">
        <v>83.335639990892901</v>
      </c>
      <c r="P27" s="14">
        <v>2.1751518818217899</v>
      </c>
      <c r="Q27" s="13">
        <v>-0.833464593712407</v>
      </c>
      <c r="R27" s="14">
        <v>2.2600811241660299</v>
      </c>
      <c r="S27" s="13">
        <v>83.974571797406597</v>
      </c>
      <c r="T27" s="14">
        <v>0.57295438167398405</v>
      </c>
      <c r="U27" s="13">
        <v>84.2420441142919</v>
      </c>
      <c r="V27" s="14">
        <v>0.79638109460094597</v>
      </c>
      <c r="W27" s="13">
        <v>83.174105421373994</v>
      </c>
      <c r="X27" s="14">
        <v>2.57275087354608</v>
      </c>
      <c r="Y27" s="13">
        <v>-1.06793869291795</v>
      </c>
      <c r="Z27" s="14">
        <v>2.6257366458926699</v>
      </c>
      <c r="AA27" s="13">
        <v>83.099232681153097</v>
      </c>
      <c r="AB27" s="14">
        <v>0.50151295982611099</v>
      </c>
      <c r="AC27" s="13">
        <v>84.6173092846862</v>
      </c>
      <c r="AD27" s="14">
        <v>0.64847264006151395</v>
      </c>
      <c r="AE27" s="13">
        <v>81.233616099187799</v>
      </c>
      <c r="AF27" s="14">
        <v>1.96387306250115</v>
      </c>
      <c r="AG27" s="13">
        <v>-3.38369318549847</v>
      </c>
      <c r="AH27" s="14">
        <v>2.0451036338766899</v>
      </c>
      <c r="AI27" s="13">
        <v>77.420279371278198</v>
      </c>
      <c r="AJ27" s="14">
        <v>0.67923768137741203</v>
      </c>
      <c r="AK27" s="13">
        <v>77.459315606131099</v>
      </c>
      <c r="AL27" s="14">
        <v>0.83834053209805304</v>
      </c>
      <c r="AM27" s="13">
        <v>79.100570670833505</v>
      </c>
      <c r="AN27" s="14">
        <v>2.25000436083138</v>
      </c>
      <c r="AO27" s="13">
        <v>1.64125506470246</v>
      </c>
      <c r="AP27" s="14">
        <v>2.1417506538298801</v>
      </c>
      <c r="AQ27" s="13">
        <v>71.362642345426707</v>
      </c>
      <c r="AR27" s="14">
        <v>0.71613124556896801</v>
      </c>
      <c r="AS27" s="13">
        <v>71.944353831400505</v>
      </c>
      <c r="AT27" s="14">
        <v>0.96006269928118304</v>
      </c>
      <c r="AU27" s="13">
        <v>70.665721902712093</v>
      </c>
      <c r="AV27" s="14">
        <v>2.9331646621361198</v>
      </c>
      <c r="AW27" s="13">
        <v>-1.27863192868838</v>
      </c>
      <c r="AX27" s="14">
        <v>2.8304134002214099</v>
      </c>
      <c r="AY27" s="13">
        <v>85.538474235640706</v>
      </c>
      <c r="AZ27" s="14">
        <v>0.529716310614886</v>
      </c>
      <c r="BA27" s="13">
        <v>85.854606356417804</v>
      </c>
      <c r="BB27" s="14">
        <v>0.74462541034853302</v>
      </c>
      <c r="BC27" s="13">
        <v>81.3642066423145</v>
      </c>
      <c r="BD27" s="14">
        <v>2.5980737774512401</v>
      </c>
      <c r="BE27" s="13">
        <v>-4.4903997141033001</v>
      </c>
      <c r="BF27" s="14">
        <v>2.8036108794943799</v>
      </c>
      <c r="BG27" s="13">
        <v>57.373403875490702</v>
      </c>
      <c r="BH27" s="14">
        <v>0.82309023560963301</v>
      </c>
      <c r="BI27" s="13">
        <v>57.317510196420002</v>
      </c>
      <c r="BJ27" s="14">
        <v>1.04721894862597</v>
      </c>
      <c r="BK27" s="13">
        <v>58.4076752446855</v>
      </c>
      <c r="BL27" s="14">
        <v>2.9147437045136702</v>
      </c>
      <c r="BM27" s="13">
        <v>1.0901650482655001</v>
      </c>
      <c r="BN27" s="14">
        <v>3.06556857647087</v>
      </c>
      <c r="BO27" s="13">
        <v>47.050023521268102</v>
      </c>
      <c r="BP27" s="14">
        <v>0.79608193755798395</v>
      </c>
      <c r="BQ27" s="13">
        <v>47.226958633701202</v>
      </c>
      <c r="BR27" s="14">
        <v>0.958495890358533</v>
      </c>
      <c r="BS27" s="13">
        <v>46.6038972926751</v>
      </c>
      <c r="BT27" s="14">
        <v>3.1121598795789298</v>
      </c>
      <c r="BU27" s="13">
        <v>-0.62306134102603705</v>
      </c>
      <c r="BV27" s="14">
        <v>3.14552284394538</v>
      </c>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9"/>
    </row>
    <row r="28" spans="1:110" ht="13" customHeight="1" x14ac:dyDescent="0.35">
      <c r="A28" s="12" t="s">
        <v>18</v>
      </c>
      <c r="B28" s="97">
        <v>2</v>
      </c>
      <c r="C28" s="13">
        <v>96.161481538443496</v>
      </c>
      <c r="D28" s="14">
        <v>0.38643941992540598</v>
      </c>
      <c r="E28" s="13">
        <v>96.290586278400497</v>
      </c>
      <c r="F28" s="14">
        <v>0.52005200732801204</v>
      </c>
      <c r="G28" s="13">
        <v>96.3034070562409</v>
      </c>
      <c r="H28" s="14">
        <v>1.23650091203515</v>
      </c>
      <c r="I28" s="13">
        <v>1.28207778403322E-2</v>
      </c>
      <c r="J28" s="14">
        <v>1.2743531380876201</v>
      </c>
      <c r="K28" s="13">
        <v>92.648320094749195</v>
      </c>
      <c r="L28" s="14">
        <v>0.62177876029449597</v>
      </c>
      <c r="M28" s="13">
        <v>93.413613371001404</v>
      </c>
      <c r="N28" s="14">
        <v>0.92074878737439403</v>
      </c>
      <c r="O28" s="13">
        <v>91.570372127931506</v>
      </c>
      <c r="P28" s="14">
        <v>2.8936137963178599</v>
      </c>
      <c r="Q28" s="13">
        <v>-1.8432412430698299</v>
      </c>
      <c r="R28" s="14">
        <v>2.9243598062907599</v>
      </c>
      <c r="S28" s="13">
        <v>74.470305164495201</v>
      </c>
      <c r="T28" s="14">
        <v>1.07013760322504</v>
      </c>
      <c r="U28" s="13">
        <v>74.899285880209305</v>
      </c>
      <c r="V28" s="14">
        <v>1.48820424216799</v>
      </c>
      <c r="W28" s="13">
        <v>70.865439149363596</v>
      </c>
      <c r="X28" s="14">
        <v>4.7444985558188497</v>
      </c>
      <c r="Y28" s="13">
        <v>-4.0338467308456698</v>
      </c>
      <c r="Z28" s="14">
        <v>4.8457188693922699</v>
      </c>
      <c r="AA28" s="13">
        <v>82.891445958967793</v>
      </c>
      <c r="AB28" s="14">
        <v>0.94351090415462602</v>
      </c>
      <c r="AC28" s="13">
        <v>83.5509056216967</v>
      </c>
      <c r="AD28" s="14">
        <v>1.1776886425841699</v>
      </c>
      <c r="AE28" s="13">
        <v>81.201647524474097</v>
      </c>
      <c r="AF28" s="14">
        <v>4.058498167562</v>
      </c>
      <c r="AG28" s="13">
        <v>-2.3492580972226</v>
      </c>
      <c r="AH28" s="14">
        <v>4.0149899963061699</v>
      </c>
      <c r="AI28" s="13">
        <v>79.376081574830593</v>
      </c>
      <c r="AJ28" s="14">
        <v>1.0909370743781901</v>
      </c>
      <c r="AK28" s="13">
        <v>77.738738325410296</v>
      </c>
      <c r="AL28" s="14">
        <v>1.3478590424024099</v>
      </c>
      <c r="AM28" s="13">
        <v>82.328302259823005</v>
      </c>
      <c r="AN28" s="14">
        <v>3.4645098372960299</v>
      </c>
      <c r="AO28" s="13">
        <v>4.5895639344127703</v>
      </c>
      <c r="AP28" s="14">
        <v>3.9008108917440998</v>
      </c>
      <c r="AQ28" s="13">
        <v>69.129063666597105</v>
      </c>
      <c r="AR28" s="14">
        <v>0.95993839921045698</v>
      </c>
      <c r="AS28" s="13">
        <v>68.629901140143303</v>
      </c>
      <c r="AT28" s="14">
        <v>1.2071851015185699</v>
      </c>
      <c r="AU28" s="13">
        <v>69.268871964499397</v>
      </c>
      <c r="AV28" s="14">
        <v>4.2297146204250904</v>
      </c>
      <c r="AW28" s="13">
        <v>0.63897082435609298</v>
      </c>
      <c r="AX28" s="14">
        <v>4.4532771037239298</v>
      </c>
      <c r="AY28" s="13">
        <v>80.913066439202495</v>
      </c>
      <c r="AZ28" s="14">
        <v>0.85448752863829003</v>
      </c>
      <c r="BA28" s="13">
        <v>81.973784292169995</v>
      </c>
      <c r="BB28" s="14">
        <v>0.87826346758023099</v>
      </c>
      <c r="BC28" s="13">
        <v>80.784676169097295</v>
      </c>
      <c r="BD28" s="14">
        <v>3.7273831312122301</v>
      </c>
      <c r="BE28" s="13">
        <v>-1.1891081230726901</v>
      </c>
      <c r="BF28" s="14">
        <v>3.70411123255459</v>
      </c>
      <c r="BG28" s="13">
        <v>54.321139147828397</v>
      </c>
      <c r="BH28" s="14">
        <v>1.2276208657188801</v>
      </c>
      <c r="BI28" s="13">
        <v>55.130929649449399</v>
      </c>
      <c r="BJ28" s="14">
        <v>1.71179234089555</v>
      </c>
      <c r="BK28" s="13">
        <v>55.751024124321702</v>
      </c>
      <c r="BL28" s="14">
        <v>4.98798696458761</v>
      </c>
      <c r="BM28" s="13">
        <v>0.620094474872388</v>
      </c>
      <c r="BN28" s="14">
        <v>5.40235109694967</v>
      </c>
      <c r="BO28" s="13">
        <v>42.388161709209498</v>
      </c>
      <c r="BP28" s="14">
        <v>1.2183800489672201</v>
      </c>
      <c r="BQ28" s="13">
        <v>43.645308636592198</v>
      </c>
      <c r="BR28" s="14">
        <v>1.60520632549491</v>
      </c>
      <c r="BS28" s="13">
        <v>44.731602237107197</v>
      </c>
      <c r="BT28" s="14">
        <v>5.2890363125992597</v>
      </c>
      <c r="BU28" s="13">
        <v>1.0862936005149499</v>
      </c>
      <c r="BV28" s="14">
        <v>5.4422202453462099</v>
      </c>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9"/>
    </row>
    <row r="29" spans="1:110" ht="13" customHeight="1" x14ac:dyDescent="0.35">
      <c r="A29" s="12" t="s">
        <v>19</v>
      </c>
      <c r="B29" s="97">
        <v>2</v>
      </c>
      <c r="C29" s="13">
        <v>90.979618726362801</v>
      </c>
      <c r="D29" s="14">
        <v>0.61309139794025302</v>
      </c>
      <c r="E29" s="13">
        <v>90.795639013648298</v>
      </c>
      <c r="F29" s="14">
        <v>0.78660496988942497</v>
      </c>
      <c r="G29" s="13">
        <v>89.657203001133496</v>
      </c>
      <c r="H29" s="14">
        <v>2.0139730134535498</v>
      </c>
      <c r="I29" s="13">
        <v>-1.1384360125148301</v>
      </c>
      <c r="J29" s="14">
        <v>2.1307728671672201</v>
      </c>
      <c r="K29" s="13">
        <v>78.653226174960395</v>
      </c>
      <c r="L29" s="14">
        <v>0.92610888768596999</v>
      </c>
      <c r="M29" s="13">
        <v>78.829401792463798</v>
      </c>
      <c r="N29" s="14">
        <v>1.1405430592268899</v>
      </c>
      <c r="O29" s="13">
        <v>75.462088469332997</v>
      </c>
      <c r="P29" s="14">
        <v>2.8071968509749499</v>
      </c>
      <c r="Q29" s="13">
        <v>-3.3673133231307202</v>
      </c>
      <c r="R29" s="14">
        <v>2.8857322819386102</v>
      </c>
      <c r="S29" s="13">
        <v>70.831196199763397</v>
      </c>
      <c r="T29" s="14">
        <v>0.90408345664482703</v>
      </c>
      <c r="U29" s="13">
        <v>70.109713676248901</v>
      </c>
      <c r="V29" s="14">
        <v>1.1557885533433001</v>
      </c>
      <c r="W29" s="13">
        <v>70.540140285999499</v>
      </c>
      <c r="X29" s="14">
        <v>3.2959837107169498</v>
      </c>
      <c r="Y29" s="13">
        <v>0.43042660975059699</v>
      </c>
      <c r="Z29" s="14">
        <v>3.4903176721907201</v>
      </c>
      <c r="AA29" s="13">
        <v>81.530836341637396</v>
      </c>
      <c r="AB29" s="14">
        <v>0.86753487978229904</v>
      </c>
      <c r="AC29" s="13">
        <v>83.338221040045497</v>
      </c>
      <c r="AD29" s="14">
        <v>1.00165197550492</v>
      </c>
      <c r="AE29" s="13">
        <v>75.217684221035796</v>
      </c>
      <c r="AF29" s="14">
        <v>2.7289564325375699</v>
      </c>
      <c r="AG29" s="13">
        <v>-8.1205368190097307</v>
      </c>
      <c r="AH29" s="14">
        <v>2.9757400348374499</v>
      </c>
      <c r="AI29" s="13">
        <v>59.169174355439999</v>
      </c>
      <c r="AJ29" s="14">
        <v>1.0092530589973701</v>
      </c>
      <c r="AK29" s="13">
        <v>59.043344481371697</v>
      </c>
      <c r="AL29" s="14">
        <v>1.3783563273652799</v>
      </c>
      <c r="AM29" s="13">
        <v>58.888673661523399</v>
      </c>
      <c r="AN29" s="14">
        <v>2.9569336655320999</v>
      </c>
      <c r="AO29" s="13">
        <v>-0.15467081984831299</v>
      </c>
      <c r="AP29" s="14">
        <v>2.98888710758292</v>
      </c>
      <c r="AQ29" s="13">
        <v>58.639056912183101</v>
      </c>
      <c r="AR29" s="14">
        <v>0.96546635189841201</v>
      </c>
      <c r="AS29" s="13">
        <v>59.659138126216099</v>
      </c>
      <c r="AT29" s="14">
        <v>1.2858201473608499</v>
      </c>
      <c r="AU29" s="13">
        <v>60.076105995463998</v>
      </c>
      <c r="AV29" s="14">
        <v>3.01491127043144</v>
      </c>
      <c r="AW29" s="13">
        <v>0.41696786924789098</v>
      </c>
      <c r="AX29" s="14">
        <v>3.2412798037635699</v>
      </c>
      <c r="AY29" s="13">
        <v>51.8494182610156</v>
      </c>
      <c r="AZ29" s="14">
        <v>1.0390196195664001</v>
      </c>
      <c r="BA29" s="13">
        <v>54.968782886982702</v>
      </c>
      <c r="BB29" s="14">
        <v>1.38907417859813</v>
      </c>
      <c r="BC29" s="13">
        <v>59.007077412434299</v>
      </c>
      <c r="BD29" s="14">
        <v>3.9026145502510499</v>
      </c>
      <c r="BE29" s="13">
        <v>4.0382945254515796</v>
      </c>
      <c r="BF29" s="14">
        <v>4.1333623940680297</v>
      </c>
      <c r="BG29" s="13">
        <v>41.914100819609899</v>
      </c>
      <c r="BH29" s="14">
        <v>0.93047175533846604</v>
      </c>
      <c r="BI29" s="13">
        <v>42.805583453726001</v>
      </c>
      <c r="BJ29" s="14">
        <v>1.3364551694248099</v>
      </c>
      <c r="BK29" s="13">
        <v>42.898446869559898</v>
      </c>
      <c r="BL29" s="14">
        <v>3.0065772021844399</v>
      </c>
      <c r="BM29" s="13">
        <v>9.2863415833917898E-2</v>
      </c>
      <c r="BN29" s="14">
        <v>3.2365309751241398</v>
      </c>
      <c r="BO29" s="13">
        <v>24.289666218690101</v>
      </c>
      <c r="BP29" s="14">
        <v>0.83075813536670395</v>
      </c>
      <c r="BQ29" s="13">
        <v>25.869851764962</v>
      </c>
      <c r="BR29" s="14">
        <v>1.1087138646706201</v>
      </c>
      <c r="BS29" s="13">
        <v>27.448242647308302</v>
      </c>
      <c r="BT29" s="14">
        <v>3.2517947019919302</v>
      </c>
      <c r="BU29" s="13">
        <v>1.57839088234633</v>
      </c>
      <c r="BV29" s="14">
        <v>3.4021729613698102</v>
      </c>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9"/>
    </row>
    <row r="30" spans="1:110" ht="13" customHeight="1" x14ac:dyDescent="0.35">
      <c r="A30" s="12" t="s">
        <v>20</v>
      </c>
      <c r="B30" s="97">
        <v>2</v>
      </c>
      <c r="C30" s="13">
        <v>66.480588933883794</v>
      </c>
      <c r="D30" s="14">
        <v>0.83044689998183496</v>
      </c>
      <c r="E30" s="13">
        <v>68.5735104289585</v>
      </c>
      <c r="F30" s="14">
        <v>1.01987794620896</v>
      </c>
      <c r="G30" s="13">
        <v>62.152277345439401</v>
      </c>
      <c r="H30" s="14">
        <v>3.95314169871294</v>
      </c>
      <c r="I30" s="13">
        <v>-6.4212330835191098</v>
      </c>
      <c r="J30" s="14">
        <v>4.1485222746684798</v>
      </c>
      <c r="K30" s="13">
        <v>65.847661640901507</v>
      </c>
      <c r="L30" s="14">
        <v>0.95653368206127098</v>
      </c>
      <c r="M30" s="13">
        <v>66.465658956579901</v>
      </c>
      <c r="N30" s="14">
        <v>1.0924362265741401</v>
      </c>
      <c r="O30" s="13">
        <v>62.602738684598002</v>
      </c>
      <c r="P30" s="14">
        <v>4.1956920978660497</v>
      </c>
      <c r="Q30" s="13">
        <v>-3.8629202719818601</v>
      </c>
      <c r="R30" s="14">
        <v>4.1864254348171803</v>
      </c>
      <c r="S30" s="13">
        <v>66.298656600994605</v>
      </c>
      <c r="T30" s="14">
        <v>0.79928629016405095</v>
      </c>
      <c r="U30" s="13">
        <v>67.985490807419893</v>
      </c>
      <c r="V30" s="14">
        <v>1.0296649572510099</v>
      </c>
      <c r="W30" s="13">
        <v>63.036468245753703</v>
      </c>
      <c r="X30" s="14">
        <v>3.5274997908136898</v>
      </c>
      <c r="Y30" s="13">
        <v>-4.94902256166624</v>
      </c>
      <c r="Z30" s="14">
        <v>3.7497176803008698</v>
      </c>
      <c r="AA30" s="13">
        <v>54.873550708520803</v>
      </c>
      <c r="AB30" s="14">
        <v>1.03743088870484</v>
      </c>
      <c r="AC30" s="13">
        <v>55.659264404231003</v>
      </c>
      <c r="AD30" s="14">
        <v>1.26698567858386</v>
      </c>
      <c r="AE30" s="13">
        <v>52.077901041643798</v>
      </c>
      <c r="AF30" s="14">
        <v>3.6861659142299099</v>
      </c>
      <c r="AG30" s="13">
        <v>-3.5813633625872301</v>
      </c>
      <c r="AH30" s="14">
        <v>4.0627930457525698</v>
      </c>
      <c r="AI30" s="13">
        <v>56.881963924486698</v>
      </c>
      <c r="AJ30" s="14">
        <v>0.93009774789675403</v>
      </c>
      <c r="AK30" s="13">
        <v>57.5166499360773</v>
      </c>
      <c r="AL30" s="14">
        <v>1.1626913385694799</v>
      </c>
      <c r="AM30" s="13">
        <v>58.873641695414101</v>
      </c>
      <c r="AN30" s="14">
        <v>3.6875518067410198</v>
      </c>
      <c r="AO30" s="13">
        <v>1.3569917593368399</v>
      </c>
      <c r="AP30" s="14">
        <v>3.7632285152162201</v>
      </c>
      <c r="AQ30" s="13">
        <v>51.479421062903597</v>
      </c>
      <c r="AR30" s="14">
        <v>0.96358178756899704</v>
      </c>
      <c r="AS30" s="13">
        <v>51.59449096198</v>
      </c>
      <c r="AT30" s="14">
        <v>1.20869006483515</v>
      </c>
      <c r="AU30" s="13">
        <v>49.192912794860298</v>
      </c>
      <c r="AV30" s="14">
        <v>3.8864988347877101</v>
      </c>
      <c r="AW30" s="13">
        <v>-2.40157816711976</v>
      </c>
      <c r="AX30" s="14">
        <v>3.7540871545322698</v>
      </c>
      <c r="AY30" s="13">
        <v>61.642848538646</v>
      </c>
      <c r="AZ30" s="14">
        <v>0.97954536548980198</v>
      </c>
      <c r="BA30" s="13">
        <v>63.767240218623101</v>
      </c>
      <c r="BB30" s="14">
        <v>1.1515855332387901</v>
      </c>
      <c r="BC30" s="13">
        <v>57.577375789812798</v>
      </c>
      <c r="BD30" s="14">
        <v>4.3965191179537202</v>
      </c>
      <c r="BE30" s="13">
        <v>-6.1898644288103402</v>
      </c>
      <c r="BF30" s="14">
        <v>4.40979318628745</v>
      </c>
      <c r="BG30" s="13">
        <v>21.730263559556601</v>
      </c>
      <c r="BH30" s="14">
        <v>0.85462326714715997</v>
      </c>
      <c r="BI30" s="13">
        <v>22.404767032710001</v>
      </c>
      <c r="BJ30" s="14">
        <v>1.1206468225709201</v>
      </c>
      <c r="BK30" s="13">
        <v>18.736447688533602</v>
      </c>
      <c r="BL30" s="14">
        <v>2.8007309651262999</v>
      </c>
      <c r="BM30" s="13">
        <v>-3.6683193441763402</v>
      </c>
      <c r="BN30" s="14">
        <v>2.98231837078808</v>
      </c>
      <c r="BO30" s="13">
        <v>14.507334189184601</v>
      </c>
      <c r="BP30" s="14">
        <v>0.74084877962309803</v>
      </c>
      <c r="BQ30" s="13">
        <v>15.097573016968299</v>
      </c>
      <c r="BR30" s="14">
        <v>0.96147136899183006</v>
      </c>
      <c r="BS30" s="13">
        <v>11.293047474262901</v>
      </c>
      <c r="BT30" s="14">
        <v>2.4718390447344598</v>
      </c>
      <c r="BU30" s="13">
        <v>-3.8045255427054201</v>
      </c>
      <c r="BV30" s="14">
        <v>2.8561665489624901</v>
      </c>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9"/>
    </row>
    <row r="31" spans="1:110" ht="13" customHeight="1" x14ac:dyDescent="0.35">
      <c r="A31" s="12" t="s">
        <v>21</v>
      </c>
      <c r="B31" s="97">
        <v>2</v>
      </c>
      <c r="C31" s="13">
        <v>95.223374028659507</v>
      </c>
      <c r="D31" s="14">
        <v>0.41013416371983602</v>
      </c>
      <c r="E31" s="13">
        <v>94.987790029525698</v>
      </c>
      <c r="F31" s="14">
        <v>0.54814061755232601</v>
      </c>
      <c r="G31" s="13">
        <v>95.044810853969594</v>
      </c>
      <c r="H31" s="14">
        <v>2.4538227828399699</v>
      </c>
      <c r="I31" s="13">
        <v>5.7020824443924298E-2</v>
      </c>
      <c r="J31" s="14">
        <v>2.50653821187211</v>
      </c>
      <c r="K31" s="13">
        <v>76.602449618460795</v>
      </c>
      <c r="L31" s="14">
        <v>0.83309576519583395</v>
      </c>
      <c r="M31" s="13">
        <v>76.680278917135794</v>
      </c>
      <c r="N31" s="14">
        <v>1.00150827172654</v>
      </c>
      <c r="O31" s="13">
        <v>80.673807080441406</v>
      </c>
      <c r="P31" s="14">
        <v>5.11499055383893</v>
      </c>
      <c r="Q31" s="13">
        <v>3.9935281633056698</v>
      </c>
      <c r="R31" s="14">
        <v>5.2464767401908201</v>
      </c>
      <c r="S31" s="13">
        <v>81.062621400038296</v>
      </c>
      <c r="T31" s="14">
        <v>0.78692868922554005</v>
      </c>
      <c r="U31" s="13">
        <v>80.532425343622194</v>
      </c>
      <c r="V31" s="14">
        <v>1.02135524576151</v>
      </c>
      <c r="W31" s="13">
        <v>80.969588360778801</v>
      </c>
      <c r="X31" s="14">
        <v>4.8665635071017403</v>
      </c>
      <c r="Y31" s="13">
        <v>0.43716301715660699</v>
      </c>
      <c r="Z31" s="14">
        <v>5.0557226254211596</v>
      </c>
      <c r="AA31" s="13">
        <v>82.025048439605101</v>
      </c>
      <c r="AB31" s="14">
        <v>0.88718966951139899</v>
      </c>
      <c r="AC31" s="13">
        <v>81.644860388084695</v>
      </c>
      <c r="AD31" s="14">
        <v>1.22577469572137</v>
      </c>
      <c r="AE31" s="13">
        <v>73.414662625116193</v>
      </c>
      <c r="AF31" s="14">
        <v>4.50972115014702</v>
      </c>
      <c r="AG31" s="13">
        <v>-8.2301977629685297</v>
      </c>
      <c r="AH31" s="14">
        <v>4.6957664567407704</v>
      </c>
      <c r="AI31" s="13">
        <v>69.649090426140603</v>
      </c>
      <c r="AJ31" s="14">
        <v>0.96805445667897205</v>
      </c>
      <c r="AK31" s="13">
        <v>68.789147304407294</v>
      </c>
      <c r="AL31" s="14">
        <v>1.26214371122026</v>
      </c>
      <c r="AM31" s="13">
        <v>62.660642402531302</v>
      </c>
      <c r="AN31" s="14">
        <v>4.5277434311981697</v>
      </c>
      <c r="AO31" s="13">
        <v>-6.1285049018760098</v>
      </c>
      <c r="AP31" s="14">
        <v>4.4670646797579598</v>
      </c>
      <c r="AQ31" s="13">
        <v>55.702807292837498</v>
      </c>
      <c r="AR31" s="14">
        <v>1.07574065002688</v>
      </c>
      <c r="AS31" s="13">
        <v>54.647399549590403</v>
      </c>
      <c r="AT31" s="14">
        <v>1.4630595050075399</v>
      </c>
      <c r="AU31" s="13">
        <v>58.515562308631601</v>
      </c>
      <c r="AV31" s="14">
        <v>4.7483168158821201</v>
      </c>
      <c r="AW31" s="13">
        <v>3.8681627590411298</v>
      </c>
      <c r="AX31" s="14">
        <v>5.14311010770622</v>
      </c>
      <c r="AY31" s="13">
        <v>76.698383190243703</v>
      </c>
      <c r="AZ31" s="14">
        <v>0.85359460476229199</v>
      </c>
      <c r="BA31" s="13">
        <v>77.699663774713997</v>
      </c>
      <c r="BB31" s="14">
        <v>1.07926406208728</v>
      </c>
      <c r="BC31" s="13">
        <v>77.500700514229393</v>
      </c>
      <c r="BD31" s="14">
        <v>4.6629215207836596</v>
      </c>
      <c r="BE31" s="13">
        <v>-0.19896326048457499</v>
      </c>
      <c r="BF31" s="14">
        <v>4.7297712996915502</v>
      </c>
      <c r="BG31" s="13">
        <v>48.024352837234403</v>
      </c>
      <c r="BH31" s="14">
        <v>1.0872854082963701</v>
      </c>
      <c r="BI31" s="13">
        <v>47.088601843941397</v>
      </c>
      <c r="BJ31" s="14">
        <v>1.55796672386076</v>
      </c>
      <c r="BK31" s="13">
        <v>47.891249506487</v>
      </c>
      <c r="BL31" s="14">
        <v>5.2299044135175601</v>
      </c>
      <c r="BM31" s="13">
        <v>0.80264766254566</v>
      </c>
      <c r="BN31" s="14">
        <v>5.5481854932085</v>
      </c>
      <c r="BO31" s="13">
        <v>32.403124650108801</v>
      </c>
      <c r="BP31" s="14">
        <v>0.890183119251305</v>
      </c>
      <c r="BQ31" s="13">
        <v>31.776759116940401</v>
      </c>
      <c r="BR31" s="14">
        <v>1.2188124042144299</v>
      </c>
      <c r="BS31" s="13">
        <v>36.602609113614498</v>
      </c>
      <c r="BT31" s="14">
        <v>4.6172135066448998</v>
      </c>
      <c r="BU31" s="13">
        <v>4.82584999667408</v>
      </c>
      <c r="BV31" s="14">
        <v>4.8701425757834098</v>
      </c>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9"/>
    </row>
    <row r="32" spans="1:110" ht="13" customHeight="1" x14ac:dyDescent="0.35">
      <c r="A32" s="12" t="s">
        <v>22</v>
      </c>
      <c r="B32" s="97">
        <v>2</v>
      </c>
      <c r="C32" s="13">
        <v>99.111761371491895</v>
      </c>
      <c r="D32" s="14">
        <v>0.162219773800584</v>
      </c>
      <c r="E32" s="13">
        <v>99.063555515715606</v>
      </c>
      <c r="F32" s="14">
        <v>0.21387380361800901</v>
      </c>
      <c r="G32" s="13">
        <v>100</v>
      </c>
      <c r="H32" s="14">
        <v>0</v>
      </c>
      <c r="I32" s="13">
        <v>0.936444484284365</v>
      </c>
      <c r="J32" s="14">
        <v>0.21387380361800901</v>
      </c>
      <c r="K32" s="13">
        <v>92.856283359899294</v>
      </c>
      <c r="L32" s="14">
        <v>0.44656750893714098</v>
      </c>
      <c r="M32" s="13">
        <v>92.847728329454398</v>
      </c>
      <c r="N32" s="14">
        <v>0.62705581183438597</v>
      </c>
      <c r="O32" s="13">
        <v>92.348880949951507</v>
      </c>
      <c r="P32" s="14">
        <v>2.7952639308944298</v>
      </c>
      <c r="Q32" s="13">
        <v>-0.49884737950296199</v>
      </c>
      <c r="R32" s="14">
        <v>2.7997096783884601</v>
      </c>
      <c r="S32" s="13">
        <v>96.820862272718998</v>
      </c>
      <c r="T32" s="14">
        <v>0.37789850794312402</v>
      </c>
      <c r="U32" s="13">
        <v>97.028741116244106</v>
      </c>
      <c r="V32" s="14">
        <v>0.43831141383336603</v>
      </c>
      <c r="W32" s="13">
        <v>96.310246139882807</v>
      </c>
      <c r="X32" s="14">
        <v>1.53639980163328</v>
      </c>
      <c r="Y32" s="13">
        <v>-0.71849497636137005</v>
      </c>
      <c r="Z32" s="14">
        <v>1.6250812166548001</v>
      </c>
      <c r="AA32" s="13">
        <v>96.205939219373505</v>
      </c>
      <c r="AB32" s="14">
        <v>0.325893357104234</v>
      </c>
      <c r="AC32" s="13">
        <v>96.256027754998698</v>
      </c>
      <c r="AD32" s="14">
        <v>0.45729540371308902</v>
      </c>
      <c r="AE32" s="13">
        <v>92.908907227236895</v>
      </c>
      <c r="AF32" s="14">
        <v>2.29518035004629</v>
      </c>
      <c r="AG32" s="13">
        <v>-3.3471205277618199</v>
      </c>
      <c r="AH32" s="14">
        <v>2.2988827935654101</v>
      </c>
      <c r="AI32" s="13">
        <v>88.719861066653195</v>
      </c>
      <c r="AJ32" s="14">
        <v>0.657857719168499</v>
      </c>
      <c r="AK32" s="13">
        <v>89.154007412754893</v>
      </c>
      <c r="AL32" s="14">
        <v>0.82897907551088901</v>
      </c>
      <c r="AM32" s="13">
        <v>82.804795308102499</v>
      </c>
      <c r="AN32" s="14">
        <v>4.1411136848621304</v>
      </c>
      <c r="AO32" s="13">
        <v>-6.3492121046523797</v>
      </c>
      <c r="AP32" s="14">
        <v>4.1305612704697499</v>
      </c>
      <c r="AQ32" s="13">
        <v>91.125988101154505</v>
      </c>
      <c r="AR32" s="14">
        <v>0.56672737549917795</v>
      </c>
      <c r="AS32" s="13">
        <v>92.1388484115773</v>
      </c>
      <c r="AT32" s="14">
        <v>0.67616243612443405</v>
      </c>
      <c r="AU32" s="13">
        <v>84.880776710528593</v>
      </c>
      <c r="AV32" s="14">
        <v>3.25677627954042</v>
      </c>
      <c r="AW32" s="13">
        <v>-7.2580717010487197</v>
      </c>
      <c r="AX32" s="14">
        <v>3.1923112362496302</v>
      </c>
      <c r="AY32" s="13">
        <v>96.7756998733187</v>
      </c>
      <c r="AZ32" s="14">
        <v>0.35968598510863697</v>
      </c>
      <c r="BA32" s="13">
        <v>97.281991630116906</v>
      </c>
      <c r="BB32" s="14">
        <v>0.362048721981511</v>
      </c>
      <c r="BC32" s="13">
        <v>88.341116925225407</v>
      </c>
      <c r="BD32" s="14">
        <v>3.7682609662760602</v>
      </c>
      <c r="BE32" s="13">
        <v>-8.9408747048915291</v>
      </c>
      <c r="BF32" s="14">
        <v>3.7643730455492199</v>
      </c>
      <c r="BG32" s="13">
        <v>82.212022964312595</v>
      </c>
      <c r="BH32" s="14">
        <v>0.70744321178529501</v>
      </c>
      <c r="BI32" s="13">
        <v>82.619121382133002</v>
      </c>
      <c r="BJ32" s="14">
        <v>0.88488248910981004</v>
      </c>
      <c r="BK32" s="13">
        <v>74.6274570057045</v>
      </c>
      <c r="BL32" s="14">
        <v>4.2581641860779502</v>
      </c>
      <c r="BM32" s="13">
        <v>-7.9916643764284601</v>
      </c>
      <c r="BN32" s="14">
        <v>4.3349425844084202</v>
      </c>
      <c r="BO32" s="13">
        <v>78.090597712796693</v>
      </c>
      <c r="BP32" s="14">
        <v>0.79970533669567201</v>
      </c>
      <c r="BQ32" s="13">
        <v>79.331204795988995</v>
      </c>
      <c r="BR32" s="14">
        <v>0.97161539084723803</v>
      </c>
      <c r="BS32" s="13">
        <v>63.013594953343599</v>
      </c>
      <c r="BT32" s="14">
        <v>4.8956728741262099</v>
      </c>
      <c r="BU32" s="13">
        <v>-16.3176098426454</v>
      </c>
      <c r="BV32" s="14">
        <v>4.9259749750016502</v>
      </c>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9"/>
    </row>
    <row r="33" spans="1:110" ht="13" customHeight="1" x14ac:dyDescent="0.35">
      <c r="A33" s="12" t="s">
        <v>23</v>
      </c>
      <c r="B33" s="97">
        <v>2</v>
      </c>
      <c r="C33" s="13">
        <v>90.350624163086493</v>
      </c>
      <c r="D33" s="14">
        <v>0.72921187482658101</v>
      </c>
      <c r="E33" s="13">
        <v>91.266821056058504</v>
      </c>
      <c r="F33" s="14">
        <v>1.1537987516877299</v>
      </c>
      <c r="G33" s="13">
        <v>86.336786827502095</v>
      </c>
      <c r="H33" s="14">
        <v>2.4841627085142401</v>
      </c>
      <c r="I33" s="13">
        <v>-4.9300342285563499</v>
      </c>
      <c r="J33" s="14">
        <v>3.0214383256962298</v>
      </c>
      <c r="K33" s="13">
        <v>81.913008117664901</v>
      </c>
      <c r="L33" s="14">
        <v>0.96079856071391001</v>
      </c>
      <c r="M33" s="13">
        <v>82.96209591377</v>
      </c>
      <c r="N33" s="14">
        <v>1.4340606712586701</v>
      </c>
      <c r="O33" s="13">
        <v>82.427168637242204</v>
      </c>
      <c r="P33" s="14">
        <v>3.2143857948677699</v>
      </c>
      <c r="Q33" s="13">
        <v>-0.53492727652782401</v>
      </c>
      <c r="R33" s="14">
        <v>3.8144715937782001</v>
      </c>
      <c r="S33" s="13">
        <v>77.555969108057695</v>
      </c>
      <c r="T33" s="14">
        <v>1.15818290570572</v>
      </c>
      <c r="U33" s="13">
        <v>78.341773933327005</v>
      </c>
      <c r="V33" s="14">
        <v>1.43485729024341</v>
      </c>
      <c r="W33" s="13">
        <v>76.445017816327606</v>
      </c>
      <c r="X33" s="14">
        <v>3.65483597651202</v>
      </c>
      <c r="Y33" s="13">
        <v>-1.8967561169993801</v>
      </c>
      <c r="Z33" s="14">
        <v>4.0655680908091902</v>
      </c>
      <c r="AA33" s="13">
        <v>82.138010765991694</v>
      </c>
      <c r="AB33" s="14">
        <v>1.0043017236264</v>
      </c>
      <c r="AC33" s="13">
        <v>80.981657182674397</v>
      </c>
      <c r="AD33" s="14">
        <v>1.62138493577456</v>
      </c>
      <c r="AE33" s="13">
        <v>84.678820135522997</v>
      </c>
      <c r="AF33" s="14">
        <v>3.1458396092245202</v>
      </c>
      <c r="AG33" s="13">
        <v>3.6971629528485601</v>
      </c>
      <c r="AH33" s="14">
        <v>3.55468080625716</v>
      </c>
      <c r="AI33" s="13">
        <v>72.160352987178598</v>
      </c>
      <c r="AJ33" s="14">
        <v>1.2625779891653699</v>
      </c>
      <c r="AK33" s="13">
        <v>73.255990334169098</v>
      </c>
      <c r="AL33" s="14">
        <v>1.8273799709229399</v>
      </c>
      <c r="AM33" s="13">
        <v>63.485733724623699</v>
      </c>
      <c r="AN33" s="14">
        <v>3.7105273658874398</v>
      </c>
      <c r="AO33" s="13">
        <v>-9.7702566095454397</v>
      </c>
      <c r="AP33" s="14">
        <v>4.2221429257077601</v>
      </c>
      <c r="AQ33" s="13">
        <v>65.977014491609097</v>
      </c>
      <c r="AR33" s="14">
        <v>1.51744543432909</v>
      </c>
      <c r="AS33" s="13">
        <v>68.063654514728697</v>
      </c>
      <c r="AT33" s="14">
        <v>2.2327010281300699</v>
      </c>
      <c r="AU33" s="13">
        <v>56.594207235113899</v>
      </c>
      <c r="AV33" s="14">
        <v>4.2846965053949404</v>
      </c>
      <c r="AW33" s="13">
        <v>-11.4694472796147</v>
      </c>
      <c r="AX33" s="14">
        <v>4.8756669422183903</v>
      </c>
      <c r="AY33" s="13">
        <v>78.733971066638006</v>
      </c>
      <c r="AZ33" s="14">
        <v>1.00998078951569</v>
      </c>
      <c r="BA33" s="13">
        <v>78.947148577936801</v>
      </c>
      <c r="BB33" s="14">
        <v>1.50419392048595</v>
      </c>
      <c r="BC33" s="13">
        <v>75.875344880374598</v>
      </c>
      <c r="BD33" s="14">
        <v>3.4158784444346799</v>
      </c>
      <c r="BE33" s="13">
        <v>-3.0718036975622498</v>
      </c>
      <c r="BF33" s="14">
        <v>3.7129501687712101</v>
      </c>
      <c r="BG33" s="13">
        <v>53.149704769259401</v>
      </c>
      <c r="BH33" s="14">
        <v>1.3591806682990399</v>
      </c>
      <c r="BI33" s="13">
        <v>54.358218792889602</v>
      </c>
      <c r="BJ33" s="14">
        <v>2.0662384578454098</v>
      </c>
      <c r="BK33" s="13">
        <v>46.827484862388701</v>
      </c>
      <c r="BL33" s="14">
        <v>4.1014438372768396</v>
      </c>
      <c r="BM33" s="13">
        <v>-7.53073393050086</v>
      </c>
      <c r="BN33" s="14">
        <v>4.7963772861432696</v>
      </c>
      <c r="BO33" s="13">
        <v>41.091113031204301</v>
      </c>
      <c r="BP33" s="14">
        <v>1.4233308627422001</v>
      </c>
      <c r="BQ33" s="13">
        <v>42.934251663839298</v>
      </c>
      <c r="BR33" s="14">
        <v>2.15309063292188</v>
      </c>
      <c r="BS33" s="13">
        <v>33.346512888096697</v>
      </c>
      <c r="BT33" s="14">
        <v>3.8776327915188</v>
      </c>
      <c r="BU33" s="13">
        <v>-9.5877387757426398</v>
      </c>
      <c r="BV33" s="14">
        <v>4.5939650359649802</v>
      </c>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9"/>
    </row>
    <row r="34" spans="1:110" ht="13" customHeight="1" x14ac:dyDescent="0.35">
      <c r="A34" s="12" t="s">
        <v>24</v>
      </c>
      <c r="B34" s="97">
        <v>2</v>
      </c>
      <c r="C34" s="13">
        <v>91.042996051156507</v>
      </c>
      <c r="D34" s="14">
        <v>0.64377586216448701</v>
      </c>
      <c r="E34" s="13">
        <v>89.892246873027503</v>
      </c>
      <c r="F34" s="14">
        <v>1.0484339048375799</v>
      </c>
      <c r="G34" s="13">
        <v>91.692126152572001</v>
      </c>
      <c r="H34" s="14">
        <v>1.8257053870783999</v>
      </c>
      <c r="I34" s="13">
        <v>1.79987927954451</v>
      </c>
      <c r="J34" s="14">
        <v>2.1288964828849002</v>
      </c>
      <c r="K34" s="13">
        <v>76.726427129045106</v>
      </c>
      <c r="L34" s="14">
        <v>1.03252555108753</v>
      </c>
      <c r="M34" s="13">
        <v>76.216962156236704</v>
      </c>
      <c r="N34" s="14">
        <v>1.6555879830112099</v>
      </c>
      <c r="O34" s="13">
        <v>76.733720953401601</v>
      </c>
      <c r="P34" s="14">
        <v>3.7201209323841198</v>
      </c>
      <c r="Q34" s="13">
        <v>0.51675879716489703</v>
      </c>
      <c r="R34" s="14">
        <v>3.7835223469848498</v>
      </c>
      <c r="S34" s="13">
        <v>74.351086524009801</v>
      </c>
      <c r="T34" s="14">
        <v>1.4452278411847399</v>
      </c>
      <c r="U34" s="13">
        <v>74.813980288703206</v>
      </c>
      <c r="V34" s="14">
        <v>2.27098034571214</v>
      </c>
      <c r="W34" s="13">
        <v>72.807331973728296</v>
      </c>
      <c r="X34" s="14">
        <v>3.6930973979265498</v>
      </c>
      <c r="Y34" s="13">
        <v>-2.0066483149749099</v>
      </c>
      <c r="Z34" s="14">
        <v>4.09277328792958</v>
      </c>
      <c r="AA34" s="13">
        <v>85.752782870681003</v>
      </c>
      <c r="AB34" s="14">
        <v>0.90811017740694899</v>
      </c>
      <c r="AC34" s="13">
        <v>85.3972077498251</v>
      </c>
      <c r="AD34" s="14">
        <v>1.66995801428045</v>
      </c>
      <c r="AE34" s="13">
        <v>85.946839358358105</v>
      </c>
      <c r="AF34" s="14">
        <v>2.9950797804090299</v>
      </c>
      <c r="AG34" s="13">
        <v>0.54963160853300497</v>
      </c>
      <c r="AH34" s="14">
        <v>3.5343342624013698</v>
      </c>
      <c r="AI34" s="13">
        <v>74.694461734564001</v>
      </c>
      <c r="AJ34" s="14">
        <v>1.20107706942934</v>
      </c>
      <c r="AK34" s="13">
        <v>74.512026983993707</v>
      </c>
      <c r="AL34" s="14">
        <v>1.69544126268076</v>
      </c>
      <c r="AM34" s="13">
        <v>64.739003050744202</v>
      </c>
      <c r="AN34" s="14">
        <v>3.6062270824052298</v>
      </c>
      <c r="AO34" s="13">
        <v>-9.7730239332494797</v>
      </c>
      <c r="AP34" s="14">
        <v>3.7854728704486398</v>
      </c>
      <c r="AQ34" s="13">
        <v>70.994806587651794</v>
      </c>
      <c r="AR34" s="14">
        <v>1.0590959821617401</v>
      </c>
      <c r="AS34" s="13">
        <v>70.627267509655198</v>
      </c>
      <c r="AT34" s="14">
        <v>1.3623670541947299</v>
      </c>
      <c r="AU34" s="13">
        <v>65.651306569271</v>
      </c>
      <c r="AV34" s="14">
        <v>4.5128181694852003</v>
      </c>
      <c r="AW34" s="13">
        <v>-4.9759609403842298</v>
      </c>
      <c r="AX34" s="14">
        <v>4.7992110462621902</v>
      </c>
      <c r="AY34" s="13">
        <v>78.572796066935297</v>
      </c>
      <c r="AZ34" s="14">
        <v>1.2410614544173</v>
      </c>
      <c r="BA34" s="13">
        <v>77.327820157840193</v>
      </c>
      <c r="BB34" s="14">
        <v>1.70740593864134</v>
      </c>
      <c r="BC34" s="13">
        <v>77.898436572604894</v>
      </c>
      <c r="BD34" s="14">
        <v>3.4790720692661998</v>
      </c>
      <c r="BE34" s="13">
        <v>0.57061641476465796</v>
      </c>
      <c r="BF34" s="14">
        <v>4.0821277188472997</v>
      </c>
      <c r="BG34" s="13">
        <v>53.592219558642</v>
      </c>
      <c r="BH34" s="14">
        <v>1.2032795297951899</v>
      </c>
      <c r="BI34" s="13">
        <v>52.329759871959197</v>
      </c>
      <c r="BJ34" s="14">
        <v>1.9991733349896701</v>
      </c>
      <c r="BK34" s="13">
        <v>45.119624337239998</v>
      </c>
      <c r="BL34" s="14">
        <v>3.9845764765377001</v>
      </c>
      <c r="BM34" s="13">
        <v>-7.21013553471919</v>
      </c>
      <c r="BN34" s="14">
        <v>4.1756744095534799</v>
      </c>
      <c r="BO34" s="13">
        <v>44.934797089080398</v>
      </c>
      <c r="BP34" s="14">
        <v>1.05085384166243</v>
      </c>
      <c r="BQ34" s="13">
        <v>43.092143619915298</v>
      </c>
      <c r="BR34" s="14">
        <v>1.8025141062625101</v>
      </c>
      <c r="BS34" s="13">
        <v>34.5608413609555</v>
      </c>
      <c r="BT34" s="14">
        <v>3.55525064513103</v>
      </c>
      <c r="BU34" s="13">
        <v>-8.5313022589598493</v>
      </c>
      <c r="BV34" s="14">
        <v>4.1551848989090603</v>
      </c>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9"/>
    </row>
    <row r="35" spans="1:110" ht="13" customHeight="1" x14ac:dyDescent="0.35">
      <c r="A35" s="12" t="s">
        <v>25</v>
      </c>
      <c r="B35" s="97">
        <v>2</v>
      </c>
      <c r="C35" s="13">
        <v>99.122065435434607</v>
      </c>
      <c r="D35" s="14">
        <v>0.14018969211860899</v>
      </c>
      <c r="E35" s="13">
        <v>99.3243384171017</v>
      </c>
      <c r="F35" s="14">
        <v>0.19294181666945001</v>
      </c>
      <c r="G35" s="13">
        <v>98.775488488001002</v>
      </c>
      <c r="H35" s="14">
        <v>0.55843912714666999</v>
      </c>
      <c r="I35" s="13">
        <v>-0.54884992910069696</v>
      </c>
      <c r="J35" s="14">
        <v>0.59059574200695297</v>
      </c>
      <c r="K35" s="13">
        <v>93.597732621294398</v>
      </c>
      <c r="L35" s="14">
        <v>0.45706605591955402</v>
      </c>
      <c r="M35" s="13">
        <v>93.753818203575605</v>
      </c>
      <c r="N35" s="14">
        <v>0.55849158444721503</v>
      </c>
      <c r="O35" s="13">
        <v>92.675450536597396</v>
      </c>
      <c r="P35" s="14">
        <v>1.2470565264353499</v>
      </c>
      <c r="Q35" s="13">
        <v>-1.07836766697825</v>
      </c>
      <c r="R35" s="14">
        <v>1.3386330957556101</v>
      </c>
      <c r="S35" s="13">
        <v>93.671036365172597</v>
      </c>
      <c r="T35" s="14">
        <v>0.45192892971556498</v>
      </c>
      <c r="U35" s="13">
        <v>93.818882297839707</v>
      </c>
      <c r="V35" s="14">
        <v>0.51096045833276504</v>
      </c>
      <c r="W35" s="13">
        <v>92.947097883069901</v>
      </c>
      <c r="X35" s="14">
        <v>1.3912699088920599</v>
      </c>
      <c r="Y35" s="13">
        <v>-0.87178441476984903</v>
      </c>
      <c r="Z35" s="14">
        <v>1.48121199832252</v>
      </c>
      <c r="AA35" s="13">
        <v>95.168606698488205</v>
      </c>
      <c r="AB35" s="14">
        <v>0.31284011891291702</v>
      </c>
      <c r="AC35" s="13">
        <v>95.135028118564307</v>
      </c>
      <c r="AD35" s="14">
        <v>0.387378774634834</v>
      </c>
      <c r="AE35" s="13">
        <v>94.492947465379501</v>
      </c>
      <c r="AF35" s="14">
        <v>1.1495565241313099</v>
      </c>
      <c r="AG35" s="13">
        <v>-0.64208065318480601</v>
      </c>
      <c r="AH35" s="14">
        <v>1.1907423977959299</v>
      </c>
      <c r="AI35" s="13">
        <v>95.066437804090498</v>
      </c>
      <c r="AJ35" s="14">
        <v>0.389286969537604</v>
      </c>
      <c r="AK35" s="13">
        <v>95.176065735310999</v>
      </c>
      <c r="AL35" s="14">
        <v>0.52872670785581</v>
      </c>
      <c r="AM35" s="13">
        <v>93.217300262839203</v>
      </c>
      <c r="AN35" s="14">
        <v>1.2629410126302101</v>
      </c>
      <c r="AO35" s="13">
        <v>-1.95876547247181</v>
      </c>
      <c r="AP35" s="14">
        <v>1.359243666834</v>
      </c>
      <c r="AQ35" s="13">
        <v>90.063145786087105</v>
      </c>
      <c r="AR35" s="14">
        <v>0.53872725702959301</v>
      </c>
      <c r="AS35" s="13">
        <v>90.215790157960399</v>
      </c>
      <c r="AT35" s="14">
        <v>0.56240732281772798</v>
      </c>
      <c r="AU35" s="13">
        <v>87.959841257089195</v>
      </c>
      <c r="AV35" s="14">
        <v>1.9513636036789499</v>
      </c>
      <c r="AW35" s="13">
        <v>-2.25594890087116</v>
      </c>
      <c r="AX35" s="14">
        <v>1.89022495574879</v>
      </c>
      <c r="AY35" s="13">
        <v>90.505962117938097</v>
      </c>
      <c r="AZ35" s="14">
        <v>0.47277075086801101</v>
      </c>
      <c r="BA35" s="13">
        <v>91.244128516264695</v>
      </c>
      <c r="BB35" s="14">
        <v>0.70729036412704305</v>
      </c>
      <c r="BC35" s="13">
        <v>88.784313121755204</v>
      </c>
      <c r="BD35" s="14">
        <v>1.5359541882049399</v>
      </c>
      <c r="BE35" s="13">
        <v>-2.4598153945094898</v>
      </c>
      <c r="BF35" s="14">
        <v>1.6522690002228899</v>
      </c>
      <c r="BG35" s="13">
        <v>83.607091230914406</v>
      </c>
      <c r="BH35" s="14">
        <v>0.71519174721763201</v>
      </c>
      <c r="BI35" s="13">
        <v>83.777922572317195</v>
      </c>
      <c r="BJ35" s="14">
        <v>0.80756784047242003</v>
      </c>
      <c r="BK35" s="13">
        <v>81.787131780062893</v>
      </c>
      <c r="BL35" s="14">
        <v>1.8927012488150601</v>
      </c>
      <c r="BM35" s="13">
        <v>-1.99079079225432</v>
      </c>
      <c r="BN35" s="14">
        <v>2.0027052099532501</v>
      </c>
      <c r="BO35" s="13">
        <v>74.265934116128506</v>
      </c>
      <c r="BP35" s="14">
        <v>0.79663511989621005</v>
      </c>
      <c r="BQ35" s="13">
        <v>74.328750874535999</v>
      </c>
      <c r="BR35" s="14">
        <v>0.96046007843845804</v>
      </c>
      <c r="BS35" s="13">
        <v>73.032793330849998</v>
      </c>
      <c r="BT35" s="14">
        <v>2.1586751443190901</v>
      </c>
      <c r="BU35" s="13">
        <v>-1.29595754368604</v>
      </c>
      <c r="BV35" s="14">
        <v>2.3457079166947699</v>
      </c>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9"/>
    </row>
    <row r="36" spans="1:110" ht="13" customHeight="1" x14ac:dyDescent="0.35">
      <c r="A36" s="12" t="s">
        <v>26</v>
      </c>
      <c r="B36" s="97">
        <v>2</v>
      </c>
      <c r="C36" s="13">
        <v>64.385154482454894</v>
      </c>
      <c r="D36" s="14">
        <v>0.93669183679427404</v>
      </c>
      <c r="E36" s="13">
        <v>63.412903364114399</v>
      </c>
      <c r="F36" s="14">
        <v>1.0964036829731401</v>
      </c>
      <c r="G36" s="13" t="s">
        <v>764</v>
      </c>
      <c r="H36" s="14" t="s">
        <v>764</v>
      </c>
      <c r="I36" s="13" t="s">
        <v>764</v>
      </c>
      <c r="J36" s="14" t="s">
        <v>764</v>
      </c>
      <c r="K36" s="13">
        <v>47.741483641278798</v>
      </c>
      <c r="L36" s="14">
        <v>1.103973221026</v>
      </c>
      <c r="M36" s="13">
        <v>47.273561018039302</v>
      </c>
      <c r="N36" s="14">
        <v>1.2051842978681899</v>
      </c>
      <c r="O36" s="13" t="s">
        <v>764</v>
      </c>
      <c r="P36" s="14" t="s">
        <v>764</v>
      </c>
      <c r="Q36" s="13" t="s">
        <v>764</v>
      </c>
      <c r="R36" s="14" t="s">
        <v>764</v>
      </c>
      <c r="S36" s="13">
        <v>42.633895759130297</v>
      </c>
      <c r="T36" s="14">
        <v>0.92646113442703903</v>
      </c>
      <c r="U36" s="13">
        <v>42.6380486867738</v>
      </c>
      <c r="V36" s="14">
        <v>1.0585557994416599</v>
      </c>
      <c r="W36" s="13" t="s">
        <v>764</v>
      </c>
      <c r="X36" s="14" t="s">
        <v>764</v>
      </c>
      <c r="Y36" s="13" t="s">
        <v>764</v>
      </c>
      <c r="Z36" s="14" t="s">
        <v>764</v>
      </c>
      <c r="AA36" s="13">
        <v>54.877083134725197</v>
      </c>
      <c r="AB36" s="14">
        <v>0.80204010058450304</v>
      </c>
      <c r="AC36" s="13">
        <v>53.695583860798799</v>
      </c>
      <c r="AD36" s="14">
        <v>1.00441692687541</v>
      </c>
      <c r="AE36" s="13" t="s">
        <v>764</v>
      </c>
      <c r="AF36" s="14" t="s">
        <v>764</v>
      </c>
      <c r="AG36" s="13" t="s">
        <v>764</v>
      </c>
      <c r="AH36" s="14" t="s">
        <v>764</v>
      </c>
      <c r="AI36" s="13">
        <v>46.572149227893497</v>
      </c>
      <c r="AJ36" s="14">
        <v>0.90533213095161702</v>
      </c>
      <c r="AK36" s="13">
        <v>45.300788227256</v>
      </c>
      <c r="AL36" s="14">
        <v>1.0660555770883799</v>
      </c>
      <c r="AM36" s="13" t="s">
        <v>764</v>
      </c>
      <c r="AN36" s="14" t="s">
        <v>764</v>
      </c>
      <c r="AO36" s="13" t="s">
        <v>764</v>
      </c>
      <c r="AP36" s="14" t="s">
        <v>764</v>
      </c>
      <c r="AQ36" s="13">
        <v>39.929906579838899</v>
      </c>
      <c r="AR36" s="14">
        <v>0.942722537777124</v>
      </c>
      <c r="AS36" s="13">
        <v>38.341295242501197</v>
      </c>
      <c r="AT36" s="14">
        <v>1.0592262932623999</v>
      </c>
      <c r="AU36" s="13" t="s">
        <v>764</v>
      </c>
      <c r="AV36" s="14" t="s">
        <v>764</v>
      </c>
      <c r="AW36" s="13" t="s">
        <v>764</v>
      </c>
      <c r="AX36" s="14" t="s">
        <v>764</v>
      </c>
      <c r="AY36" s="13">
        <v>45.750458414561699</v>
      </c>
      <c r="AZ36" s="14">
        <v>1.0045418266305299</v>
      </c>
      <c r="BA36" s="13">
        <v>44.171891643420601</v>
      </c>
      <c r="BB36" s="14">
        <v>1.16019123570243</v>
      </c>
      <c r="BC36" s="13" t="s">
        <v>764</v>
      </c>
      <c r="BD36" s="14" t="s">
        <v>764</v>
      </c>
      <c r="BE36" s="13" t="s">
        <v>764</v>
      </c>
      <c r="BF36" s="14" t="s">
        <v>764</v>
      </c>
      <c r="BG36" s="13">
        <v>21.570279557256502</v>
      </c>
      <c r="BH36" s="14">
        <v>0.85250567942086297</v>
      </c>
      <c r="BI36" s="13">
        <v>20.783103859455</v>
      </c>
      <c r="BJ36" s="14">
        <v>0.89663342731736095</v>
      </c>
      <c r="BK36" s="13" t="s">
        <v>764</v>
      </c>
      <c r="BL36" s="14" t="s">
        <v>764</v>
      </c>
      <c r="BM36" s="13" t="s">
        <v>764</v>
      </c>
      <c r="BN36" s="14" t="s">
        <v>764</v>
      </c>
      <c r="BO36" s="13">
        <v>17.019626535541299</v>
      </c>
      <c r="BP36" s="14">
        <v>0.75881647857279599</v>
      </c>
      <c r="BQ36" s="13">
        <v>16.1752026476093</v>
      </c>
      <c r="BR36" s="14">
        <v>0.79120460505933299</v>
      </c>
      <c r="BS36" s="13" t="s">
        <v>764</v>
      </c>
      <c r="BT36" s="14" t="s">
        <v>764</v>
      </c>
      <c r="BU36" s="13" t="s">
        <v>764</v>
      </c>
      <c r="BV36" s="14" t="s">
        <v>764</v>
      </c>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9"/>
    </row>
    <row r="37" spans="1:110" ht="13" customHeight="1" x14ac:dyDescent="0.35">
      <c r="A37" s="12" t="s">
        <v>27</v>
      </c>
      <c r="B37" s="97">
        <v>2</v>
      </c>
      <c r="C37" s="13">
        <v>81.4915594799986</v>
      </c>
      <c r="D37" s="14">
        <v>0.67777653408665495</v>
      </c>
      <c r="E37" s="13">
        <v>81.464776849435395</v>
      </c>
      <c r="F37" s="14">
        <v>0.81906426242213903</v>
      </c>
      <c r="G37" s="13">
        <v>80.666637740343006</v>
      </c>
      <c r="H37" s="14">
        <v>5.9558945726140404</v>
      </c>
      <c r="I37" s="13">
        <v>-0.798139109092318</v>
      </c>
      <c r="J37" s="14">
        <v>6.12250819907932</v>
      </c>
      <c r="K37" s="13">
        <v>59.676033333013599</v>
      </c>
      <c r="L37" s="14">
        <v>0.94840808028944801</v>
      </c>
      <c r="M37" s="13">
        <v>59.679597897791702</v>
      </c>
      <c r="N37" s="14">
        <v>1.099961803402</v>
      </c>
      <c r="O37" s="13">
        <v>56.312877894044398</v>
      </c>
      <c r="P37" s="14">
        <v>7.1024868688990699</v>
      </c>
      <c r="Q37" s="13">
        <v>-3.3667200037473699</v>
      </c>
      <c r="R37" s="14">
        <v>7.1382501163225296</v>
      </c>
      <c r="S37" s="13">
        <v>82.672579052026904</v>
      </c>
      <c r="T37" s="14">
        <v>0.65060180106098098</v>
      </c>
      <c r="U37" s="13">
        <v>82.750393522975003</v>
      </c>
      <c r="V37" s="14">
        <v>0.70791076210108805</v>
      </c>
      <c r="W37" s="13">
        <v>78.459020270843396</v>
      </c>
      <c r="X37" s="14">
        <v>5.9668899953271897</v>
      </c>
      <c r="Y37" s="13">
        <v>-4.2913732521316899</v>
      </c>
      <c r="Z37" s="14">
        <v>5.8814069220816299</v>
      </c>
      <c r="AA37" s="13">
        <v>78.5135184792762</v>
      </c>
      <c r="AB37" s="14">
        <v>0.81124767931597896</v>
      </c>
      <c r="AC37" s="13">
        <v>78.634267854678598</v>
      </c>
      <c r="AD37" s="14">
        <v>0.85469258406834803</v>
      </c>
      <c r="AE37" s="13">
        <v>77.290784249080303</v>
      </c>
      <c r="AF37" s="14">
        <v>5.7114159076122899</v>
      </c>
      <c r="AG37" s="13">
        <v>-1.3434836055983399</v>
      </c>
      <c r="AH37" s="14">
        <v>5.7144475283784999</v>
      </c>
      <c r="AI37" s="13">
        <v>73.173430982107107</v>
      </c>
      <c r="AJ37" s="14">
        <v>1.00678452808818</v>
      </c>
      <c r="AK37" s="13">
        <v>74.090204554320195</v>
      </c>
      <c r="AL37" s="14">
        <v>1.1110359322129499</v>
      </c>
      <c r="AM37" s="13">
        <v>57.501879407663402</v>
      </c>
      <c r="AN37" s="14">
        <v>6.3936551736214202</v>
      </c>
      <c r="AO37" s="13">
        <v>-16.5883251466567</v>
      </c>
      <c r="AP37" s="14">
        <v>6.4993167055412204</v>
      </c>
      <c r="AQ37" s="13">
        <v>73.935433437295004</v>
      </c>
      <c r="AR37" s="14">
        <v>0.84760249450212199</v>
      </c>
      <c r="AS37" s="13">
        <v>73.816758063323107</v>
      </c>
      <c r="AT37" s="14">
        <v>0.97937388973321704</v>
      </c>
      <c r="AU37" s="13">
        <v>70.026330523464793</v>
      </c>
      <c r="AV37" s="14">
        <v>6.3052192575637402</v>
      </c>
      <c r="AW37" s="13">
        <v>-3.7904275398582898</v>
      </c>
      <c r="AX37" s="14">
        <v>6.2485268828624196</v>
      </c>
      <c r="AY37" s="13">
        <v>74.642939248728496</v>
      </c>
      <c r="AZ37" s="14">
        <v>0.66108197297622495</v>
      </c>
      <c r="BA37" s="13">
        <v>75.497542866665597</v>
      </c>
      <c r="BB37" s="14">
        <v>0.81136913941959798</v>
      </c>
      <c r="BC37" s="13">
        <v>77.505037065319996</v>
      </c>
      <c r="BD37" s="14">
        <v>5.07251974421761</v>
      </c>
      <c r="BE37" s="13">
        <v>2.0074941986544101</v>
      </c>
      <c r="BF37" s="14">
        <v>5.1229356396123</v>
      </c>
      <c r="BG37" s="13">
        <v>45.896895915614898</v>
      </c>
      <c r="BH37" s="14">
        <v>1.0311568646015501</v>
      </c>
      <c r="BI37" s="13">
        <v>45.852636192236901</v>
      </c>
      <c r="BJ37" s="14">
        <v>1.2251113028868099</v>
      </c>
      <c r="BK37" s="13">
        <v>34.153833539370503</v>
      </c>
      <c r="BL37" s="14">
        <v>7.0774451617337002</v>
      </c>
      <c r="BM37" s="13">
        <v>-11.6988026528664</v>
      </c>
      <c r="BN37" s="14">
        <v>7.1704283113168303</v>
      </c>
      <c r="BO37" s="13">
        <v>38.863417006041701</v>
      </c>
      <c r="BP37" s="14">
        <v>1.02687873199625</v>
      </c>
      <c r="BQ37" s="13">
        <v>39.225317837301901</v>
      </c>
      <c r="BR37" s="14">
        <v>1.2020874249142799</v>
      </c>
      <c r="BS37" s="13">
        <v>25.242686031856199</v>
      </c>
      <c r="BT37" s="14">
        <v>6.7705274714999799</v>
      </c>
      <c r="BU37" s="13">
        <v>-13.982631805445701</v>
      </c>
      <c r="BV37" s="14">
        <v>6.8196271061171396</v>
      </c>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9"/>
    </row>
    <row r="38" spans="1:110" ht="13" customHeight="1" x14ac:dyDescent="0.35">
      <c r="A38" s="12" t="s">
        <v>28</v>
      </c>
      <c r="B38" s="97">
        <v>2</v>
      </c>
      <c r="C38" s="13">
        <v>80.393198959399399</v>
      </c>
      <c r="D38" s="14">
        <v>1.0216409247868199</v>
      </c>
      <c r="E38" s="13">
        <v>82.176375929918194</v>
      </c>
      <c r="F38" s="14">
        <v>1.1443867585533201</v>
      </c>
      <c r="G38" s="13" t="s">
        <v>764</v>
      </c>
      <c r="H38" s="14" t="s">
        <v>764</v>
      </c>
      <c r="I38" s="13" t="s">
        <v>764</v>
      </c>
      <c r="J38" s="14" t="s">
        <v>764</v>
      </c>
      <c r="K38" s="13">
        <v>67.256915269281393</v>
      </c>
      <c r="L38" s="14">
        <v>0.96305347948264597</v>
      </c>
      <c r="M38" s="13">
        <v>68.380527070455202</v>
      </c>
      <c r="N38" s="14">
        <v>1.1986886256695899</v>
      </c>
      <c r="O38" s="13" t="s">
        <v>764</v>
      </c>
      <c r="P38" s="14" t="s">
        <v>764</v>
      </c>
      <c r="Q38" s="13" t="s">
        <v>764</v>
      </c>
      <c r="R38" s="14" t="s">
        <v>764</v>
      </c>
      <c r="S38" s="13">
        <v>71.421826166609605</v>
      </c>
      <c r="T38" s="14">
        <v>0.96671326502353405</v>
      </c>
      <c r="U38" s="13">
        <v>72.659865466382598</v>
      </c>
      <c r="V38" s="14">
        <v>1.25165200054674</v>
      </c>
      <c r="W38" s="13" t="s">
        <v>764</v>
      </c>
      <c r="X38" s="14" t="s">
        <v>764</v>
      </c>
      <c r="Y38" s="13" t="s">
        <v>764</v>
      </c>
      <c r="Z38" s="14" t="s">
        <v>764</v>
      </c>
      <c r="AA38" s="13">
        <v>75.626140593199807</v>
      </c>
      <c r="AB38" s="14">
        <v>0.87458197271121396</v>
      </c>
      <c r="AC38" s="13">
        <v>76.778352601505901</v>
      </c>
      <c r="AD38" s="14">
        <v>1.01187858392081</v>
      </c>
      <c r="AE38" s="13" t="s">
        <v>764</v>
      </c>
      <c r="AF38" s="14" t="s">
        <v>764</v>
      </c>
      <c r="AG38" s="13" t="s">
        <v>764</v>
      </c>
      <c r="AH38" s="14" t="s">
        <v>764</v>
      </c>
      <c r="AI38" s="13">
        <v>68.629356883537895</v>
      </c>
      <c r="AJ38" s="14">
        <v>1.1078482749182701</v>
      </c>
      <c r="AK38" s="13">
        <v>69.824972984870499</v>
      </c>
      <c r="AL38" s="14">
        <v>1.33984620299278</v>
      </c>
      <c r="AM38" s="13" t="s">
        <v>764</v>
      </c>
      <c r="AN38" s="14" t="s">
        <v>764</v>
      </c>
      <c r="AO38" s="13" t="s">
        <v>764</v>
      </c>
      <c r="AP38" s="14" t="s">
        <v>764</v>
      </c>
      <c r="AQ38" s="13">
        <v>66.556710730716901</v>
      </c>
      <c r="AR38" s="14">
        <v>1.06231221642147</v>
      </c>
      <c r="AS38" s="13">
        <v>67.440614502417503</v>
      </c>
      <c r="AT38" s="14">
        <v>1.3057498252154001</v>
      </c>
      <c r="AU38" s="13" t="s">
        <v>764</v>
      </c>
      <c r="AV38" s="14" t="s">
        <v>764</v>
      </c>
      <c r="AW38" s="13" t="s">
        <v>764</v>
      </c>
      <c r="AX38" s="14" t="s">
        <v>764</v>
      </c>
      <c r="AY38" s="13">
        <v>77.846337473430907</v>
      </c>
      <c r="AZ38" s="14">
        <v>0.90422160040922905</v>
      </c>
      <c r="BA38" s="13">
        <v>79.009270536114101</v>
      </c>
      <c r="BB38" s="14">
        <v>1.0041432552852401</v>
      </c>
      <c r="BC38" s="13" t="s">
        <v>764</v>
      </c>
      <c r="BD38" s="14" t="s">
        <v>764</v>
      </c>
      <c r="BE38" s="13" t="s">
        <v>764</v>
      </c>
      <c r="BF38" s="14" t="s">
        <v>764</v>
      </c>
      <c r="BG38" s="13">
        <v>50.748767806427701</v>
      </c>
      <c r="BH38" s="14">
        <v>1.1792978027811201</v>
      </c>
      <c r="BI38" s="13">
        <v>53.109268419842699</v>
      </c>
      <c r="BJ38" s="14">
        <v>1.4553757064373201</v>
      </c>
      <c r="BK38" s="13" t="s">
        <v>764</v>
      </c>
      <c r="BL38" s="14" t="s">
        <v>764</v>
      </c>
      <c r="BM38" s="13" t="s">
        <v>764</v>
      </c>
      <c r="BN38" s="14" t="s">
        <v>764</v>
      </c>
      <c r="BO38" s="13">
        <v>45.398956395067898</v>
      </c>
      <c r="BP38" s="14">
        <v>1.1374616845235701</v>
      </c>
      <c r="BQ38" s="13">
        <v>47.643841977064298</v>
      </c>
      <c r="BR38" s="14">
        <v>1.4382929510004601</v>
      </c>
      <c r="BS38" s="13" t="s">
        <v>764</v>
      </c>
      <c r="BT38" s="14" t="s">
        <v>764</v>
      </c>
      <c r="BU38" s="13" t="s">
        <v>764</v>
      </c>
      <c r="BV38" s="14" t="s">
        <v>764</v>
      </c>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9"/>
    </row>
    <row r="39" spans="1:110" ht="13" customHeight="1" x14ac:dyDescent="0.35">
      <c r="A39" s="12" t="s">
        <v>66</v>
      </c>
      <c r="B39" s="97">
        <v>2</v>
      </c>
      <c r="C39" s="13">
        <v>94.036474763246204</v>
      </c>
      <c r="D39" s="14">
        <v>0.60005169835597505</v>
      </c>
      <c r="E39" s="13">
        <v>94.201946141099995</v>
      </c>
      <c r="F39" s="14">
        <v>0.75883153634516998</v>
      </c>
      <c r="G39" s="13">
        <v>82.052093764016405</v>
      </c>
      <c r="H39" s="14">
        <v>8.7854608673729295</v>
      </c>
      <c r="I39" s="13">
        <v>-12.1498523770835</v>
      </c>
      <c r="J39" s="14">
        <v>8.8425373321616707</v>
      </c>
      <c r="K39" s="13">
        <v>87.126792200757393</v>
      </c>
      <c r="L39" s="14">
        <v>0.74125637248973097</v>
      </c>
      <c r="M39" s="13">
        <v>86.954737245052797</v>
      </c>
      <c r="N39" s="14">
        <v>1.0689281631796299</v>
      </c>
      <c r="O39" s="13">
        <v>80.444924721736001</v>
      </c>
      <c r="P39" s="14">
        <v>8.7714452874062605</v>
      </c>
      <c r="Q39" s="13">
        <v>-6.5098125233168096</v>
      </c>
      <c r="R39" s="14">
        <v>8.7990925938365905</v>
      </c>
      <c r="S39" s="13">
        <v>93.331053303376507</v>
      </c>
      <c r="T39" s="14">
        <v>0.57932429958802301</v>
      </c>
      <c r="U39" s="13">
        <v>94.004464091169595</v>
      </c>
      <c r="V39" s="14">
        <v>0.69046546960984001</v>
      </c>
      <c r="W39" s="13">
        <v>80.021020930600699</v>
      </c>
      <c r="X39" s="14">
        <v>8.9728681519636098</v>
      </c>
      <c r="Y39" s="13">
        <v>-13.9834431605688</v>
      </c>
      <c r="Z39" s="14">
        <v>9.0152891198342502</v>
      </c>
      <c r="AA39" s="13">
        <v>88.337393244998594</v>
      </c>
      <c r="AB39" s="14">
        <v>0.70911629142690702</v>
      </c>
      <c r="AC39" s="13">
        <v>88.679510384581306</v>
      </c>
      <c r="AD39" s="14">
        <v>0.95094570052162797</v>
      </c>
      <c r="AE39" s="13">
        <v>86.759676579089898</v>
      </c>
      <c r="AF39" s="14">
        <v>5.94938897410296</v>
      </c>
      <c r="AG39" s="13">
        <v>-1.9198338054914601</v>
      </c>
      <c r="AH39" s="14">
        <v>6.0652356441429598</v>
      </c>
      <c r="AI39" s="13">
        <v>92.480970784381896</v>
      </c>
      <c r="AJ39" s="14">
        <v>0.62064839346209799</v>
      </c>
      <c r="AK39" s="13">
        <v>92.685988180800194</v>
      </c>
      <c r="AL39" s="14">
        <v>0.74834356697768001</v>
      </c>
      <c r="AM39" s="13">
        <v>77.056671465197198</v>
      </c>
      <c r="AN39" s="14">
        <v>8.7046992591632097</v>
      </c>
      <c r="AO39" s="13">
        <v>-15.629316715603</v>
      </c>
      <c r="AP39" s="14">
        <v>8.7569232540325306</v>
      </c>
      <c r="AQ39" s="13">
        <v>92.836659795955995</v>
      </c>
      <c r="AR39" s="14">
        <v>0.63914044817803495</v>
      </c>
      <c r="AS39" s="13">
        <v>93.384777383113402</v>
      </c>
      <c r="AT39" s="14">
        <v>0.69143002905263495</v>
      </c>
      <c r="AU39" s="13">
        <v>81.9741726307535</v>
      </c>
      <c r="AV39" s="14">
        <v>8.6228635564787908</v>
      </c>
      <c r="AW39" s="13">
        <v>-11.4106047523599</v>
      </c>
      <c r="AX39" s="14">
        <v>8.6130149737553801</v>
      </c>
      <c r="AY39" s="13">
        <v>95.222264459849498</v>
      </c>
      <c r="AZ39" s="14">
        <v>0.56667300558796896</v>
      </c>
      <c r="BA39" s="13">
        <v>95.281878089858907</v>
      </c>
      <c r="BB39" s="14">
        <v>0.66583497956917204</v>
      </c>
      <c r="BC39" s="13">
        <v>100</v>
      </c>
      <c r="BD39" s="14">
        <v>0</v>
      </c>
      <c r="BE39" s="13">
        <v>4.7181219101411198</v>
      </c>
      <c r="BF39" s="14">
        <v>0.66583497956917204</v>
      </c>
      <c r="BG39" s="13">
        <v>75.232635772733303</v>
      </c>
      <c r="BH39" s="14">
        <v>1.08961424679003</v>
      </c>
      <c r="BI39" s="13">
        <v>75.579597527242001</v>
      </c>
      <c r="BJ39" s="14">
        <v>1.36236779474606</v>
      </c>
      <c r="BK39" s="13">
        <v>68.086858881880801</v>
      </c>
      <c r="BL39" s="14">
        <v>8.7155885237866499</v>
      </c>
      <c r="BM39" s="13">
        <v>-7.4927386453612099</v>
      </c>
      <c r="BN39" s="14">
        <v>8.9002011029811996</v>
      </c>
      <c r="BO39" s="13">
        <v>73.1303122846994</v>
      </c>
      <c r="BP39" s="14">
        <v>1.15846879137085</v>
      </c>
      <c r="BQ39" s="13">
        <v>73.914843733917394</v>
      </c>
      <c r="BR39" s="14">
        <v>1.3703197429546801</v>
      </c>
      <c r="BS39" s="13">
        <v>68.086858881880801</v>
      </c>
      <c r="BT39" s="14">
        <v>8.7155885237866499</v>
      </c>
      <c r="BU39" s="13">
        <v>-5.8279848520366198</v>
      </c>
      <c r="BV39" s="14">
        <v>8.8208988678854805</v>
      </c>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c r="CZ39" s="98"/>
      <c r="DA39" s="98"/>
      <c r="DB39" s="98"/>
      <c r="DC39" s="98"/>
      <c r="DD39" s="98"/>
      <c r="DE39" s="98"/>
      <c r="DF39" s="99"/>
    </row>
    <row r="40" spans="1:110" ht="13" customHeight="1" x14ac:dyDescent="0.35">
      <c r="A40" s="12" t="s">
        <v>29</v>
      </c>
      <c r="B40" s="97">
        <v>2</v>
      </c>
      <c r="C40" s="13">
        <v>96.255061730027606</v>
      </c>
      <c r="D40" s="14">
        <v>0.44288225359133898</v>
      </c>
      <c r="E40" s="13">
        <v>96.154721685073</v>
      </c>
      <c r="F40" s="14">
        <v>0.53621211745154196</v>
      </c>
      <c r="G40" s="13">
        <v>95.113841458571002</v>
      </c>
      <c r="H40" s="14">
        <v>1.9132275242999901</v>
      </c>
      <c r="I40" s="13">
        <v>-1.04088022650204</v>
      </c>
      <c r="J40" s="14">
        <v>1.8197260114424101</v>
      </c>
      <c r="K40" s="13">
        <v>78.925873018003401</v>
      </c>
      <c r="L40" s="14">
        <v>0.75698299241439104</v>
      </c>
      <c r="M40" s="13">
        <v>80.056092916303001</v>
      </c>
      <c r="N40" s="14">
        <v>0.85163382015921796</v>
      </c>
      <c r="O40" s="13">
        <v>81.089379209050605</v>
      </c>
      <c r="P40" s="14">
        <v>2.41881826306102</v>
      </c>
      <c r="Q40" s="13">
        <v>1.0332862927475901</v>
      </c>
      <c r="R40" s="14">
        <v>2.4536429672564202</v>
      </c>
      <c r="S40" s="13">
        <v>88.133862015281494</v>
      </c>
      <c r="T40" s="14">
        <v>0.73344333506220205</v>
      </c>
      <c r="U40" s="13">
        <v>87.776466435908702</v>
      </c>
      <c r="V40" s="14">
        <v>1.0172226820722701</v>
      </c>
      <c r="W40" s="13">
        <v>87.072263930945397</v>
      </c>
      <c r="X40" s="14">
        <v>2.7454959993036101</v>
      </c>
      <c r="Y40" s="13">
        <v>-0.70420250496333403</v>
      </c>
      <c r="Z40" s="14">
        <v>2.8382891418185801</v>
      </c>
      <c r="AA40" s="13">
        <v>85.711205619373303</v>
      </c>
      <c r="AB40" s="14">
        <v>0.66944863088277295</v>
      </c>
      <c r="AC40" s="13">
        <v>86.629802530788297</v>
      </c>
      <c r="AD40" s="14">
        <v>0.95717546287764399</v>
      </c>
      <c r="AE40" s="13">
        <v>83.9885725093676</v>
      </c>
      <c r="AF40" s="14">
        <v>2.5936495505894102</v>
      </c>
      <c r="AG40" s="13">
        <v>-2.6412300214207001</v>
      </c>
      <c r="AH40" s="14">
        <v>2.9228193266269198</v>
      </c>
      <c r="AI40" s="13">
        <v>72.170425990631699</v>
      </c>
      <c r="AJ40" s="14">
        <v>0.94129629910505297</v>
      </c>
      <c r="AK40" s="13">
        <v>71.185101722647801</v>
      </c>
      <c r="AL40" s="14">
        <v>1.27260065855282</v>
      </c>
      <c r="AM40" s="13">
        <v>73.232268161358704</v>
      </c>
      <c r="AN40" s="14">
        <v>2.9746284367665199</v>
      </c>
      <c r="AO40" s="13">
        <v>2.0471664387108999</v>
      </c>
      <c r="AP40" s="14">
        <v>3.0586710829941799</v>
      </c>
      <c r="AQ40" s="13">
        <v>70.415008470032504</v>
      </c>
      <c r="AR40" s="14">
        <v>0.87072950754164202</v>
      </c>
      <c r="AS40" s="13">
        <v>70.406694502641898</v>
      </c>
      <c r="AT40" s="14">
        <v>1.18651956739078</v>
      </c>
      <c r="AU40" s="13">
        <v>71.187923359583905</v>
      </c>
      <c r="AV40" s="14">
        <v>3.1025494408201499</v>
      </c>
      <c r="AW40" s="13">
        <v>0.78122885694202204</v>
      </c>
      <c r="AX40" s="14">
        <v>3.3425198988582498</v>
      </c>
      <c r="AY40" s="13">
        <v>69.562948488788706</v>
      </c>
      <c r="AZ40" s="14">
        <v>1.02408971930276</v>
      </c>
      <c r="BA40" s="13">
        <v>71.128371068456204</v>
      </c>
      <c r="BB40" s="14">
        <v>1.23826472995897</v>
      </c>
      <c r="BC40" s="13">
        <v>69.851256622693498</v>
      </c>
      <c r="BD40" s="14">
        <v>4.2574812791358596</v>
      </c>
      <c r="BE40" s="13">
        <v>-1.2771144457627901</v>
      </c>
      <c r="BF40" s="14">
        <v>4.4857884955086904</v>
      </c>
      <c r="BG40" s="13">
        <v>55.310030416681798</v>
      </c>
      <c r="BH40" s="14">
        <v>1.1817311562371799</v>
      </c>
      <c r="BI40" s="13">
        <v>54.7507569550962</v>
      </c>
      <c r="BJ40" s="14">
        <v>1.49565080058998</v>
      </c>
      <c r="BK40" s="13">
        <v>58.733526986880399</v>
      </c>
      <c r="BL40" s="14">
        <v>3.6223028467337599</v>
      </c>
      <c r="BM40" s="13">
        <v>3.98277003178426</v>
      </c>
      <c r="BN40" s="14">
        <v>3.7605935469080101</v>
      </c>
      <c r="BO40" s="13">
        <v>42.874286042217399</v>
      </c>
      <c r="BP40" s="14">
        <v>1.1955706303793301</v>
      </c>
      <c r="BQ40" s="13">
        <v>42.796623711922699</v>
      </c>
      <c r="BR40" s="14">
        <v>1.4631298383778399</v>
      </c>
      <c r="BS40" s="13">
        <v>47.013706121507902</v>
      </c>
      <c r="BT40" s="14">
        <v>5.3784230736368501</v>
      </c>
      <c r="BU40" s="13">
        <v>4.2170824095852204</v>
      </c>
      <c r="BV40" s="14">
        <v>5.4591688506064502</v>
      </c>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9"/>
    </row>
    <row r="41" spans="1:110" ht="13" customHeight="1" x14ac:dyDescent="0.35">
      <c r="A41" s="12" t="s">
        <v>30</v>
      </c>
      <c r="B41" s="97">
        <v>2</v>
      </c>
      <c r="C41" s="13">
        <v>91.677314926088698</v>
      </c>
      <c r="D41" s="14">
        <v>0.61209126425271099</v>
      </c>
      <c r="E41" s="13">
        <v>92.482377810382701</v>
      </c>
      <c r="F41" s="14">
        <v>0.71929117151123101</v>
      </c>
      <c r="G41" s="13">
        <v>90.0216880045474</v>
      </c>
      <c r="H41" s="14">
        <v>2.5031127449319701</v>
      </c>
      <c r="I41" s="13">
        <v>-2.4606898058352402</v>
      </c>
      <c r="J41" s="14">
        <v>2.5687308481028799</v>
      </c>
      <c r="K41" s="13">
        <v>80.649157819669298</v>
      </c>
      <c r="L41" s="14">
        <v>0.74664002992724599</v>
      </c>
      <c r="M41" s="13">
        <v>80.941023417095593</v>
      </c>
      <c r="N41" s="14">
        <v>1.00826764620948</v>
      </c>
      <c r="O41" s="13">
        <v>80.085764074618794</v>
      </c>
      <c r="P41" s="14">
        <v>3.6192918459944399</v>
      </c>
      <c r="Q41" s="13">
        <v>-0.85525934247675695</v>
      </c>
      <c r="R41" s="14">
        <v>3.92632306636377</v>
      </c>
      <c r="S41" s="13">
        <v>81.155562891681399</v>
      </c>
      <c r="T41" s="14">
        <v>0.80149240846595204</v>
      </c>
      <c r="U41" s="13">
        <v>80.023006637559703</v>
      </c>
      <c r="V41" s="14">
        <v>1.0266294137115</v>
      </c>
      <c r="W41" s="13">
        <v>79.312264649064204</v>
      </c>
      <c r="X41" s="14">
        <v>3.6506230450085599</v>
      </c>
      <c r="Y41" s="13">
        <v>-0.71074198849552805</v>
      </c>
      <c r="Z41" s="14">
        <v>3.65940301284013</v>
      </c>
      <c r="AA41" s="13">
        <v>76.6565970412002</v>
      </c>
      <c r="AB41" s="14">
        <v>0.82282249970635302</v>
      </c>
      <c r="AC41" s="13">
        <v>74.521711657493</v>
      </c>
      <c r="AD41" s="14">
        <v>1.06839580893182</v>
      </c>
      <c r="AE41" s="13">
        <v>76.899981512508305</v>
      </c>
      <c r="AF41" s="14">
        <v>4.2052341167024698</v>
      </c>
      <c r="AG41" s="13">
        <v>2.3782698550153301</v>
      </c>
      <c r="AH41" s="14">
        <v>4.3590693573806503</v>
      </c>
      <c r="AI41" s="13">
        <v>70.873697514304496</v>
      </c>
      <c r="AJ41" s="14">
        <v>0.90975524368553096</v>
      </c>
      <c r="AK41" s="13">
        <v>69.872874804632005</v>
      </c>
      <c r="AL41" s="14">
        <v>1.1090767162083599</v>
      </c>
      <c r="AM41" s="13">
        <v>67.068091172660601</v>
      </c>
      <c r="AN41" s="14">
        <v>4.4063595722214197</v>
      </c>
      <c r="AO41" s="13">
        <v>-2.8047836319713801</v>
      </c>
      <c r="AP41" s="14">
        <v>4.4634043099954299</v>
      </c>
      <c r="AQ41" s="13">
        <v>78.108014339938194</v>
      </c>
      <c r="AR41" s="14">
        <v>0.77407520312701195</v>
      </c>
      <c r="AS41" s="13">
        <v>77.138732882591697</v>
      </c>
      <c r="AT41" s="14">
        <v>1.00417092944201</v>
      </c>
      <c r="AU41" s="13">
        <v>74.009808667313493</v>
      </c>
      <c r="AV41" s="14">
        <v>3.8236466243471599</v>
      </c>
      <c r="AW41" s="13">
        <v>-3.1289242152781198</v>
      </c>
      <c r="AX41" s="14">
        <v>4.2625501761175597</v>
      </c>
      <c r="AY41" s="13">
        <v>86.683173113435501</v>
      </c>
      <c r="AZ41" s="14">
        <v>0.65225723692526305</v>
      </c>
      <c r="BA41" s="13">
        <v>86.4949221637618</v>
      </c>
      <c r="BB41" s="14">
        <v>0.93338066462796099</v>
      </c>
      <c r="BC41" s="13">
        <v>78.922133625451707</v>
      </c>
      <c r="BD41" s="14">
        <v>3.0706088451759102</v>
      </c>
      <c r="BE41" s="13">
        <v>-7.5727885383100899</v>
      </c>
      <c r="BF41" s="14">
        <v>3.3060467928315398</v>
      </c>
      <c r="BG41" s="13">
        <v>52.948403639896398</v>
      </c>
      <c r="BH41" s="14">
        <v>1.11523522610779</v>
      </c>
      <c r="BI41" s="13">
        <v>51.341271055182503</v>
      </c>
      <c r="BJ41" s="14">
        <v>1.2266635140820401</v>
      </c>
      <c r="BK41" s="13">
        <v>51.953075247701797</v>
      </c>
      <c r="BL41" s="14">
        <v>4.9633169227172003</v>
      </c>
      <c r="BM41" s="13">
        <v>0.61180419251929397</v>
      </c>
      <c r="BN41" s="14">
        <v>5.0839239144408399</v>
      </c>
      <c r="BO41" s="13">
        <v>48.944487174357299</v>
      </c>
      <c r="BP41" s="14">
        <v>1.2224937740400199</v>
      </c>
      <c r="BQ41" s="13">
        <v>47.072120886929099</v>
      </c>
      <c r="BR41" s="14">
        <v>1.2699088260918701</v>
      </c>
      <c r="BS41" s="13">
        <v>48.109867482509003</v>
      </c>
      <c r="BT41" s="14">
        <v>5.0910811109084104</v>
      </c>
      <c r="BU41" s="13">
        <v>1.0377465955798999</v>
      </c>
      <c r="BV41" s="14">
        <v>5.2012356383348797</v>
      </c>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9"/>
    </row>
    <row r="42" spans="1:110" ht="13" customHeight="1" x14ac:dyDescent="0.35">
      <c r="A42" s="12" t="s">
        <v>31</v>
      </c>
      <c r="B42" s="97">
        <v>2</v>
      </c>
      <c r="C42" s="13">
        <v>89.333258965353096</v>
      </c>
      <c r="D42" s="14">
        <v>0.69047542248282401</v>
      </c>
      <c r="E42" s="13">
        <v>88.917406273028703</v>
      </c>
      <c r="F42" s="14">
        <v>1.0064861926203801</v>
      </c>
      <c r="G42" s="13">
        <v>90.436660140000697</v>
      </c>
      <c r="H42" s="14">
        <v>3.3886101089778302</v>
      </c>
      <c r="I42" s="13">
        <v>1.5192538669719899</v>
      </c>
      <c r="J42" s="14">
        <v>3.5877519670911799</v>
      </c>
      <c r="K42" s="13">
        <v>85.421360447633901</v>
      </c>
      <c r="L42" s="14">
        <v>0.71245142552107499</v>
      </c>
      <c r="M42" s="13">
        <v>85.054997264322495</v>
      </c>
      <c r="N42" s="14">
        <v>0.98426588747500199</v>
      </c>
      <c r="O42" s="13">
        <v>85.557880613229599</v>
      </c>
      <c r="P42" s="14">
        <v>3.4772689897088802</v>
      </c>
      <c r="Q42" s="13">
        <v>0.50288334890713304</v>
      </c>
      <c r="R42" s="14">
        <v>3.4785896653237098</v>
      </c>
      <c r="S42" s="13">
        <v>87.654681713064804</v>
      </c>
      <c r="T42" s="14">
        <v>0.75056203277659805</v>
      </c>
      <c r="U42" s="13">
        <v>87.126667270915107</v>
      </c>
      <c r="V42" s="14">
        <v>0.97467314905788205</v>
      </c>
      <c r="W42" s="13">
        <v>82.611965091986093</v>
      </c>
      <c r="X42" s="14">
        <v>4.0791999445040599</v>
      </c>
      <c r="Y42" s="13">
        <v>-4.5147021789290598</v>
      </c>
      <c r="Z42" s="14">
        <v>4.1919708322058398</v>
      </c>
      <c r="AA42" s="13">
        <v>84.346892403208997</v>
      </c>
      <c r="AB42" s="14">
        <v>0.74105212089171002</v>
      </c>
      <c r="AC42" s="13">
        <v>83.995418700410994</v>
      </c>
      <c r="AD42" s="14">
        <v>1.0597270506441001</v>
      </c>
      <c r="AE42" s="13">
        <v>78.389753057388305</v>
      </c>
      <c r="AF42" s="14">
        <v>3.9356123801630098</v>
      </c>
      <c r="AG42" s="13">
        <v>-5.6056656430227001</v>
      </c>
      <c r="AH42" s="14">
        <v>4.0565595150388498</v>
      </c>
      <c r="AI42" s="13">
        <v>77.104236222121003</v>
      </c>
      <c r="AJ42" s="14">
        <v>0.94424777894205103</v>
      </c>
      <c r="AK42" s="13">
        <v>75.0204491661557</v>
      </c>
      <c r="AL42" s="14">
        <v>1.4434991617434401</v>
      </c>
      <c r="AM42" s="13">
        <v>82.624545668657504</v>
      </c>
      <c r="AN42" s="14">
        <v>4.2277625150295002</v>
      </c>
      <c r="AO42" s="13">
        <v>7.6040965025018501</v>
      </c>
      <c r="AP42" s="14">
        <v>4.5174023015083904</v>
      </c>
      <c r="AQ42" s="13">
        <v>63.704331800279903</v>
      </c>
      <c r="AR42" s="14">
        <v>1.17246546050504</v>
      </c>
      <c r="AS42" s="13">
        <v>61.8054474327012</v>
      </c>
      <c r="AT42" s="14">
        <v>1.62846852164125</v>
      </c>
      <c r="AU42" s="13">
        <v>69.876804466358493</v>
      </c>
      <c r="AV42" s="14">
        <v>4.50700383821603</v>
      </c>
      <c r="AW42" s="13">
        <v>8.0713570336573106</v>
      </c>
      <c r="AX42" s="14">
        <v>4.56148486517443</v>
      </c>
      <c r="AY42" s="13">
        <v>72.016716001812199</v>
      </c>
      <c r="AZ42" s="14">
        <v>1.0943077989147401</v>
      </c>
      <c r="BA42" s="13">
        <v>73.548121637227197</v>
      </c>
      <c r="BB42" s="14">
        <v>1.3722248445660701</v>
      </c>
      <c r="BC42" s="13">
        <v>73.701229568974099</v>
      </c>
      <c r="BD42" s="14">
        <v>4.6025663434007997</v>
      </c>
      <c r="BE42" s="13">
        <v>0.153107931746959</v>
      </c>
      <c r="BF42" s="14">
        <v>4.5620759880509496</v>
      </c>
      <c r="BG42" s="13">
        <v>60.576715699668398</v>
      </c>
      <c r="BH42" s="14">
        <v>0.95615398449248601</v>
      </c>
      <c r="BI42" s="13">
        <v>58.828072593396001</v>
      </c>
      <c r="BJ42" s="14">
        <v>1.3184466063203999</v>
      </c>
      <c r="BK42" s="13">
        <v>61.748065818297498</v>
      </c>
      <c r="BL42" s="14">
        <v>5.2125242371160496</v>
      </c>
      <c r="BM42" s="13">
        <v>2.9199932249015701</v>
      </c>
      <c r="BN42" s="14">
        <v>5.6039155623188197</v>
      </c>
      <c r="BO42" s="13">
        <v>41.8479884756592</v>
      </c>
      <c r="BP42" s="14">
        <v>1.0839229642825099</v>
      </c>
      <c r="BQ42" s="13">
        <v>39.789532354020402</v>
      </c>
      <c r="BR42" s="14">
        <v>1.4391068229818</v>
      </c>
      <c r="BS42" s="13">
        <v>47.6006499173495</v>
      </c>
      <c r="BT42" s="14">
        <v>5.5171175511292301</v>
      </c>
      <c r="BU42" s="13">
        <v>7.8111175633290504</v>
      </c>
      <c r="BV42" s="14">
        <v>5.8287442862859598</v>
      </c>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9"/>
    </row>
    <row r="43" spans="1:110" ht="13" customHeight="1" x14ac:dyDescent="0.35">
      <c r="A43" s="12" t="s">
        <v>67</v>
      </c>
      <c r="B43" s="97">
        <v>2</v>
      </c>
      <c r="C43" s="13">
        <v>95.489624110307702</v>
      </c>
      <c r="D43" s="14">
        <v>0.562763793686061</v>
      </c>
      <c r="E43" s="13">
        <v>96.145464221492702</v>
      </c>
      <c r="F43" s="14">
        <v>0.70305919137408901</v>
      </c>
      <c r="G43" s="13">
        <v>100</v>
      </c>
      <c r="H43" s="14">
        <v>0</v>
      </c>
      <c r="I43" s="13">
        <v>3.8545357785072598</v>
      </c>
      <c r="J43" s="14">
        <v>0.70305919137408901</v>
      </c>
      <c r="K43" s="13">
        <v>87.774251615373501</v>
      </c>
      <c r="L43" s="14">
        <v>1.0524027834010301</v>
      </c>
      <c r="M43" s="13">
        <v>89.065593173539398</v>
      </c>
      <c r="N43" s="14">
        <v>1.2924663510493799</v>
      </c>
      <c r="O43" s="13">
        <v>68.911622312359199</v>
      </c>
      <c r="P43" s="14">
        <v>9.3272956975481005</v>
      </c>
      <c r="Q43" s="13">
        <v>-20.153970861180198</v>
      </c>
      <c r="R43" s="14">
        <v>9.4359683178968208</v>
      </c>
      <c r="S43" s="13">
        <v>95.153521868664996</v>
      </c>
      <c r="T43" s="14">
        <v>0.56133698631317697</v>
      </c>
      <c r="U43" s="13">
        <v>95.964802875323997</v>
      </c>
      <c r="V43" s="14">
        <v>0.66002218393675105</v>
      </c>
      <c r="W43" s="13">
        <v>93.899026475700197</v>
      </c>
      <c r="X43" s="14">
        <v>3.88134610612037</v>
      </c>
      <c r="Y43" s="13">
        <v>-2.0657763996238701</v>
      </c>
      <c r="Z43" s="14">
        <v>3.9706612208598302</v>
      </c>
      <c r="AA43" s="13">
        <v>93.251284323151097</v>
      </c>
      <c r="AB43" s="14">
        <v>0.71613523832450399</v>
      </c>
      <c r="AC43" s="13">
        <v>92.939537174739399</v>
      </c>
      <c r="AD43" s="14">
        <v>1.03991709289267</v>
      </c>
      <c r="AE43" s="13">
        <v>85.952566694427205</v>
      </c>
      <c r="AF43" s="14">
        <v>5.1757198032896499</v>
      </c>
      <c r="AG43" s="13">
        <v>-6.9869704803122401</v>
      </c>
      <c r="AH43" s="14">
        <v>5.3003390259145098</v>
      </c>
      <c r="AI43" s="13">
        <v>91.147465522470597</v>
      </c>
      <c r="AJ43" s="14">
        <v>0.83393469045251201</v>
      </c>
      <c r="AK43" s="13">
        <v>91.088492403685194</v>
      </c>
      <c r="AL43" s="14">
        <v>1.2243226334178201</v>
      </c>
      <c r="AM43" s="13">
        <v>85.7682546802492</v>
      </c>
      <c r="AN43" s="14">
        <v>6.5030567114765603</v>
      </c>
      <c r="AO43" s="13">
        <v>-5.3202377234359899</v>
      </c>
      <c r="AP43" s="14">
        <v>6.5834489645852097</v>
      </c>
      <c r="AQ43" s="13">
        <v>86.105288054796205</v>
      </c>
      <c r="AR43" s="14">
        <v>1.0727426839434999</v>
      </c>
      <c r="AS43" s="13">
        <v>86.128612653205394</v>
      </c>
      <c r="AT43" s="14">
        <v>1.3995592398374901</v>
      </c>
      <c r="AU43" s="13">
        <v>84.785461808282605</v>
      </c>
      <c r="AV43" s="14">
        <v>5.2792981187377599</v>
      </c>
      <c r="AW43" s="13">
        <v>-1.3431508449227301</v>
      </c>
      <c r="AX43" s="14">
        <v>5.5240549304120599</v>
      </c>
      <c r="AY43" s="13">
        <v>83.209355555350896</v>
      </c>
      <c r="AZ43" s="14">
        <v>1.20617056472288</v>
      </c>
      <c r="BA43" s="13">
        <v>82.6583351088873</v>
      </c>
      <c r="BB43" s="14">
        <v>1.5560148077423199</v>
      </c>
      <c r="BC43" s="13">
        <v>87.559168168801307</v>
      </c>
      <c r="BD43" s="14">
        <v>6.0768069120602499</v>
      </c>
      <c r="BE43" s="13">
        <v>4.9008330599140102</v>
      </c>
      <c r="BF43" s="14">
        <v>6.2619564106237702</v>
      </c>
      <c r="BG43" s="13">
        <v>78.275411278760402</v>
      </c>
      <c r="BH43" s="14">
        <v>1.1166962342906299</v>
      </c>
      <c r="BI43" s="13">
        <v>78.561515746412198</v>
      </c>
      <c r="BJ43" s="14">
        <v>1.50113919858506</v>
      </c>
      <c r="BK43" s="13" t="s">
        <v>764</v>
      </c>
      <c r="BL43" s="14" t="s">
        <v>764</v>
      </c>
      <c r="BM43" s="13" t="s">
        <v>764</v>
      </c>
      <c r="BN43" s="14" t="s">
        <v>764</v>
      </c>
      <c r="BO43" s="13">
        <v>67.151901048292899</v>
      </c>
      <c r="BP43" s="14">
        <v>1.4036071507153001</v>
      </c>
      <c r="BQ43" s="13">
        <v>67.877449642752197</v>
      </c>
      <c r="BR43" s="14">
        <v>1.77682173905228</v>
      </c>
      <c r="BS43" s="13" t="s">
        <v>764</v>
      </c>
      <c r="BT43" s="14" t="s">
        <v>764</v>
      </c>
      <c r="BU43" s="13" t="s">
        <v>764</v>
      </c>
      <c r="BV43" s="14" t="s">
        <v>764</v>
      </c>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9"/>
    </row>
    <row r="44" spans="1:110" ht="13" customHeight="1" x14ac:dyDescent="0.35">
      <c r="A44" s="12" t="s">
        <v>68</v>
      </c>
      <c r="B44" s="97">
        <v>2</v>
      </c>
      <c r="C44" s="13">
        <v>94.240458649162207</v>
      </c>
      <c r="D44" s="14">
        <v>0.48213012197390998</v>
      </c>
      <c r="E44" s="13">
        <v>94.354373715195294</v>
      </c>
      <c r="F44" s="14">
        <v>0.51866747143715097</v>
      </c>
      <c r="G44" s="13" t="s">
        <v>764</v>
      </c>
      <c r="H44" s="14" t="s">
        <v>764</v>
      </c>
      <c r="I44" s="13" t="s">
        <v>764</v>
      </c>
      <c r="J44" s="14" t="s">
        <v>764</v>
      </c>
      <c r="K44" s="13">
        <v>85.664656235957196</v>
      </c>
      <c r="L44" s="14">
        <v>0.66193359926900797</v>
      </c>
      <c r="M44" s="13">
        <v>85.1420467744435</v>
      </c>
      <c r="N44" s="14">
        <v>0.815130706519408</v>
      </c>
      <c r="O44" s="13" t="s">
        <v>764</v>
      </c>
      <c r="P44" s="14" t="s">
        <v>764</v>
      </c>
      <c r="Q44" s="13" t="s">
        <v>764</v>
      </c>
      <c r="R44" s="14" t="s">
        <v>764</v>
      </c>
      <c r="S44" s="13">
        <v>86.252499437945701</v>
      </c>
      <c r="T44" s="14">
        <v>0.75368546409590598</v>
      </c>
      <c r="U44" s="13">
        <v>85.426763069804196</v>
      </c>
      <c r="V44" s="14">
        <v>0.93514505157667505</v>
      </c>
      <c r="W44" s="13" t="s">
        <v>764</v>
      </c>
      <c r="X44" s="14" t="s">
        <v>764</v>
      </c>
      <c r="Y44" s="13" t="s">
        <v>764</v>
      </c>
      <c r="Z44" s="14" t="s">
        <v>764</v>
      </c>
      <c r="AA44" s="13">
        <v>89.895233146082305</v>
      </c>
      <c r="AB44" s="14">
        <v>0.48123380699016599</v>
      </c>
      <c r="AC44" s="13">
        <v>89.614809094181396</v>
      </c>
      <c r="AD44" s="14">
        <v>0.64358977669708295</v>
      </c>
      <c r="AE44" s="13" t="s">
        <v>764</v>
      </c>
      <c r="AF44" s="14" t="s">
        <v>764</v>
      </c>
      <c r="AG44" s="13" t="s">
        <v>764</v>
      </c>
      <c r="AH44" s="14" t="s">
        <v>764</v>
      </c>
      <c r="AI44" s="13">
        <v>80.295663610490394</v>
      </c>
      <c r="AJ44" s="14">
        <v>0.83081776249191497</v>
      </c>
      <c r="AK44" s="13">
        <v>80.295221599923806</v>
      </c>
      <c r="AL44" s="14">
        <v>0.98649722554410102</v>
      </c>
      <c r="AM44" s="13" t="s">
        <v>764</v>
      </c>
      <c r="AN44" s="14" t="s">
        <v>764</v>
      </c>
      <c r="AO44" s="13" t="s">
        <v>764</v>
      </c>
      <c r="AP44" s="14" t="s">
        <v>764</v>
      </c>
      <c r="AQ44" s="13">
        <v>72.520825314766597</v>
      </c>
      <c r="AR44" s="14">
        <v>0.88913446072150204</v>
      </c>
      <c r="AS44" s="13">
        <v>73.264195682501907</v>
      </c>
      <c r="AT44" s="14">
        <v>1.01020738960983</v>
      </c>
      <c r="AU44" s="13" t="s">
        <v>764</v>
      </c>
      <c r="AV44" s="14" t="s">
        <v>764</v>
      </c>
      <c r="AW44" s="13" t="s">
        <v>764</v>
      </c>
      <c r="AX44" s="14" t="s">
        <v>764</v>
      </c>
      <c r="AY44" s="13">
        <v>87.799597079581602</v>
      </c>
      <c r="AZ44" s="14">
        <v>0.615970358387401</v>
      </c>
      <c r="BA44" s="13">
        <v>88.232986027647598</v>
      </c>
      <c r="BB44" s="14">
        <v>0.65257098171275596</v>
      </c>
      <c r="BC44" s="13" t="s">
        <v>764</v>
      </c>
      <c r="BD44" s="14" t="s">
        <v>764</v>
      </c>
      <c r="BE44" s="13" t="s">
        <v>764</v>
      </c>
      <c r="BF44" s="14" t="s">
        <v>764</v>
      </c>
      <c r="BG44" s="13">
        <v>64.005434633735007</v>
      </c>
      <c r="BH44" s="14">
        <v>0.95591291554325997</v>
      </c>
      <c r="BI44" s="13">
        <v>63.528159337779101</v>
      </c>
      <c r="BJ44" s="14">
        <v>1.1344369150467599</v>
      </c>
      <c r="BK44" s="13" t="s">
        <v>764</v>
      </c>
      <c r="BL44" s="14" t="s">
        <v>764</v>
      </c>
      <c r="BM44" s="13" t="s">
        <v>764</v>
      </c>
      <c r="BN44" s="14" t="s">
        <v>764</v>
      </c>
      <c r="BO44" s="13">
        <v>53.862881911015002</v>
      </c>
      <c r="BP44" s="14">
        <v>1.03764239986523</v>
      </c>
      <c r="BQ44" s="13">
        <v>54.540046812250303</v>
      </c>
      <c r="BR44" s="14">
        <v>1.18760718657523</v>
      </c>
      <c r="BS44" s="13" t="s">
        <v>764</v>
      </c>
      <c r="BT44" s="14" t="s">
        <v>764</v>
      </c>
      <c r="BU44" s="13" t="s">
        <v>764</v>
      </c>
      <c r="BV44" s="14" t="s">
        <v>764</v>
      </c>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9"/>
    </row>
    <row r="45" spans="1:110" ht="13" customHeight="1" x14ac:dyDescent="0.35">
      <c r="A45" s="12" t="s">
        <v>79</v>
      </c>
      <c r="B45" s="97">
        <v>2</v>
      </c>
      <c r="C45" s="13">
        <v>89.343654213606598</v>
      </c>
      <c r="D45" s="14">
        <v>0.59444125778378798</v>
      </c>
      <c r="E45" s="13">
        <v>90.256768816804396</v>
      </c>
      <c r="F45" s="14">
        <v>0.71140717635490502</v>
      </c>
      <c r="G45" s="13">
        <v>92.666807520495496</v>
      </c>
      <c r="H45" s="14">
        <v>4.0603359180120604</v>
      </c>
      <c r="I45" s="13">
        <v>2.4100387036911002</v>
      </c>
      <c r="J45" s="14">
        <v>4.1614589770291497</v>
      </c>
      <c r="K45" s="13">
        <v>76.542826902987699</v>
      </c>
      <c r="L45" s="14">
        <v>0.89929585996374495</v>
      </c>
      <c r="M45" s="13">
        <v>77.206307924962999</v>
      </c>
      <c r="N45" s="14">
        <v>1.1351881939177999</v>
      </c>
      <c r="O45" s="13">
        <v>76.8986159825958</v>
      </c>
      <c r="P45" s="14">
        <v>5.8290362280099703</v>
      </c>
      <c r="Q45" s="13">
        <v>-0.30769194236722802</v>
      </c>
      <c r="R45" s="14">
        <v>5.7748839683347599</v>
      </c>
      <c r="S45" s="13">
        <v>84.046090061042506</v>
      </c>
      <c r="T45" s="14">
        <v>0.69694097269784905</v>
      </c>
      <c r="U45" s="13">
        <v>84.900963217187197</v>
      </c>
      <c r="V45" s="14">
        <v>0.82616351608152505</v>
      </c>
      <c r="W45" s="13">
        <v>83.063602832254205</v>
      </c>
      <c r="X45" s="14">
        <v>5.0617721761123704</v>
      </c>
      <c r="Y45" s="13">
        <v>-1.83736038493304</v>
      </c>
      <c r="Z45" s="14">
        <v>5.1142773185597301</v>
      </c>
      <c r="AA45" s="13">
        <v>82.823961019817403</v>
      </c>
      <c r="AB45" s="14">
        <v>0.72732636948571305</v>
      </c>
      <c r="AC45" s="13">
        <v>83.055101037271896</v>
      </c>
      <c r="AD45" s="14">
        <v>0.96075464388810905</v>
      </c>
      <c r="AE45" s="13">
        <v>82.118088572272498</v>
      </c>
      <c r="AF45" s="14">
        <v>5.1668434930929603</v>
      </c>
      <c r="AG45" s="13">
        <v>-0.93701246499942703</v>
      </c>
      <c r="AH45" s="14">
        <v>5.1268636269143899</v>
      </c>
      <c r="AI45" s="13">
        <v>82.9576008187463</v>
      </c>
      <c r="AJ45" s="14">
        <v>0.73073422611094596</v>
      </c>
      <c r="AK45" s="13">
        <v>82.461612804295996</v>
      </c>
      <c r="AL45" s="14">
        <v>0.94471020785450699</v>
      </c>
      <c r="AM45" s="13">
        <v>80.491589724193204</v>
      </c>
      <c r="AN45" s="14">
        <v>5.4164038480164001</v>
      </c>
      <c r="AO45" s="13">
        <v>-1.97002308010278</v>
      </c>
      <c r="AP45" s="14">
        <v>5.5371489688389204</v>
      </c>
      <c r="AQ45" s="13">
        <v>81.836007094774303</v>
      </c>
      <c r="AR45" s="14">
        <v>0.72007187355490598</v>
      </c>
      <c r="AS45" s="13">
        <v>80.185413641057806</v>
      </c>
      <c r="AT45" s="14">
        <v>1.0041776511410501</v>
      </c>
      <c r="AU45" s="13">
        <v>83.050873707205099</v>
      </c>
      <c r="AV45" s="14">
        <v>4.7364682443890596</v>
      </c>
      <c r="AW45" s="13">
        <v>2.86546006614729</v>
      </c>
      <c r="AX45" s="14">
        <v>4.67274169248895</v>
      </c>
      <c r="AY45" s="13">
        <v>83.745070783472599</v>
      </c>
      <c r="AZ45" s="14">
        <v>0.67024556939382596</v>
      </c>
      <c r="BA45" s="13">
        <v>83.473932100152297</v>
      </c>
      <c r="BB45" s="14">
        <v>0.87482756214308099</v>
      </c>
      <c r="BC45" s="13">
        <v>84.114105029733096</v>
      </c>
      <c r="BD45" s="14">
        <v>4.6964556451386503</v>
      </c>
      <c r="BE45" s="13">
        <v>0.64017292958081395</v>
      </c>
      <c r="BF45" s="14">
        <v>4.7933398162674399</v>
      </c>
      <c r="BG45" s="13">
        <v>62.167005058068</v>
      </c>
      <c r="BH45" s="14">
        <v>0.91158791219756297</v>
      </c>
      <c r="BI45" s="13">
        <v>62.464813630352701</v>
      </c>
      <c r="BJ45" s="14">
        <v>1.2521243788993801</v>
      </c>
      <c r="BK45" s="13">
        <v>66.444188661690902</v>
      </c>
      <c r="BL45" s="14">
        <v>6.8688193422558097</v>
      </c>
      <c r="BM45" s="13">
        <v>3.9793750313381202</v>
      </c>
      <c r="BN45" s="14">
        <v>6.9606806797106699</v>
      </c>
      <c r="BO45" s="13">
        <v>56.7458933785243</v>
      </c>
      <c r="BP45" s="14">
        <v>0.90987454886577102</v>
      </c>
      <c r="BQ45" s="13">
        <v>56.459857037720703</v>
      </c>
      <c r="BR45" s="14">
        <v>1.33531757378086</v>
      </c>
      <c r="BS45" s="13">
        <v>60.970755253207997</v>
      </c>
      <c r="BT45" s="14">
        <v>7.0989325876523299</v>
      </c>
      <c r="BU45" s="13">
        <v>4.51089821548738</v>
      </c>
      <c r="BV45" s="14">
        <v>7.1997406279845304</v>
      </c>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9"/>
    </row>
    <row r="46" spans="1:110" ht="13" customHeight="1" x14ac:dyDescent="0.35">
      <c r="A46" s="12" t="s">
        <v>69</v>
      </c>
      <c r="B46" s="97">
        <v>2</v>
      </c>
      <c r="C46" s="13">
        <v>97.033154175676202</v>
      </c>
      <c r="D46" s="14">
        <v>0.33116770954422298</v>
      </c>
      <c r="E46" s="13">
        <v>96.562061110446905</v>
      </c>
      <c r="F46" s="14">
        <v>0.458846508044152</v>
      </c>
      <c r="G46" s="13">
        <v>97.090272846573598</v>
      </c>
      <c r="H46" s="14">
        <v>1.7169946837874599</v>
      </c>
      <c r="I46" s="13">
        <v>0.52821173612669303</v>
      </c>
      <c r="J46" s="14">
        <v>1.74980893923974</v>
      </c>
      <c r="K46" s="13">
        <v>82.983991790045906</v>
      </c>
      <c r="L46" s="14">
        <v>0.97110076507640497</v>
      </c>
      <c r="M46" s="13">
        <v>83.533534457889999</v>
      </c>
      <c r="N46" s="14">
        <v>0.97405878706525895</v>
      </c>
      <c r="O46" s="13">
        <v>75.493472027667195</v>
      </c>
      <c r="P46" s="14">
        <v>5.3908015911993399</v>
      </c>
      <c r="Q46" s="13">
        <v>-8.0400624302227808</v>
      </c>
      <c r="R46" s="14">
        <v>5.57239670262706</v>
      </c>
      <c r="S46" s="13">
        <v>90.225449098556595</v>
      </c>
      <c r="T46" s="14">
        <v>0.69018525618372395</v>
      </c>
      <c r="U46" s="13">
        <v>89.7060912504718</v>
      </c>
      <c r="V46" s="14">
        <v>0.85539784222858795</v>
      </c>
      <c r="W46" s="13">
        <v>95.483950180029495</v>
      </c>
      <c r="X46" s="14">
        <v>2.2515845354314301</v>
      </c>
      <c r="Y46" s="13">
        <v>5.7778589295577198</v>
      </c>
      <c r="Z46" s="14">
        <v>2.6087654364272601</v>
      </c>
      <c r="AA46" s="13">
        <v>90.360752364701497</v>
      </c>
      <c r="AB46" s="14">
        <v>0.67263434234141894</v>
      </c>
      <c r="AC46" s="13">
        <v>90.651598466034201</v>
      </c>
      <c r="AD46" s="14">
        <v>0.82114822483046801</v>
      </c>
      <c r="AE46" s="13">
        <v>81.149249196785206</v>
      </c>
      <c r="AF46" s="14">
        <v>5.0871803804150799</v>
      </c>
      <c r="AG46" s="13">
        <v>-9.5023492692490397</v>
      </c>
      <c r="AH46" s="14">
        <v>5.1124454353612601</v>
      </c>
      <c r="AI46" s="13">
        <v>90.632783909482498</v>
      </c>
      <c r="AJ46" s="14">
        <v>0.67271866952746895</v>
      </c>
      <c r="AK46" s="13">
        <v>89.894863095376294</v>
      </c>
      <c r="AL46" s="14">
        <v>0.86852735623932797</v>
      </c>
      <c r="AM46" s="13">
        <v>81.584585345543701</v>
      </c>
      <c r="AN46" s="14">
        <v>5.0915717893649797</v>
      </c>
      <c r="AO46" s="13">
        <v>-8.3102777498325899</v>
      </c>
      <c r="AP46" s="14">
        <v>5.1079169514691802</v>
      </c>
      <c r="AQ46" s="13">
        <v>81.651300855813702</v>
      </c>
      <c r="AR46" s="14">
        <v>0.916586880887299</v>
      </c>
      <c r="AS46" s="13">
        <v>79.991499781683601</v>
      </c>
      <c r="AT46" s="14">
        <v>1.2834995383183101</v>
      </c>
      <c r="AU46" s="13">
        <v>82.953662804019004</v>
      </c>
      <c r="AV46" s="14">
        <v>4.3683568583038301</v>
      </c>
      <c r="AW46" s="13">
        <v>2.9621630223354001</v>
      </c>
      <c r="AX46" s="14">
        <v>4.7494871177626399</v>
      </c>
      <c r="AY46" s="13">
        <v>86.202561271757801</v>
      </c>
      <c r="AZ46" s="14">
        <v>0.79208769958727299</v>
      </c>
      <c r="BA46" s="13">
        <v>85.336286072738105</v>
      </c>
      <c r="BB46" s="14">
        <v>1.06528998944289</v>
      </c>
      <c r="BC46" s="13">
        <v>88.512506865613901</v>
      </c>
      <c r="BD46" s="14">
        <v>3.62418958740701</v>
      </c>
      <c r="BE46" s="13">
        <v>3.17622079287578</v>
      </c>
      <c r="BF46" s="14">
        <v>3.8453745250093898</v>
      </c>
      <c r="BG46" s="13">
        <v>71.202655905741594</v>
      </c>
      <c r="BH46" s="14">
        <v>1.09509599699782</v>
      </c>
      <c r="BI46" s="13">
        <v>70.282252243678997</v>
      </c>
      <c r="BJ46" s="14">
        <v>1.32844906843651</v>
      </c>
      <c r="BK46" s="13">
        <v>63.553100529564396</v>
      </c>
      <c r="BL46" s="14">
        <v>4.8475992754867399</v>
      </c>
      <c r="BM46" s="13">
        <v>-6.7291517141145896</v>
      </c>
      <c r="BN46" s="14">
        <v>5.1089904780562101</v>
      </c>
      <c r="BO46" s="13">
        <v>61.385247814097703</v>
      </c>
      <c r="BP46" s="14">
        <v>1.2215277006279801</v>
      </c>
      <c r="BQ46" s="13">
        <v>59.443361170687197</v>
      </c>
      <c r="BR46" s="14">
        <v>1.63107667475198</v>
      </c>
      <c r="BS46" s="13">
        <v>59.060085813636903</v>
      </c>
      <c r="BT46" s="14">
        <v>5.0623394737255296</v>
      </c>
      <c r="BU46" s="13">
        <v>-0.383275357050259</v>
      </c>
      <c r="BV46" s="14">
        <v>5.4156125041552503</v>
      </c>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9"/>
    </row>
    <row r="47" spans="1:110" ht="13" customHeight="1" x14ac:dyDescent="0.35">
      <c r="A47" s="12" t="s">
        <v>32</v>
      </c>
      <c r="B47" s="97">
        <v>2</v>
      </c>
      <c r="C47" s="13">
        <v>96.452627396797894</v>
      </c>
      <c r="D47" s="14">
        <v>0.36295986686426202</v>
      </c>
      <c r="E47" s="13">
        <v>96.029011270813598</v>
      </c>
      <c r="F47" s="14">
        <v>0.49230272521406299</v>
      </c>
      <c r="G47" s="13">
        <v>94.187509906533094</v>
      </c>
      <c r="H47" s="14">
        <v>3.5269460064326199</v>
      </c>
      <c r="I47" s="13">
        <v>-1.84150136428049</v>
      </c>
      <c r="J47" s="14">
        <v>3.5367994962307998</v>
      </c>
      <c r="K47" s="13">
        <v>74.630182800344599</v>
      </c>
      <c r="L47" s="14">
        <v>0.83052789050949805</v>
      </c>
      <c r="M47" s="13">
        <v>73.565640001492497</v>
      </c>
      <c r="N47" s="14">
        <v>1.05157074272289</v>
      </c>
      <c r="O47" s="13">
        <v>85.584078636048403</v>
      </c>
      <c r="P47" s="14">
        <v>5.2459957281279497</v>
      </c>
      <c r="Q47" s="13">
        <v>12.018438634555899</v>
      </c>
      <c r="R47" s="14">
        <v>5.5373267852337804</v>
      </c>
      <c r="S47" s="13">
        <v>86.516364981203097</v>
      </c>
      <c r="T47" s="14">
        <v>0.60666478603573104</v>
      </c>
      <c r="U47" s="13">
        <v>86.8394152801134</v>
      </c>
      <c r="V47" s="14">
        <v>0.73622380256479603</v>
      </c>
      <c r="W47" s="13">
        <v>90.564123216133396</v>
      </c>
      <c r="X47" s="14">
        <v>4.4166883921031497</v>
      </c>
      <c r="Y47" s="13">
        <v>3.7247079360200401</v>
      </c>
      <c r="Z47" s="14">
        <v>4.4254841783493601</v>
      </c>
      <c r="AA47" s="13">
        <v>91.297890358989804</v>
      </c>
      <c r="AB47" s="14">
        <v>0.58028549149668796</v>
      </c>
      <c r="AC47" s="13">
        <v>90.779062639453997</v>
      </c>
      <c r="AD47" s="14">
        <v>0.74026127823395205</v>
      </c>
      <c r="AE47" s="13">
        <v>93.602129671707004</v>
      </c>
      <c r="AF47" s="14">
        <v>2.84026020997808</v>
      </c>
      <c r="AG47" s="13">
        <v>2.8230670322530198</v>
      </c>
      <c r="AH47" s="14">
        <v>2.92191651810914</v>
      </c>
      <c r="AI47" s="13">
        <v>83.189614384800294</v>
      </c>
      <c r="AJ47" s="14">
        <v>0.68285525566719396</v>
      </c>
      <c r="AK47" s="13">
        <v>83.272895973323003</v>
      </c>
      <c r="AL47" s="14">
        <v>0.89451002871682095</v>
      </c>
      <c r="AM47" s="13">
        <v>87.117639697530095</v>
      </c>
      <c r="AN47" s="14">
        <v>5.2257897025139703</v>
      </c>
      <c r="AO47" s="13">
        <v>3.8447437242071199</v>
      </c>
      <c r="AP47" s="14">
        <v>5.3890325828539503</v>
      </c>
      <c r="AQ47" s="13">
        <v>74.843780533038398</v>
      </c>
      <c r="AR47" s="14">
        <v>0.92034187023341796</v>
      </c>
      <c r="AS47" s="13">
        <v>74.776515127740794</v>
      </c>
      <c r="AT47" s="14">
        <v>1.0829988891247</v>
      </c>
      <c r="AU47" s="13">
        <v>75.429271916885</v>
      </c>
      <c r="AV47" s="14">
        <v>6.8682648991927104</v>
      </c>
      <c r="AW47" s="13">
        <v>0.65275678914420598</v>
      </c>
      <c r="AX47" s="14">
        <v>6.6696193932395698</v>
      </c>
      <c r="AY47" s="13">
        <v>81.617442831030004</v>
      </c>
      <c r="AZ47" s="14">
        <v>0.87207931124813198</v>
      </c>
      <c r="BA47" s="13">
        <v>82.216436848978603</v>
      </c>
      <c r="BB47" s="14">
        <v>0.97671933364961905</v>
      </c>
      <c r="BC47" s="13">
        <v>79.062196466580104</v>
      </c>
      <c r="BD47" s="14">
        <v>4.7527966652584199</v>
      </c>
      <c r="BE47" s="13">
        <v>-3.1542403823984801</v>
      </c>
      <c r="BF47" s="14">
        <v>4.95392880926053</v>
      </c>
      <c r="BG47" s="13">
        <v>60.819078516622803</v>
      </c>
      <c r="BH47" s="14">
        <v>0.95186940522156904</v>
      </c>
      <c r="BI47" s="13">
        <v>60.028756508059203</v>
      </c>
      <c r="BJ47" s="14">
        <v>1.1847530378854401</v>
      </c>
      <c r="BK47" s="13">
        <v>70.1208816191278</v>
      </c>
      <c r="BL47" s="14">
        <v>6.0819714071478499</v>
      </c>
      <c r="BM47" s="13">
        <v>10.0921251110687</v>
      </c>
      <c r="BN47" s="14">
        <v>6.3186362683977499</v>
      </c>
      <c r="BO47" s="13">
        <v>50.460101388099098</v>
      </c>
      <c r="BP47" s="14">
        <v>1.0663686645021799</v>
      </c>
      <c r="BQ47" s="13">
        <v>50.813157259123003</v>
      </c>
      <c r="BR47" s="14">
        <v>1.24584237444776</v>
      </c>
      <c r="BS47" s="13">
        <v>52.9530521134281</v>
      </c>
      <c r="BT47" s="14">
        <v>7.6861621225459196</v>
      </c>
      <c r="BU47" s="13">
        <v>2.1398948543051</v>
      </c>
      <c r="BV47" s="14">
        <v>7.5418047688477499</v>
      </c>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9"/>
    </row>
    <row r="48" spans="1:110" ht="13" customHeight="1" x14ac:dyDescent="0.35">
      <c r="A48" s="12" t="s">
        <v>33</v>
      </c>
      <c r="B48" s="97">
        <v>2</v>
      </c>
      <c r="C48" s="13">
        <v>96.624545203860507</v>
      </c>
      <c r="D48" s="14">
        <v>0.32989855856424199</v>
      </c>
      <c r="E48" s="13">
        <v>97.147546358082195</v>
      </c>
      <c r="F48" s="14">
        <v>0.35585980531177602</v>
      </c>
      <c r="G48" s="13">
        <v>99.270172305119402</v>
      </c>
      <c r="H48" s="14">
        <v>0.41112917365160101</v>
      </c>
      <c r="I48" s="13">
        <v>2.12262594703722</v>
      </c>
      <c r="J48" s="14">
        <v>0.53737286462600498</v>
      </c>
      <c r="K48" s="13">
        <v>88.072338856325501</v>
      </c>
      <c r="L48" s="14">
        <v>0.710243302108996</v>
      </c>
      <c r="M48" s="13">
        <v>87.661078193969104</v>
      </c>
      <c r="N48" s="14">
        <v>0.84877912909781805</v>
      </c>
      <c r="O48" s="13">
        <v>88.603832535871007</v>
      </c>
      <c r="P48" s="14">
        <v>2.8948494535756999</v>
      </c>
      <c r="Q48" s="13">
        <v>0.94275434190183205</v>
      </c>
      <c r="R48" s="14">
        <v>3.1162603894738101</v>
      </c>
      <c r="S48" s="13">
        <v>91.591972809722407</v>
      </c>
      <c r="T48" s="14">
        <v>0.60034233411645699</v>
      </c>
      <c r="U48" s="13">
        <v>91.9228895821403</v>
      </c>
      <c r="V48" s="14">
        <v>0.73639979375486897</v>
      </c>
      <c r="W48" s="13">
        <v>88.122444136976696</v>
      </c>
      <c r="X48" s="14">
        <v>3.4273878583148298</v>
      </c>
      <c r="Y48" s="13">
        <v>-3.8004454451636001</v>
      </c>
      <c r="Z48" s="14">
        <v>3.4175136974837099</v>
      </c>
      <c r="AA48" s="13">
        <v>92.313732258471106</v>
      </c>
      <c r="AB48" s="14">
        <v>0.48357283432873399</v>
      </c>
      <c r="AC48" s="13">
        <v>92.409582101843995</v>
      </c>
      <c r="AD48" s="14">
        <v>0.64482424204669697</v>
      </c>
      <c r="AE48" s="13">
        <v>93.534116197506606</v>
      </c>
      <c r="AF48" s="14">
        <v>2.1477987200693298</v>
      </c>
      <c r="AG48" s="13">
        <v>1.12453409566264</v>
      </c>
      <c r="AH48" s="14">
        <v>2.2540853188802399</v>
      </c>
      <c r="AI48" s="13">
        <v>88.394899858624598</v>
      </c>
      <c r="AJ48" s="14">
        <v>0.75753552504899402</v>
      </c>
      <c r="AK48" s="13">
        <v>88.156212959290599</v>
      </c>
      <c r="AL48" s="14">
        <v>1.0775233438089999</v>
      </c>
      <c r="AM48" s="13">
        <v>86.666279059729206</v>
      </c>
      <c r="AN48" s="14">
        <v>3.4037328956883299</v>
      </c>
      <c r="AO48" s="13">
        <v>-1.4899338995614799</v>
      </c>
      <c r="AP48" s="14">
        <v>3.46869422645169</v>
      </c>
      <c r="AQ48" s="13">
        <v>88.436726324204798</v>
      </c>
      <c r="AR48" s="14">
        <v>0.56589288124059101</v>
      </c>
      <c r="AS48" s="13">
        <v>88.084623254365695</v>
      </c>
      <c r="AT48" s="14">
        <v>0.80104903836655605</v>
      </c>
      <c r="AU48" s="13">
        <v>81.979801946275202</v>
      </c>
      <c r="AV48" s="14">
        <v>3.94406985889476</v>
      </c>
      <c r="AW48" s="13">
        <v>-6.1048213080904601</v>
      </c>
      <c r="AX48" s="14">
        <v>4.1545932823409402</v>
      </c>
      <c r="AY48" s="13">
        <v>91.507526536456993</v>
      </c>
      <c r="AZ48" s="14">
        <v>0.54746100822240795</v>
      </c>
      <c r="BA48" s="13">
        <v>91.776289746301202</v>
      </c>
      <c r="BB48" s="14">
        <v>0.78314964956228394</v>
      </c>
      <c r="BC48" s="13">
        <v>86.121889807331399</v>
      </c>
      <c r="BD48" s="14">
        <v>3.58548775281916</v>
      </c>
      <c r="BE48" s="13">
        <v>-5.6543999389698296</v>
      </c>
      <c r="BF48" s="14">
        <v>3.75073452849082</v>
      </c>
      <c r="BG48" s="13">
        <v>76.581141448608093</v>
      </c>
      <c r="BH48" s="14">
        <v>0.98668817433091205</v>
      </c>
      <c r="BI48" s="13">
        <v>76.247603749052203</v>
      </c>
      <c r="BJ48" s="14">
        <v>1.3290821802920501</v>
      </c>
      <c r="BK48" s="13">
        <v>75.274694393508994</v>
      </c>
      <c r="BL48" s="14">
        <v>4.4829795116749498</v>
      </c>
      <c r="BM48" s="13">
        <v>-0.97290935554320901</v>
      </c>
      <c r="BN48" s="14">
        <v>4.666868146693</v>
      </c>
      <c r="BO48" s="13">
        <v>71.230522289471097</v>
      </c>
      <c r="BP48" s="14">
        <v>0.98361746053669497</v>
      </c>
      <c r="BQ48" s="13">
        <v>71.490851069783503</v>
      </c>
      <c r="BR48" s="14">
        <v>1.3706347791642299</v>
      </c>
      <c r="BS48" s="13">
        <v>68.600144159298097</v>
      </c>
      <c r="BT48" s="14">
        <v>4.8018799041772899</v>
      </c>
      <c r="BU48" s="13">
        <v>-2.89070691048533</v>
      </c>
      <c r="BV48" s="14">
        <v>5.0135084628313997</v>
      </c>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9"/>
    </row>
    <row r="49" spans="1:110" ht="13" customHeight="1" x14ac:dyDescent="0.35">
      <c r="A49" s="12" t="s">
        <v>34</v>
      </c>
      <c r="B49" s="97">
        <v>2</v>
      </c>
      <c r="C49" s="13">
        <v>94.579075736290704</v>
      </c>
      <c r="D49" s="14">
        <v>0.421171624555155</v>
      </c>
      <c r="E49" s="13">
        <v>95.216746106466402</v>
      </c>
      <c r="F49" s="14">
        <v>0.54520389936262204</v>
      </c>
      <c r="G49" s="13" t="s">
        <v>764</v>
      </c>
      <c r="H49" s="14" t="s">
        <v>764</v>
      </c>
      <c r="I49" s="13" t="s">
        <v>764</v>
      </c>
      <c r="J49" s="14" t="s">
        <v>764</v>
      </c>
      <c r="K49" s="13">
        <v>88.893763153611502</v>
      </c>
      <c r="L49" s="14">
        <v>0.64595696041415795</v>
      </c>
      <c r="M49" s="13">
        <v>88.530522441480798</v>
      </c>
      <c r="N49" s="14">
        <v>1.0196413004106</v>
      </c>
      <c r="O49" s="13" t="s">
        <v>764</v>
      </c>
      <c r="P49" s="14" t="s">
        <v>764</v>
      </c>
      <c r="Q49" s="13" t="s">
        <v>764</v>
      </c>
      <c r="R49" s="14" t="s">
        <v>764</v>
      </c>
      <c r="S49" s="13">
        <v>92.765615706259993</v>
      </c>
      <c r="T49" s="14">
        <v>0.55956492863453799</v>
      </c>
      <c r="U49" s="13">
        <v>93.172253905051306</v>
      </c>
      <c r="V49" s="14">
        <v>0.67048853699215505</v>
      </c>
      <c r="W49" s="13" t="s">
        <v>764</v>
      </c>
      <c r="X49" s="14" t="s">
        <v>764</v>
      </c>
      <c r="Y49" s="13" t="s">
        <v>764</v>
      </c>
      <c r="Z49" s="14" t="s">
        <v>764</v>
      </c>
      <c r="AA49" s="13">
        <v>91.584403851556701</v>
      </c>
      <c r="AB49" s="14">
        <v>0.53529387490143998</v>
      </c>
      <c r="AC49" s="13">
        <v>91.473027356983394</v>
      </c>
      <c r="AD49" s="14">
        <v>0.70616788639372596</v>
      </c>
      <c r="AE49" s="13" t="s">
        <v>764</v>
      </c>
      <c r="AF49" s="14" t="s">
        <v>764</v>
      </c>
      <c r="AG49" s="13" t="s">
        <v>764</v>
      </c>
      <c r="AH49" s="14" t="s">
        <v>764</v>
      </c>
      <c r="AI49" s="13">
        <v>90.187803493510501</v>
      </c>
      <c r="AJ49" s="14">
        <v>0.51264706923479597</v>
      </c>
      <c r="AK49" s="13">
        <v>89.9117585895209</v>
      </c>
      <c r="AL49" s="14">
        <v>0.69736761052289697</v>
      </c>
      <c r="AM49" s="13" t="s">
        <v>764</v>
      </c>
      <c r="AN49" s="14" t="s">
        <v>764</v>
      </c>
      <c r="AO49" s="13" t="s">
        <v>764</v>
      </c>
      <c r="AP49" s="14" t="s">
        <v>764</v>
      </c>
      <c r="AQ49" s="13">
        <v>90.3568226113469</v>
      </c>
      <c r="AR49" s="14">
        <v>0.616820691027956</v>
      </c>
      <c r="AS49" s="13">
        <v>90.140726419523006</v>
      </c>
      <c r="AT49" s="14">
        <v>0.80997747031909895</v>
      </c>
      <c r="AU49" s="13" t="s">
        <v>764</v>
      </c>
      <c r="AV49" s="14" t="s">
        <v>764</v>
      </c>
      <c r="AW49" s="13" t="s">
        <v>764</v>
      </c>
      <c r="AX49" s="14" t="s">
        <v>764</v>
      </c>
      <c r="AY49" s="13">
        <v>93.401402642327795</v>
      </c>
      <c r="AZ49" s="14">
        <v>0.51202652473885801</v>
      </c>
      <c r="BA49" s="13">
        <v>93.564059424245002</v>
      </c>
      <c r="BB49" s="14">
        <v>0.65608194636255202</v>
      </c>
      <c r="BC49" s="13" t="s">
        <v>764</v>
      </c>
      <c r="BD49" s="14" t="s">
        <v>764</v>
      </c>
      <c r="BE49" s="13" t="s">
        <v>764</v>
      </c>
      <c r="BF49" s="14" t="s">
        <v>764</v>
      </c>
      <c r="BG49" s="13">
        <v>80.455904097555901</v>
      </c>
      <c r="BH49" s="14">
        <v>0.86242170854718203</v>
      </c>
      <c r="BI49" s="13">
        <v>79.519532338112697</v>
      </c>
      <c r="BJ49" s="14">
        <v>1.2483613756516601</v>
      </c>
      <c r="BK49" s="13" t="s">
        <v>764</v>
      </c>
      <c r="BL49" s="14" t="s">
        <v>764</v>
      </c>
      <c r="BM49" s="13" t="s">
        <v>764</v>
      </c>
      <c r="BN49" s="14" t="s">
        <v>764</v>
      </c>
      <c r="BO49" s="13">
        <v>77.791950630921207</v>
      </c>
      <c r="BP49" s="14">
        <v>0.90960651726601605</v>
      </c>
      <c r="BQ49" s="13">
        <v>76.927743668993003</v>
      </c>
      <c r="BR49" s="14">
        <v>1.2661710068270799</v>
      </c>
      <c r="BS49" s="13" t="s">
        <v>764</v>
      </c>
      <c r="BT49" s="14" t="s">
        <v>764</v>
      </c>
      <c r="BU49" s="13" t="s">
        <v>764</v>
      </c>
      <c r="BV49" s="14" t="s">
        <v>764</v>
      </c>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9"/>
    </row>
    <row r="50" spans="1:110" ht="13" customHeight="1" x14ac:dyDescent="0.35">
      <c r="A50" s="12" t="s">
        <v>70</v>
      </c>
      <c r="B50" s="97">
        <v>2</v>
      </c>
      <c r="C50" s="13">
        <v>92.709212113253997</v>
      </c>
      <c r="D50" s="14">
        <v>0.52412630484377598</v>
      </c>
      <c r="E50" s="13">
        <v>92.094968886861693</v>
      </c>
      <c r="F50" s="14">
        <v>0.59879161308270001</v>
      </c>
      <c r="G50" s="13">
        <v>93.878022458082498</v>
      </c>
      <c r="H50" s="14">
        <v>2.2872811722383002</v>
      </c>
      <c r="I50" s="13">
        <v>1.78305357122083</v>
      </c>
      <c r="J50" s="14">
        <v>2.3388566933993298</v>
      </c>
      <c r="K50" s="13">
        <v>73.458929179343798</v>
      </c>
      <c r="L50" s="14">
        <v>0.78493663968926897</v>
      </c>
      <c r="M50" s="13">
        <v>73.102678805135795</v>
      </c>
      <c r="N50" s="14">
        <v>0.92454429737611599</v>
      </c>
      <c r="O50" s="13">
        <v>76.431931370947495</v>
      </c>
      <c r="P50" s="14">
        <v>4.3062286429661603</v>
      </c>
      <c r="Q50" s="13">
        <v>3.3292525658116698</v>
      </c>
      <c r="R50" s="14">
        <v>4.3288426493311096</v>
      </c>
      <c r="S50" s="13">
        <v>89.514017112174997</v>
      </c>
      <c r="T50" s="14">
        <v>0.62857215213933104</v>
      </c>
      <c r="U50" s="13">
        <v>89.416677126880998</v>
      </c>
      <c r="V50" s="14">
        <v>0.72690052057784904</v>
      </c>
      <c r="W50" s="13">
        <v>87.469233806627599</v>
      </c>
      <c r="X50" s="14">
        <v>3.5975201561685002</v>
      </c>
      <c r="Y50" s="13">
        <v>-1.9474433202533801</v>
      </c>
      <c r="Z50" s="14">
        <v>3.6279199827419699</v>
      </c>
      <c r="AA50" s="13">
        <v>88.897082242938097</v>
      </c>
      <c r="AB50" s="14">
        <v>0.60899791269597003</v>
      </c>
      <c r="AC50" s="13">
        <v>88.614392734503099</v>
      </c>
      <c r="AD50" s="14">
        <v>0.74910751092098304</v>
      </c>
      <c r="AE50" s="13">
        <v>88.565605707153495</v>
      </c>
      <c r="AF50" s="14">
        <v>3.4839487031486498</v>
      </c>
      <c r="AG50" s="13">
        <v>-4.87870273495759E-2</v>
      </c>
      <c r="AH50" s="14">
        <v>3.7350103154991001</v>
      </c>
      <c r="AI50" s="13">
        <v>79.659049974399196</v>
      </c>
      <c r="AJ50" s="14">
        <v>0.74638209737230199</v>
      </c>
      <c r="AK50" s="13">
        <v>78.930435357601397</v>
      </c>
      <c r="AL50" s="14">
        <v>0.89005821764671</v>
      </c>
      <c r="AM50" s="13">
        <v>85.839377504134106</v>
      </c>
      <c r="AN50" s="14">
        <v>3.7605968576266799</v>
      </c>
      <c r="AO50" s="13">
        <v>6.9089421465327501</v>
      </c>
      <c r="AP50" s="14">
        <v>3.8669048339904699</v>
      </c>
      <c r="AQ50" s="13">
        <v>74.391924113498206</v>
      </c>
      <c r="AR50" s="14">
        <v>0.76515224945785398</v>
      </c>
      <c r="AS50" s="13">
        <v>73.441272788833899</v>
      </c>
      <c r="AT50" s="14">
        <v>0.95386351048895202</v>
      </c>
      <c r="AU50" s="13">
        <v>77.587860924508504</v>
      </c>
      <c r="AV50" s="14">
        <v>4.4055281842259699</v>
      </c>
      <c r="AW50" s="13">
        <v>4.1465881356746204</v>
      </c>
      <c r="AX50" s="14">
        <v>4.6434815320256302</v>
      </c>
      <c r="AY50" s="13">
        <v>77.345026236585497</v>
      </c>
      <c r="AZ50" s="14">
        <v>0.67862003762475998</v>
      </c>
      <c r="BA50" s="13">
        <v>78.473043728312405</v>
      </c>
      <c r="BB50" s="14">
        <v>0.82146140657995803</v>
      </c>
      <c r="BC50" s="13">
        <v>75.667503671333506</v>
      </c>
      <c r="BD50" s="14">
        <v>4.57047276806576</v>
      </c>
      <c r="BE50" s="13">
        <v>-2.8055400569789</v>
      </c>
      <c r="BF50" s="14">
        <v>4.7354831172399496</v>
      </c>
      <c r="BG50" s="13">
        <v>61.265679870794997</v>
      </c>
      <c r="BH50" s="14">
        <v>0.96643965539264998</v>
      </c>
      <c r="BI50" s="13">
        <v>61.306770190021098</v>
      </c>
      <c r="BJ50" s="14">
        <v>1.0590519015258899</v>
      </c>
      <c r="BK50" s="13">
        <v>64.024291356152901</v>
      </c>
      <c r="BL50" s="14">
        <v>4.9462771108344201</v>
      </c>
      <c r="BM50" s="13">
        <v>2.7175211661317999</v>
      </c>
      <c r="BN50" s="14">
        <v>4.9686276495872601</v>
      </c>
      <c r="BO50" s="13">
        <v>51.469807662089998</v>
      </c>
      <c r="BP50" s="14">
        <v>0.97414422073797602</v>
      </c>
      <c r="BQ50" s="13">
        <v>52.667958134948599</v>
      </c>
      <c r="BR50" s="14">
        <v>1.07663034769955</v>
      </c>
      <c r="BS50" s="13">
        <v>50.052626925850802</v>
      </c>
      <c r="BT50" s="14">
        <v>5.2164012725744699</v>
      </c>
      <c r="BU50" s="13">
        <v>-2.6153312090978198</v>
      </c>
      <c r="BV50" s="14">
        <v>5.3919852000567303</v>
      </c>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9"/>
    </row>
    <row r="51" spans="1:110" ht="13" customHeight="1" x14ac:dyDescent="0.35">
      <c r="A51" s="12" t="s">
        <v>35</v>
      </c>
      <c r="B51" s="97">
        <v>2</v>
      </c>
      <c r="C51" s="13">
        <v>90.784411298844304</v>
      </c>
      <c r="D51" s="14">
        <v>0.53136288897780604</v>
      </c>
      <c r="E51" s="13">
        <v>89.454725949578801</v>
      </c>
      <c r="F51" s="14">
        <v>0.67218481896736904</v>
      </c>
      <c r="G51" s="13" t="s">
        <v>764</v>
      </c>
      <c r="H51" s="14" t="s">
        <v>764</v>
      </c>
      <c r="I51" s="13" t="s">
        <v>764</v>
      </c>
      <c r="J51" s="14" t="s">
        <v>764</v>
      </c>
      <c r="K51" s="13">
        <v>78.633794378488801</v>
      </c>
      <c r="L51" s="14">
        <v>0.75363864734149</v>
      </c>
      <c r="M51" s="13">
        <v>77.868813022242406</v>
      </c>
      <c r="N51" s="14">
        <v>0.94321038621930997</v>
      </c>
      <c r="O51" s="13" t="s">
        <v>764</v>
      </c>
      <c r="P51" s="14" t="s">
        <v>764</v>
      </c>
      <c r="Q51" s="13" t="s">
        <v>764</v>
      </c>
      <c r="R51" s="14" t="s">
        <v>764</v>
      </c>
      <c r="S51" s="13">
        <v>91.723659132818696</v>
      </c>
      <c r="T51" s="14">
        <v>0.50550791337467504</v>
      </c>
      <c r="U51" s="13">
        <v>90.684214776280896</v>
      </c>
      <c r="V51" s="14">
        <v>0.63322007101045796</v>
      </c>
      <c r="W51" s="13" t="s">
        <v>764</v>
      </c>
      <c r="X51" s="14" t="s">
        <v>764</v>
      </c>
      <c r="Y51" s="13" t="s">
        <v>764</v>
      </c>
      <c r="Z51" s="14" t="s">
        <v>764</v>
      </c>
      <c r="AA51" s="13">
        <v>93.295906368017597</v>
      </c>
      <c r="AB51" s="14">
        <v>0.467382930861928</v>
      </c>
      <c r="AC51" s="13">
        <v>92.719934034105904</v>
      </c>
      <c r="AD51" s="14">
        <v>0.55296371814315004</v>
      </c>
      <c r="AE51" s="13" t="s">
        <v>764</v>
      </c>
      <c r="AF51" s="14" t="s">
        <v>764</v>
      </c>
      <c r="AG51" s="13" t="s">
        <v>764</v>
      </c>
      <c r="AH51" s="14" t="s">
        <v>764</v>
      </c>
      <c r="AI51" s="13">
        <v>89.867736859146206</v>
      </c>
      <c r="AJ51" s="14">
        <v>0.57281994203797004</v>
      </c>
      <c r="AK51" s="13">
        <v>89.187960068146694</v>
      </c>
      <c r="AL51" s="14">
        <v>0.67576628755830404</v>
      </c>
      <c r="AM51" s="13" t="s">
        <v>764</v>
      </c>
      <c r="AN51" s="14" t="s">
        <v>764</v>
      </c>
      <c r="AO51" s="13" t="s">
        <v>764</v>
      </c>
      <c r="AP51" s="14" t="s">
        <v>764</v>
      </c>
      <c r="AQ51" s="13">
        <v>87.118540591374696</v>
      </c>
      <c r="AR51" s="14">
        <v>0.62090600564063403</v>
      </c>
      <c r="AS51" s="13">
        <v>87.016453944931797</v>
      </c>
      <c r="AT51" s="14">
        <v>0.72168589443367304</v>
      </c>
      <c r="AU51" s="13" t="s">
        <v>764</v>
      </c>
      <c r="AV51" s="14" t="s">
        <v>764</v>
      </c>
      <c r="AW51" s="13" t="s">
        <v>764</v>
      </c>
      <c r="AX51" s="14" t="s">
        <v>764</v>
      </c>
      <c r="AY51" s="13">
        <v>80.571831164287303</v>
      </c>
      <c r="AZ51" s="14">
        <v>0.68496093627332699</v>
      </c>
      <c r="BA51" s="13">
        <v>81.845846390508896</v>
      </c>
      <c r="BB51" s="14">
        <v>0.77534079662397204</v>
      </c>
      <c r="BC51" s="13" t="s">
        <v>764</v>
      </c>
      <c r="BD51" s="14" t="s">
        <v>764</v>
      </c>
      <c r="BE51" s="13" t="s">
        <v>764</v>
      </c>
      <c r="BF51" s="14" t="s">
        <v>764</v>
      </c>
      <c r="BG51" s="13">
        <v>73.088716118368097</v>
      </c>
      <c r="BH51" s="14">
        <v>0.86211871939346196</v>
      </c>
      <c r="BI51" s="13">
        <v>72.064672594565707</v>
      </c>
      <c r="BJ51" s="14">
        <v>1.0722859959756901</v>
      </c>
      <c r="BK51" s="13" t="s">
        <v>764</v>
      </c>
      <c r="BL51" s="14" t="s">
        <v>764</v>
      </c>
      <c r="BM51" s="13" t="s">
        <v>764</v>
      </c>
      <c r="BN51" s="14" t="s">
        <v>764</v>
      </c>
      <c r="BO51" s="13">
        <v>63.290272252841298</v>
      </c>
      <c r="BP51" s="14">
        <v>0.85884667520753699</v>
      </c>
      <c r="BQ51" s="13">
        <v>63.157666147238999</v>
      </c>
      <c r="BR51" s="14">
        <v>1.0521129119827399</v>
      </c>
      <c r="BS51" s="13" t="s">
        <v>764</v>
      </c>
      <c r="BT51" s="14" t="s">
        <v>764</v>
      </c>
      <c r="BU51" s="13" t="s">
        <v>764</v>
      </c>
      <c r="BV51" s="14" t="s">
        <v>764</v>
      </c>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9"/>
    </row>
    <row r="52" spans="1:110" ht="13" customHeight="1" x14ac:dyDescent="0.35">
      <c r="A52" s="12" t="s">
        <v>36</v>
      </c>
      <c r="B52" s="97">
        <v>2</v>
      </c>
      <c r="C52" s="13">
        <v>88.599182059635794</v>
      </c>
      <c r="D52" s="14">
        <v>0.47275739597031802</v>
      </c>
      <c r="E52" s="13">
        <v>87.901826206862594</v>
      </c>
      <c r="F52" s="14">
        <v>0.77063290712809496</v>
      </c>
      <c r="G52" s="13">
        <v>92.993469674674003</v>
      </c>
      <c r="H52" s="14">
        <v>3.1864385245626199</v>
      </c>
      <c r="I52" s="13">
        <v>5.0916434678114797</v>
      </c>
      <c r="J52" s="14">
        <v>3.28817453947413</v>
      </c>
      <c r="K52" s="13">
        <v>77.405526470957795</v>
      </c>
      <c r="L52" s="14">
        <v>0.93138982454017105</v>
      </c>
      <c r="M52" s="13">
        <v>77.589619507788797</v>
      </c>
      <c r="N52" s="14">
        <v>0.98578791440633995</v>
      </c>
      <c r="O52" s="13">
        <v>84.836180010917303</v>
      </c>
      <c r="P52" s="14">
        <v>4.9218317797336804</v>
      </c>
      <c r="Q52" s="13">
        <v>7.2465605031284799</v>
      </c>
      <c r="R52" s="14">
        <v>4.8781419784623399</v>
      </c>
      <c r="S52" s="13">
        <v>81.335136260698206</v>
      </c>
      <c r="T52" s="14">
        <v>0.76149120600669495</v>
      </c>
      <c r="U52" s="13">
        <v>80.322886440719003</v>
      </c>
      <c r="V52" s="14">
        <v>0.97368784692646804</v>
      </c>
      <c r="W52" s="13">
        <v>90.804432301202993</v>
      </c>
      <c r="X52" s="14">
        <v>3.7502168430292602</v>
      </c>
      <c r="Y52" s="13">
        <v>10.481545860483999</v>
      </c>
      <c r="Z52" s="14">
        <v>3.9162114493259299</v>
      </c>
      <c r="AA52" s="13">
        <v>86.409880634852996</v>
      </c>
      <c r="AB52" s="14">
        <v>0.59376437771486001</v>
      </c>
      <c r="AC52" s="13">
        <v>86.659540269024504</v>
      </c>
      <c r="AD52" s="14">
        <v>0.8027454717661</v>
      </c>
      <c r="AE52" s="13">
        <v>91.111322228939201</v>
      </c>
      <c r="AF52" s="14">
        <v>3.8313553379927501</v>
      </c>
      <c r="AG52" s="13">
        <v>4.45178195991463</v>
      </c>
      <c r="AH52" s="14">
        <v>3.8797472424817601</v>
      </c>
      <c r="AI52" s="13">
        <v>70.790251332749705</v>
      </c>
      <c r="AJ52" s="14">
        <v>1.16682014206049</v>
      </c>
      <c r="AK52" s="13">
        <v>70.411976127297294</v>
      </c>
      <c r="AL52" s="14">
        <v>1.36294382857602</v>
      </c>
      <c r="AM52" s="13">
        <v>78.233791416573993</v>
      </c>
      <c r="AN52" s="14">
        <v>6.4669001394557402</v>
      </c>
      <c r="AO52" s="13">
        <v>7.8218152892767296</v>
      </c>
      <c r="AP52" s="14">
        <v>6.27362339058143</v>
      </c>
      <c r="AQ52" s="13">
        <v>64.237122067216404</v>
      </c>
      <c r="AR52" s="14">
        <v>0.94241128595176304</v>
      </c>
      <c r="AS52" s="13">
        <v>65.219943984838295</v>
      </c>
      <c r="AT52" s="14">
        <v>1.0902895889781601</v>
      </c>
      <c r="AU52" s="13">
        <v>52.148467993281301</v>
      </c>
      <c r="AV52" s="14">
        <v>7.8076245479238304</v>
      </c>
      <c r="AW52" s="13">
        <v>-13.071475991557</v>
      </c>
      <c r="AX52" s="14">
        <v>8.3399910616110997</v>
      </c>
      <c r="AY52" s="13">
        <v>67.988047784766707</v>
      </c>
      <c r="AZ52" s="14">
        <v>0.94337779471299199</v>
      </c>
      <c r="BA52" s="13">
        <v>69.5554132833106</v>
      </c>
      <c r="BB52" s="14">
        <v>0.92173953373689299</v>
      </c>
      <c r="BC52" s="13">
        <v>81.3825007480105</v>
      </c>
      <c r="BD52" s="14">
        <v>6.4545649367950997</v>
      </c>
      <c r="BE52" s="13">
        <v>11.8270874646999</v>
      </c>
      <c r="BF52" s="14">
        <v>6.2974546168209198</v>
      </c>
      <c r="BG52" s="13">
        <v>56.610579863541801</v>
      </c>
      <c r="BH52" s="14">
        <v>1.404794069869</v>
      </c>
      <c r="BI52" s="13">
        <v>55.949245296980003</v>
      </c>
      <c r="BJ52" s="14">
        <v>1.3613989641114801</v>
      </c>
      <c r="BK52" s="13">
        <v>66.920341541607002</v>
      </c>
      <c r="BL52" s="14">
        <v>7.12208166017182</v>
      </c>
      <c r="BM52" s="13">
        <v>10.971096244627001</v>
      </c>
      <c r="BN52" s="14">
        <v>6.7995336704450997</v>
      </c>
      <c r="BO52" s="13">
        <v>42.841444213118002</v>
      </c>
      <c r="BP52" s="14">
        <v>1.3392822919210201</v>
      </c>
      <c r="BQ52" s="13">
        <v>43.6126818596452</v>
      </c>
      <c r="BR52" s="14">
        <v>1.4203188691270801</v>
      </c>
      <c r="BS52" s="13">
        <v>36.663667840207602</v>
      </c>
      <c r="BT52" s="14">
        <v>8.82520048731506</v>
      </c>
      <c r="BU52" s="13">
        <v>-6.9490140194375796</v>
      </c>
      <c r="BV52" s="14">
        <v>9.3274886452109502</v>
      </c>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9"/>
    </row>
    <row r="53" spans="1:110" ht="13" customHeight="1" x14ac:dyDescent="0.35">
      <c r="A53" s="12" t="s">
        <v>37</v>
      </c>
      <c r="B53" s="97">
        <v>2</v>
      </c>
      <c r="C53" s="13">
        <v>94.322203464481007</v>
      </c>
      <c r="D53" s="14">
        <v>0.49524404594768401</v>
      </c>
      <c r="E53" s="13">
        <v>94.199135448678703</v>
      </c>
      <c r="F53" s="14">
        <v>0.65111841869591403</v>
      </c>
      <c r="G53" s="13">
        <v>93.258955585979294</v>
      </c>
      <c r="H53" s="14">
        <v>2.00775057087677</v>
      </c>
      <c r="I53" s="13">
        <v>-0.940179862699424</v>
      </c>
      <c r="J53" s="14">
        <v>2.1494107163088199</v>
      </c>
      <c r="K53" s="13">
        <v>75.183553667554506</v>
      </c>
      <c r="L53" s="14">
        <v>0.87333517786299197</v>
      </c>
      <c r="M53" s="13">
        <v>75.854475762525794</v>
      </c>
      <c r="N53" s="14">
        <v>1.0967786027592299</v>
      </c>
      <c r="O53" s="13">
        <v>72.840179274948397</v>
      </c>
      <c r="P53" s="14">
        <v>4.0164849714688904</v>
      </c>
      <c r="Q53" s="13">
        <v>-3.0142964875774401</v>
      </c>
      <c r="R53" s="14">
        <v>4.1748436101323296</v>
      </c>
      <c r="S53" s="13">
        <v>85.527861511181101</v>
      </c>
      <c r="T53" s="14">
        <v>0.71815244724528704</v>
      </c>
      <c r="U53" s="13">
        <v>85.116548324138805</v>
      </c>
      <c r="V53" s="14">
        <v>0.97307067026800598</v>
      </c>
      <c r="W53" s="13">
        <v>85.020506432311393</v>
      </c>
      <c r="X53" s="14">
        <v>2.58368606374962</v>
      </c>
      <c r="Y53" s="13">
        <v>-9.6041891827468404E-2</v>
      </c>
      <c r="Z53" s="14">
        <v>2.7996354520694999</v>
      </c>
      <c r="AA53" s="13">
        <v>90.502268533612906</v>
      </c>
      <c r="AB53" s="14">
        <v>0.55883572593967501</v>
      </c>
      <c r="AC53" s="13">
        <v>90.610891406271094</v>
      </c>
      <c r="AD53" s="14">
        <v>0.68356022932932003</v>
      </c>
      <c r="AE53" s="13">
        <v>85.350448304188205</v>
      </c>
      <c r="AF53" s="14">
        <v>3.2465679940514298</v>
      </c>
      <c r="AG53" s="13">
        <v>-5.2604431020829603</v>
      </c>
      <c r="AH53" s="14">
        <v>3.1755758141960002</v>
      </c>
      <c r="AI53" s="13">
        <v>77.107193694095798</v>
      </c>
      <c r="AJ53" s="14">
        <v>0.68539265851411102</v>
      </c>
      <c r="AK53" s="13">
        <v>77.067563891566195</v>
      </c>
      <c r="AL53" s="14">
        <v>0.83254099451002905</v>
      </c>
      <c r="AM53" s="13">
        <v>76.297316040092795</v>
      </c>
      <c r="AN53" s="14">
        <v>3.5973918627561399</v>
      </c>
      <c r="AO53" s="13">
        <v>-0.77024785147337105</v>
      </c>
      <c r="AP53" s="14">
        <v>3.5533775304354198</v>
      </c>
      <c r="AQ53" s="13">
        <v>73.691125599752993</v>
      </c>
      <c r="AR53" s="14">
        <v>0.90804719652291499</v>
      </c>
      <c r="AS53" s="13">
        <v>73.611652211398706</v>
      </c>
      <c r="AT53" s="14">
        <v>1.1040359082125899</v>
      </c>
      <c r="AU53" s="13">
        <v>68.901405220457207</v>
      </c>
      <c r="AV53" s="14">
        <v>3.5206118816045899</v>
      </c>
      <c r="AW53" s="13">
        <v>-4.7102469909414104</v>
      </c>
      <c r="AX53" s="14">
        <v>3.6131375020592702</v>
      </c>
      <c r="AY53" s="13">
        <v>80.822579807136194</v>
      </c>
      <c r="AZ53" s="14">
        <v>0.80651331122439196</v>
      </c>
      <c r="BA53" s="13">
        <v>81.545115573323102</v>
      </c>
      <c r="BB53" s="14">
        <v>0.88004832667481803</v>
      </c>
      <c r="BC53" s="13">
        <v>75.470729994251599</v>
      </c>
      <c r="BD53" s="14">
        <v>3.4668547899465301</v>
      </c>
      <c r="BE53" s="13">
        <v>-6.0743855790714498</v>
      </c>
      <c r="BF53" s="14">
        <v>3.5450661271240702</v>
      </c>
      <c r="BG53" s="13">
        <v>56.849268235032199</v>
      </c>
      <c r="BH53" s="14">
        <v>0.90859007418481197</v>
      </c>
      <c r="BI53" s="13">
        <v>57.163156332764302</v>
      </c>
      <c r="BJ53" s="14">
        <v>1.1553738724654401</v>
      </c>
      <c r="BK53" s="13">
        <v>53.581203034406499</v>
      </c>
      <c r="BL53" s="14">
        <v>3.7908514962419599</v>
      </c>
      <c r="BM53" s="13">
        <v>-3.58195329835775</v>
      </c>
      <c r="BN53" s="14">
        <v>3.8720076272114299</v>
      </c>
      <c r="BO53" s="13">
        <v>47.042859396659203</v>
      </c>
      <c r="BP53" s="14">
        <v>0.92480154095496003</v>
      </c>
      <c r="BQ53" s="13">
        <v>48.1619672890629</v>
      </c>
      <c r="BR53" s="14">
        <v>1.25838521738265</v>
      </c>
      <c r="BS53" s="13">
        <v>44.397563894215203</v>
      </c>
      <c r="BT53" s="14">
        <v>4.3523114953279496</v>
      </c>
      <c r="BU53" s="13">
        <v>-3.7644033948477298</v>
      </c>
      <c r="BV53" s="14">
        <v>4.4696578078033404</v>
      </c>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9"/>
    </row>
    <row r="54" spans="1:110" ht="13" customHeight="1" x14ac:dyDescent="0.35">
      <c r="A54" s="12" t="s">
        <v>38</v>
      </c>
      <c r="B54" s="97">
        <v>2</v>
      </c>
      <c r="C54" s="13">
        <v>95.070979873437906</v>
      </c>
      <c r="D54" s="14">
        <v>0.48909903412599698</v>
      </c>
      <c r="E54" s="13">
        <v>95.043849362160103</v>
      </c>
      <c r="F54" s="14">
        <v>0.63318394618317597</v>
      </c>
      <c r="G54" s="13">
        <v>95.345041428336003</v>
      </c>
      <c r="H54" s="14">
        <v>2.87895740421735</v>
      </c>
      <c r="I54" s="13">
        <v>0.30119206617594302</v>
      </c>
      <c r="J54" s="14">
        <v>2.9484965438190298</v>
      </c>
      <c r="K54" s="13">
        <v>74.6923316877606</v>
      </c>
      <c r="L54" s="14">
        <v>0.97158012406445504</v>
      </c>
      <c r="M54" s="13">
        <v>75.051123288373006</v>
      </c>
      <c r="N54" s="14">
        <v>1.17629223844734</v>
      </c>
      <c r="O54" s="13">
        <v>66.497024286976099</v>
      </c>
      <c r="P54" s="14">
        <v>8.6714895554092308</v>
      </c>
      <c r="Q54" s="13">
        <v>-8.5540990013968603</v>
      </c>
      <c r="R54" s="14">
        <v>8.50099244839706</v>
      </c>
      <c r="S54" s="13">
        <v>82.426211463331796</v>
      </c>
      <c r="T54" s="14">
        <v>0.76077081709001604</v>
      </c>
      <c r="U54" s="13">
        <v>83.113241150461207</v>
      </c>
      <c r="V54" s="14">
        <v>0.98736567962205801</v>
      </c>
      <c r="W54" s="13">
        <v>86.2819299426246</v>
      </c>
      <c r="X54" s="14">
        <v>5.3732858342710701</v>
      </c>
      <c r="Y54" s="13">
        <v>3.1686887921633802</v>
      </c>
      <c r="Z54" s="14">
        <v>5.4903018580160596</v>
      </c>
      <c r="AA54" s="13">
        <v>79.562330383758805</v>
      </c>
      <c r="AB54" s="14">
        <v>0.96438350503472403</v>
      </c>
      <c r="AC54" s="13">
        <v>79.969530132556201</v>
      </c>
      <c r="AD54" s="14">
        <v>1.04710058919064</v>
      </c>
      <c r="AE54" s="13">
        <v>78.616301673836801</v>
      </c>
      <c r="AF54" s="14">
        <v>7.0256812691100796</v>
      </c>
      <c r="AG54" s="13">
        <v>-1.35322845871933</v>
      </c>
      <c r="AH54" s="14">
        <v>7.0467279612251899</v>
      </c>
      <c r="AI54" s="13">
        <v>69.296943583027797</v>
      </c>
      <c r="AJ54" s="14">
        <v>0.993126887117876</v>
      </c>
      <c r="AK54" s="13">
        <v>71.105551581884598</v>
      </c>
      <c r="AL54" s="14">
        <v>1.1919840839778799</v>
      </c>
      <c r="AM54" s="13">
        <v>70.513490005311397</v>
      </c>
      <c r="AN54" s="14">
        <v>6.2499438559921598</v>
      </c>
      <c r="AO54" s="13">
        <v>-0.59206157657321501</v>
      </c>
      <c r="AP54" s="14">
        <v>6.3819587825634603</v>
      </c>
      <c r="AQ54" s="13">
        <v>61.144764950430101</v>
      </c>
      <c r="AR54" s="14">
        <v>1.0193094649163901</v>
      </c>
      <c r="AS54" s="13">
        <v>61.881511747481802</v>
      </c>
      <c r="AT54" s="14">
        <v>1.25407254410841</v>
      </c>
      <c r="AU54" s="13">
        <v>66.481027990719895</v>
      </c>
      <c r="AV54" s="14">
        <v>7.1703346328307704</v>
      </c>
      <c r="AW54" s="13">
        <v>4.59951624323815</v>
      </c>
      <c r="AX54" s="14">
        <v>7.38640369558673</v>
      </c>
      <c r="AY54" s="13">
        <v>75.321465878611207</v>
      </c>
      <c r="AZ54" s="14">
        <v>0.97420254823238805</v>
      </c>
      <c r="BA54" s="13">
        <v>76.850298571237005</v>
      </c>
      <c r="BB54" s="14">
        <v>1.2188322580292199</v>
      </c>
      <c r="BC54" s="13">
        <v>66.993497092613396</v>
      </c>
      <c r="BD54" s="14">
        <v>8.1658209468978207</v>
      </c>
      <c r="BE54" s="13">
        <v>-9.8568014786235807</v>
      </c>
      <c r="BF54" s="14">
        <v>8.2131382487238298</v>
      </c>
      <c r="BG54" s="13">
        <v>49.167521235434798</v>
      </c>
      <c r="BH54" s="14">
        <v>1.08547041197362</v>
      </c>
      <c r="BI54" s="13">
        <v>50.857320726694198</v>
      </c>
      <c r="BJ54" s="14">
        <v>1.24186721276988</v>
      </c>
      <c r="BK54" s="13">
        <v>46.999611085339801</v>
      </c>
      <c r="BL54" s="14">
        <v>7.45141877510168</v>
      </c>
      <c r="BM54" s="13">
        <v>-3.8577096413544298</v>
      </c>
      <c r="BN54" s="14">
        <v>7.5075236507584204</v>
      </c>
      <c r="BO54" s="13">
        <v>37.502418534001798</v>
      </c>
      <c r="BP54" s="14">
        <v>1.0667220014105401</v>
      </c>
      <c r="BQ54" s="13">
        <v>38.3048621171314</v>
      </c>
      <c r="BR54" s="14">
        <v>1.45495599467016</v>
      </c>
      <c r="BS54" s="13">
        <v>34.908759005245699</v>
      </c>
      <c r="BT54" s="14">
        <v>6.1663161926416103</v>
      </c>
      <c r="BU54" s="13">
        <v>-3.3961031118856799</v>
      </c>
      <c r="BV54" s="14">
        <v>6.4303023521611902</v>
      </c>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9"/>
    </row>
    <row r="55" spans="1:110" ht="13" customHeight="1" x14ac:dyDescent="0.35">
      <c r="A55" s="12" t="s">
        <v>39</v>
      </c>
      <c r="B55" s="97">
        <v>2</v>
      </c>
      <c r="C55" s="13">
        <v>89.744982381217795</v>
      </c>
      <c r="D55" s="14">
        <v>0.74065290768174696</v>
      </c>
      <c r="E55" s="13">
        <v>89.102079097316505</v>
      </c>
      <c r="F55" s="14">
        <v>0.99169949294660198</v>
      </c>
      <c r="G55" s="13">
        <v>87.244198456275697</v>
      </c>
      <c r="H55" s="14">
        <v>3.97419856193466</v>
      </c>
      <c r="I55" s="13">
        <v>-1.85788064104082</v>
      </c>
      <c r="J55" s="14">
        <v>4.0258959788463198</v>
      </c>
      <c r="K55" s="13">
        <v>89.255218019630703</v>
      </c>
      <c r="L55" s="14">
        <v>0.65630545855473899</v>
      </c>
      <c r="M55" s="13">
        <v>89.417518360975393</v>
      </c>
      <c r="N55" s="14">
        <v>0.91123901475468805</v>
      </c>
      <c r="O55" s="13">
        <v>79.327026940771106</v>
      </c>
      <c r="P55" s="14">
        <v>6.5865068485733103</v>
      </c>
      <c r="Q55" s="13">
        <v>-10.0904914202042</v>
      </c>
      <c r="R55" s="14">
        <v>6.6986397991135096</v>
      </c>
      <c r="S55" s="13">
        <v>91.196731001363403</v>
      </c>
      <c r="T55" s="14">
        <v>0.67574248422871597</v>
      </c>
      <c r="U55" s="13">
        <v>91.335495967263498</v>
      </c>
      <c r="V55" s="14">
        <v>0.797631569945492</v>
      </c>
      <c r="W55" s="13">
        <v>90.7768297516551</v>
      </c>
      <c r="X55" s="14">
        <v>3.4822238225010298</v>
      </c>
      <c r="Y55" s="13">
        <v>-0.55866621560838303</v>
      </c>
      <c r="Z55" s="14">
        <v>3.6000066501994099</v>
      </c>
      <c r="AA55" s="13">
        <v>90.541497881857794</v>
      </c>
      <c r="AB55" s="14">
        <v>0.75892597261793804</v>
      </c>
      <c r="AC55" s="13">
        <v>89.966910820518393</v>
      </c>
      <c r="AD55" s="14">
        <v>1.04931700121708</v>
      </c>
      <c r="AE55" s="13">
        <v>75.407777252970007</v>
      </c>
      <c r="AF55" s="14">
        <v>7.0281346077334499</v>
      </c>
      <c r="AG55" s="13">
        <v>-14.5591335675484</v>
      </c>
      <c r="AH55" s="14">
        <v>7.1242566849478601</v>
      </c>
      <c r="AI55" s="13">
        <v>86.981006098267699</v>
      </c>
      <c r="AJ55" s="14">
        <v>0.661790384895661</v>
      </c>
      <c r="AK55" s="13">
        <v>86.535565624371301</v>
      </c>
      <c r="AL55" s="14">
        <v>0.94552724553555401</v>
      </c>
      <c r="AM55" s="13">
        <v>77.629120412394798</v>
      </c>
      <c r="AN55" s="14">
        <v>6.2507508182767797</v>
      </c>
      <c r="AO55" s="13">
        <v>-8.9064452119764894</v>
      </c>
      <c r="AP55" s="14">
        <v>6.4224620311706602</v>
      </c>
      <c r="AQ55" s="13">
        <v>80.960034897961805</v>
      </c>
      <c r="AR55" s="14">
        <v>0.95446072679883798</v>
      </c>
      <c r="AS55" s="13">
        <v>80.779101097729495</v>
      </c>
      <c r="AT55" s="14">
        <v>1.1550703555683901</v>
      </c>
      <c r="AU55" s="13">
        <v>75.223631433410304</v>
      </c>
      <c r="AV55" s="14">
        <v>5.9230306255878196</v>
      </c>
      <c r="AW55" s="13">
        <v>-5.5554696643191797</v>
      </c>
      <c r="AX55" s="14">
        <v>5.9583683738344302</v>
      </c>
      <c r="AY55" s="13">
        <v>87.076140864664893</v>
      </c>
      <c r="AZ55" s="14">
        <v>0.69248633382041702</v>
      </c>
      <c r="BA55" s="13">
        <v>86.295678089781205</v>
      </c>
      <c r="BB55" s="14">
        <v>0.89886540016803895</v>
      </c>
      <c r="BC55" s="13">
        <v>84.093330595504497</v>
      </c>
      <c r="BD55" s="14">
        <v>4.5057138088792703</v>
      </c>
      <c r="BE55" s="13">
        <v>-2.2023474942767098</v>
      </c>
      <c r="BF55" s="14">
        <v>4.4637746134627196</v>
      </c>
      <c r="BG55" s="13">
        <v>73.045169247076302</v>
      </c>
      <c r="BH55" s="14">
        <v>1.07502005503019</v>
      </c>
      <c r="BI55" s="13">
        <v>72.550150053873395</v>
      </c>
      <c r="BJ55" s="14">
        <v>1.50984825656691</v>
      </c>
      <c r="BK55" s="13">
        <v>62.093387725454598</v>
      </c>
      <c r="BL55" s="14">
        <v>7.3555496806591298</v>
      </c>
      <c r="BM55" s="13">
        <v>-10.456762328418799</v>
      </c>
      <c r="BN55" s="14">
        <v>7.5457099282148601</v>
      </c>
      <c r="BO55" s="13">
        <v>64.005434741260999</v>
      </c>
      <c r="BP55" s="14">
        <v>1.2369213422107199</v>
      </c>
      <c r="BQ55" s="13">
        <v>63.196634969860497</v>
      </c>
      <c r="BR55" s="14">
        <v>1.6386516061297001</v>
      </c>
      <c r="BS55" s="13">
        <v>52.080258229158403</v>
      </c>
      <c r="BT55" s="14">
        <v>7.1951311470119199</v>
      </c>
      <c r="BU55" s="13">
        <v>-11.116376740702099</v>
      </c>
      <c r="BV55" s="14">
        <v>7.5584617930309204</v>
      </c>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9"/>
    </row>
    <row r="56" spans="1:110" ht="13" customHeight="1" x14ac:dyDescent="0.35">
      <c r="A56" s="12" t="s">
        <v>40</v>
      </c>
      <c r="B56" s="97">
        <v>2</v>
      </c>
      <c r="C56" s="13">
        <v>90.7491856076863</v>
      </c>
      <c r="D56" s="14">
        <v>0.41715333738265598</v>
      </c>
      <c r="E56" s="13">
        <v>90.066195011537303</v>
      </c>
      <c r="F56" s="14">
        <v>0.59480213317776098</v>
      </c>
      <c r="G56" s="13">
        <v>88.676319868005905</v>
      </c>
      <c r="H56" s="14">
        <v>1.71135870220016</v>
      </c>
      <c r="I56" s="13">
        <v>-1.38987514353143</v>
      </c>
      <c r="J56" s="14">
        <v>1.78372700745309</v>
      </c>
      <c r="K56" s="13">
        <v>75.116207157080495</v>
      </c>
      <c r="L56" s="14">
        <v>0.70003862916138004</v>
      </c>
      <c r="M56" s="13">
        <v>74.3185019605653</v>
      </c>
      <c r="N56" s="14">
        <v>0.86208953527315002</v>
      </c>
      <c r="O56" s="13">
        <v>75.065168118516695</v>
      </c>
      <c r="P56" s="14">
        <v>2.4624882584201</v>
      </c>
      <c r="Q56" s="13">
        <v>0.74666615795138103</v>
      </c>
      <c r="R56" s="14">
        <v>2.6228025356442801</v>
      </c>
      <c r="S56" s="13">
        <v>86.568170078667606</v>
      </c>
      <c r="T56" s="14">
        <v>0.52565061282580405</v>
      </c>
      <c r="U56" s="13">
        <v>86.540207386233206</v>
      </c>
      <c r="V56" s="14">
        <v>0.60015988660160202</v>
      </c>
      <c r="W56" s="13">
        <v>86.607416684352401</v>
      </c>
      <c r="X56" s="14">
        <v>1.78506617281098</v>
      </c>
      <c r="Y56" s="13">
        <v>6.7209298119223604E-2</v>
      </c>
      <c r="Z56" s="14">
        <v>1.92487010886857</v>
      </c>
      <c r="AA56" s="13">
        <v>88.720771244574493</v>
      </c>
      <c r="AB56" s="14">
        <v>0.51393930207838101</v>
      </c>
      <c r="AC56" s="13">
        <v>88.739953791080296</v>
      </c>
      <c r="AD56" s="14">
        <v>0.606257135119875</v>
      </c>
      <c r="AE56" s="13">
        <v>88.525480222399594</v>
      </c>
      <c r="AF56" s="14">
        <v>1.60189632629625</v>
      </c>
      <c r="AG56" s="13">
        <v>-0.214473568680702</v>
      </c>
      <c r="AH56" s="14">
        <v>1.6469913147607</v>
      </c>
      <c r="AI56" s="13">
        <v>78.147115694564704</v>
      </c>
      <c r="AJ56" s="14">
        <v>0.67574775988367097</v>
      </c>
      <c r="AK56" s="13">
        <v>77.775494541591399</v>
      </c>
      <c r="AL56" s="14">
        <v>0.907556663588448</v>
      </c>
      <c r="AM56" s="13">
        <v>71.136410478308207</v>
      </c>
      <c r="AN56" s="14">
        <v>2.1618999875883902</v>
      </c>
      <c r="AO56" s="13">
        <v>-6.6390840632831098</v>
      </c>
      <c r="AP56" s="14">
        <v>2.2382246546000202</v>
      </c>
      <c r="AQ56" s="13">
        <v>69.144419019426394</v>
      </c>
      <c r="AR56" s="14">
        <v>0.79643427304986203</v>
      </c>
      <c r="AS56" s="13">
        <v>69.159607810957993</v>
      </c>
      <c r="AT56" s="14">
        <v>0.95136510303260902</v>
      </c>
      <c r="AU56" s="13">
        <v>64.568532879097702</v>
      </c>
      <c r="AV56" s="14">
        <v>2.2496055482548001</v>
      </c>
      <c r="AW56" s="13">
        <v>-4.5910749318602502</v>
      </c>
      <c r="AX56" s="14">
        <v>2.22485326247571</v>
      </c>
      <c r="AY56" s="13">
        <v>81.158176504961503</v>
      </c>
      <c r="AZ56" s="14">
        <v>0.60404006347364603</v>
      </c>
      <c r="BA56" s="13">
        <v>81.584896288949096</v>
      </c>
      <c r="BB56" s="14">
        <v>0.71396750367063999</v>
      </c>
      <c r="BC56" s="13">
        <v>79.251363876678994</v>
      </c>
      <c r="BD56" s="14">
        <v>2.1355058563553402</v>
      </c>
      <c r="BE56" s="13">
        <v>-2.3335324122701002</v>
      </c>
      <c r="BF56" s="14">
        <v>2.25252910802421</v>
      </c>
      <c r="BG56" s="13">
        <v>56.558857506835601</v>
      </c>
      <c r="BH56" s="14">
        <v>0.76411852761162502</v>
      </c>
      <c r="BI56" s="13">
        <v>55.379174869336701</v>
      </c>
      <c r="BJ56" s="14">
        <v>0.86770902918333204</v>
      </c>
      <c r="BK56" s="13">
        <v>52.0355551850094</v>
      </c>
      <c r="BL56" s="14">
        <v>2.63285339111974</v>
      </c>
      <c r="BM56" s="13">
        <v>-3.3436196843273298</v>
      </c>
      <c r="BN56" s="14">
        <v>2.7127051599917902</v>
      </c>
      <c r="BO56" s="13">
        <v>45.530182409247402</v>
      </c>
      <c r="BP56" s="14">
        <v>0.76920807074168596</v>
      </c>
      <c r="BQ56" s="13">
        <v>44.609283708961399</v>
      </c>
      <c r="BR56" s="14">
        <v>0.91641095664109595</v>
      </c>
      <c r="BS56" s="13">
        <v>42.886363134057</v>
      </c>
      <c r="BT56" s="14">
        <v>2.5617554644695399</v>
      </c>
      <c r="BU56" s="13">
        <v>-1.7229205749043399</v>
      </c>
      <c r="BV56" s="14">
        <v>2.58382865007977</v>
      </c>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c r="CZ56" s="98"/>
      <c r="DA56" s="98"/>
      <c r="DB56" s="98"/>
      <c r="DC56" s="98"/>
      <c r="DD56" s="98"/>
      <c r="DE56" s="98"/>
      <c r="DF56" s="99"/>
    </row>
    <row r="57" spans="1:110" ht="13" customHeight="1" x14ac:dyDescent="0.35">
      <c r="A57" s="12" t="s">
        <v>41</v>
      </c>
      <c r="B57" s="97">
        <v>2</v>
      </c>
      <c r="C57" s="13">
        <v>94.315764906507894</v>
      </c>
      <c r="D57" s="14">
        <v>0.49046052258071798</v>
      </c>
      <c r="E57" s="13">
        <v>94.898400626193904</v>
      </c>
      <c r="F57" s="14">
        <v>0.64164179812618305</v>
      </c>
      <c r="G57" s="13">
        <v>88.588711694630703</v>
      </c>
      <c r="H57" s="14">
        <v>2.5147069411611902</v>
      </c>
      <c r="I57" s="13">
        <v>-6.3096889315631701</v>
      </c>
      <c r="J57" s="14">
        <v>2.5859112432955098</v>
      </c>
      <c r="K57" s="13">
        <v>86.094308763628405</v>
      </c>
      <c r="L57" s="14">
        <v>0.83977435101134001</v>
      </c>
      <c r="M57" s="13">
        <v>86.974755755793396</v>
      </c>
      <c r="N57" s="14">
        <v>1.17975935424587</v>
      </c>
      <c r="O57" s="13">
        <v>83.834064247474004</v>
      </c>
      <c r="P57" s="14">
        <v>3.0541908125593902</v>
      </c>
      <c r="Q57" s="13">
        <v>-3.1406915083193798</v>
      </c>
      <c r="R57" s="14">
        <v>3.29985599720011</v>
      </c>
      <c r="S57" s="13">
        <v>71.680011935836703</v>
      </c>
      <c r="T57" s="14">
        <v>1.0613437175637599</v>
      </c>
      <c r="U57" s="13">
        <v>71.633661935454199</v>
      </c>
      <c r="V57" s="14">
        <v>1.3770874081245399</v>
      </c>
      <c r="W57" s="13">
        <v>69.538791399386596</v>
      </c>
      <c r="X57" s="14">
        <v>3.04072318717804</v>
      </c>
      <c r="Y57" s="13">
        <v>-2.0948705360675302</v>
      </c>
      <c r="Z57" s="14">
        <v>3.3895929723838498</v>
      </c>
      <c r="AA57" s="13">
        <v>88.641356413192597</v>
      </c>
      <c r="AB57" s="14">
        <v>0.84062477491499399</v>
      </c>
      <c r="AC57" s="13">
        <v>89.290757024361199</v>
      </c>
      <c r="AD57" s="14">
        <v>0.96633624937625595</v>
      </c>
      <c r="AE57" s="13">
        <v>87.256545346351103</v>
      </c>
      <c r="AF57" s="14">
        <v>2.7565330771369001</v>
      </c>
      <c r="AG57" s="13">
        <v>-2.03421167801012</v>
      </c>
      <c r="AH57" s="14">
        <v>3.0197404231203699</v>
      </c>
      <c r="AI57" s="13">
        <v>76.033403294828105</v>
      </c>
      <c r="AJ57" s="14">
        <v>1.1330552688066</v>
      </c>
      <c r="AK57" s="13">
        <v>79.052199362731898</v>
      </c>
      <c r="AL57" s="14">
        <v>1.2619323431137099</v>
      </c>
      <c r="AM57" s="13">
        <v>70.066574119360695</v>
      </c>
      <c r="AN57" s="14">
        <v>4.3943744855017099</v>
      </c>
      <c r="AO57" s="13">
        <v>-8.9856252433711905</v>
      </c>
      <c r="AP57" s="14">
        <v>4.3303513753342697</v>
      </c>
      <c r="AQ57" s="13">
        <v>54.371367338881299</v>
      </c>
      <c r="AR57" s="14">
        <v>1.57549291728844</v>
      </c>
      <c r="AS57" s="13">
        <v>53.256110871925699</v>
      </c>
      <c r="AT57" s="14">
        <v>2.1273366101251301</v>
      </c>
      <c r="AU57" s="13">
        <v>59.445681830059002</v>
      </c>
      <c r="AV57" s="14">
        <v>4.5074029847211197</v>
      </c>
      <c r="AW57" s="13">
        <v>6.1895709581332996</v>
      </c>
      <c r="AX57" s="14">
        <v>4.9340011011733997</v>
      </c>
      <c r="AY57" s="13">
        <v>68.365841758899094</v>
      </c>
      <c r="AZ57" s="14">
        <v>1.1138869194532299</v>
      </c>
      <c r="BA57" s="13">
        <v>69.976371150587795</v>
      </c>
      <c r="BB57" s="14">
        <v>1.5192256308718599</v>
      </c>
      <c r="BC57" s="13">
        <v>70.168518982520894</v>
      </c>
      <c r="BD57" s="14">
        <v>3.4523728896486201</v>
      </c>
      <c r="BE57" s="13">
        <v>0.19214783193308399</v>
      </c>
      <c r="BF57" s="14">
        <v>3.8993244196509602</v>
      </c>
      <c r="BG57" s="13">
        <v>53.479239795092298</v>
      </c>
      <c r="BH57" s="14">
        <v>1.21752946703839</v>
      </c>
      <c r="BI57" s="13">
        <v>53.962851205541597</v>
      </c>
      <c r="BJ57" s="14">
        <v>1.5740135836490601</v>
      </c>
      <c r="BK57" s="13">
        <v>46.971339999548299</v>
      </c>
      <c r="BL57" s="14">
        <v>4.0307228196210003</v>
      </c>
      <c r="BM57" s="13">
        <v>-6.9915112059933504</v>
      </c>
      <c r="BN57" s="14">
        <v>4.2279003783729197</v>
      </c>
      <c r="BO57" s="13">
        <v>34.862007156898798</v>
      </c>
      <c r="BP57" s="14">
        <v>1.3638219448526701</v>
      </c>
      <c r="BQ57" s="13">
        <v>34.824473552441702</v>
      </c>
      <c r="BR57" s="14">
        <v>1.6367011340625599</v>
      </c>
      <c r="BS57" s="13">
        <v>31.200704417623999</v>
      </c>
      <c r="BT57" s="14">
        <v>3.8150915975892801</v>
      </c>
      <c r="BU57" s="13">
        <v>-3.6237691348176502</v>
      </c>
      <c r="BV57" s="14">
        <v>3.7817031768146201</v>
      </c>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c r="CZ57" s="98"/>
      <c r="DA57" s="98"/>
      <c r="DB57" s="98"/>
      <c r="DC57" s="98"/>
      <c r="DD57" s="98"/>
      <c r="DE57" s="98"/>
      <c r="DF57" s="99"/>
    </row>
    <row r="58" spans="1:110" ht="13" customHeight="1" x14ac:dyDescent="0.35">
      <c r="A58" s="12" t="s">
        <v>42</v>
      </c>
      <c r="B58" s="97">
        <v>2</v>
      </c>
      <c r="C58" s="13">
        <v>94.319827397572496</v>
      </c>
      <c r="D58" s="14">
        <v>0.43843041365848801</v>
      </c>
      <c r="E58" s="13">
        <v>94.192517954381501</v>
      </c>
      <c r="F58" s="14">
        <v>0.52237993713632402</v>
      </c>
      <c r="G58" s="13" t="s">
        <v>764</v>
      </c>
      <c r="H58" s="14" t="s">
        <v>764</v>
      </c>
      <c r="I58" s="13" t="s">
        <v>764</v>
      </c>
      <c r="J58" s="14" t="s">
        <v>764</v>
      </c>
      <c r="K58" s="13">
        <v>57.431230766430602</v>
      </c>
      <c r="L58" s="14">
        <v>0.99346171328461796</v>
      </c>
      <c r="M58" s="13">
        <v>55.877608787189203</v>
      </c>
      <c r="N58" s="14">
        <v>1.23405178404121</v>
      </c>
      <c r="O58" s="13" t="s">
        <v>764</v>
      </c>
      <c r="P58" s="14" t="s">
        <v>764</v>
      </c>
      <c r="Q58" s="13" t="s">
        <v>764</v>
      </c>
      <c r="R58" s="14" t="s">
        <v>764</v>
      </c>
      <c r="S58" s="13">
        <v>90.352841456401094</v>
      </c>
      <c r="T58" s="14">
        <v>0.51956662230837702</v>
      </c>
      <c r="U58" s="13">
        <v>90.558391481156207</v>
      </c>
      <c r="V58" s="14">
        <v>0.65370421894290598</v>
      </c>
      <c r="W58" s="13" t="s">
        <v>764</v>
      </c>
      <c r="X58" s="14" t="s">
        <v>764</v>
      </c>
      <c r="Y58" s="13" t="s">
        <v>764</v>
      </c>
      <c r="Z58" s="14" t="s">
        <v>764</v>
      </c>
      <c r="AA58" s="13">
        <v>82.501487572604304</v>
      </c>
      <c r="AB58" s="14">
        <v>0.64568732233592196</v>
      </c>
      <c r="AC58" s="13">
        <v>81.982347625612405</v>
      </c>
      <c r="AD58" s="14">
        <v>0.88511921502846702</v>
      </c>
      <c r="AE58" s="13" t="s">
        <v>764</v>
      </c>
      <c r="AF58" s="14" t="s">
        <v>764</v>
      </c>
      <c r="AG58" s="13" t="s">
        <v>764</v>
      </c>
      <c r="AH58" s="14" t="s">
        <v>764</v>
      </c>
      <c r="AI58" s="13">
        <v>77.081149764663294</v>
      </c>
      <c r="AJ58" s="14">
        <v>0.67720266871091195</v>
      </c>
      <c r="AK58" s="13">
        <v>77.073011871497599</v>
      </c>
      <c r="AL58" s="14">
        <v>0.78926986197822502</v>
      </c>
      <c r="AM58" s="13" t="s">
        <v>764</v>
      </c>
      <c r="AN58" s="14" t="s">
        <v>764</v>
      </c>
      <c r="AO58" s="13" t="s">
        <v>764</v>
      </c>
      <c r="AP58" s="14" t="s">
        <v>764</v>
      </c>
      <c r="AQ58" s="13">
        <v>83.2651184833977</v>
      </c>
      <c r="AR58" s="14">
        <v>0.62277366043836802</v>
      </c>
      <c r="AS58" s="13">
        <v>83.662947192564602</v>
      </c>
      <c r="AT58" s="14">
        <v>0.77219798135274598</v>
      </c>
      <c r="AU58" s="13" t="s">
        <v>764</v>
      </c>
      <c r="AV58" s="14" t="s">
        <v>764</v>
      </c>
      <c r="AW58" s="13" t="s">
        <v>764</v>
      </c>
      <c r="AX58" s="14" t="s">
        <v>764</v>
      </c>
      <c r="AY58" s="13">
        <v>83.1745455591808</v>
      </c>
      <c r="AZ58" s="14">
        <v>0.61915979665434495</v>
      </c>
      <c r="BA58" s="13">
        <v>82.6796227319374</v>
      </c>
      <c r="BB58" s="14">
        <v>0.88715995581115503</v>
      </c>
      <c r="BC58" s="13" t="s">
        <v>764</v>
      </c>
      <c r="BD58" s="14" t="s">
        <v>764</v>
      </c>
      <c r="BE58" s="13" t="s">
        <v>764</v>
      </c>
      <c r="BF58" s="14" t="s">
        <v>764</v>
      </c>
      <c r="BG58" s="13">
        <v>46.635069688926897</v>
      </c>
      <c r="BH58" s="14">
        <v>0.92597049450131197</v>
      </c>
      <c r="BI58" s="13">
        <v>45.318866323917902</v>
      </c>
      <c r="BJ58" s="14">
        <v>1.16496811843894</v>
      </c>
      <c r="BK58" s="13" t="s">
        <v>764</v>
      </c>
      <c r="BL58" s="14" t="s">
        <v>764</v>
      </c>
      <c r="BM58" s="13" t="s">
        <v>764</v>
      </c>
      <c r="BN58" s="14" t="s">
        <v>764</v>
      </c>
      <c r="BO58" s="13">
        <v>43.284415512180303</v>
      </c>
      <c r="BP58" s="14">
        <v>0.98041653993525502</v>
      </c>
      <c r="BQ58" s="13">
        <v>41.697089653644902</v>
      </c>
      <c r="BR58" s="14">
        <v>1.2439421323570099</v>
      </c>
      <c r="BS58" s="13" t="s">
        <v>764</v>
      </c>
      <c r="BT58" s="14" t="s">
        <v>764</v>
      </c>
      <c r="BU58" s="13" t="s">
        <v>764</v>
      </c>
      <c r="BV58" s="14" t="s">
        <v>764</v>
      </c>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9"/>
    </row>
    <row r="59" spans="1:110" ht="13" customHeight="1" x14ac:dyDescent="0.35">
      <c r="A59" s="12" t="s">
        <v>43</v>
      </c>
      <c r="B59" s="97">
        <v>2</v>
      </c>
      <c r="C59" s="13">
        <v>96.675087839305405</v>
      </c>
      <c r="D59" s="14">
        <v>0.42635182988513298</v>
      </c>
      <c r="E59" s="13">
        <v>96.960786725909799</v>
      </c>
      <c r="F59" s="14">
        <v>0.50095864760176401</v>
      </c>
      <c r="G59" s="13">
        <v>96.304240279432094</v>
      </c>
      <c r="H59" s="14">
        <v>3.2345273203062699</v>
      </c>
      <c r="I59" s="13">
        <v>-0.65654644647773397</v>
      </c>
      <c r="J59" s="14">
        <v>3.24602081325903</v>
      </c>
      <c r="K59" s="13">
        <v>95.161634309606598</v>
      </c>
      <c r="L59" s="14">
        <v>0.41327948474255799</v>
      </c>
      <c r="M59" s="13">
        <v>95.714749549486399</v>
      </c>
      <c r="N59" s="14">
        <v>0.53246188620028001</v>
      </c>
      <c r="O59" s="13">
        <v>97.059091221612405</v>
      </c>
      <c r="P59" s="14">
        <v>1.9055094245731601</v>
      </c>
      <c r="Q59" s="13">
        <v>1.34434167212602</v>
      </c>
      <c r="R59" s="14">
        <v>2.0055843664717798</v>
      </c>
      <c r="S59" s="13">
        <v>97.029487223079002</v>
      </c>
      <c r="T59" s="14">
        <v>0.364904995837803</v>
      </c>
      <c r="U59" s="13">
        <v>96.780335268184302</v>
      </c>
      <c r="V59" s="14">
        <v>0.463909437837487</v>
      </c>
      <c r="W59" s="13">
        <v>98.3415931296379</v>
      </c>
      <c r="X59" s="14">
        <v>1.0506404163062999</v>
      </c>
      <c r="Y59" s="13">
        <v>1.5612578614536401</v>
      </c>
      <c r="Z59" s="14">
        <v>1.1317646032979101</v>
      </c>
      <c r="AA59" s="13">
        <v>96.768842720677995</v>
      </c>
      <c r="AB59" s="14">
        <v>0.41877094892858102</v>
      </c>
      <c r="AC59" s="13">
        <v>96.743627232580494</v>
      </c>
      <c r="AD59" s="14">
        <v>0.48371554048444798</v>
      </c>
      <c r="AE59" s="13">
        <v>98.048306628789604</v>
      </c>
      <c r="AF59" s="14">
        <v>1.56034107922427</v>
      </c>
      <c r="AG59" s="13">
        <v>1.3046793962091701</v>
      </c>
      <c r="AH59" s="14">
        <v>1.51696171110722</v>
      </c>
      <c r="AI59" s="13">
        <v>95.351794072194593</v>
      </c>
      <c r="AJ59" s="14">
        <v>0.50541849724566501</v>
      </c>
      <c r="AK59" s="13">
        <v>95.066552003452102</v>
      </c>
      <c r="AL59" s="14">
        <v>0.647577896451899</v>
      </c>
      <c r="AM59" s="13">
        <v>98.048306628789604</v>
      </c>
      <c r="AN59" s="14">
        <v>1.56034107922427</v>
      </c>
      <c r="AO59" s="13">
        <v>2.98175462533756</v>
      </c>
      <c r="AP59" s="14">
        <v>1.4940048898963401</v>
      </c>
      <c r="AQ59" s="13">
        <v>90.811519625085396</v>
      </c>
      <c r="AR59" s="14">
        <v>0.80467561982616798</v>
      </c>
      <c r="AS59" s="13">
        <v>91.785568165943999</v>
      </c>
      <c r="AT59" s="14">
        <v>0.83148992402894994</v>
      </c>
      <c r="AU59" s="13">
        <v>85.021538642968395</v>
      </c>
      <c r="AV59" s="14">
        <v>8.2991322738307307</v>
      </c>
      <c r="AW59" s="13">
        <v>-6.76402952297558</v>
      </c>
      <c r="AX59" s="14">
        <v>8.2051980889528906</v>
      </c>
      <c r="AY59" s="13">
        <v>91.290713359910299</v>
      </c>
      <c r="AZ59" s="14">
        <v>0.83225197820098495</v>
      </c>
      <c r="BA59" s="13">
        <v>92.830818763837598</v>
      </c>
      <c r="BB59" s="14">
        <v>0.82754927818416002</v>
      </c>
      <c r="BC59" s="13">
        <v>66.073603989385802</v>
      </c>
      <c r="BD59" s="14">
        <v>10.1711329851027</v>
      </c>
      <c r="BE59" s="13">
        <v>-26.757214774451899</v>
      </c>
      <c r="BF59" s="14">
        <v>10.0241069628385</v>
      </c>
      <c r="BG59" s="13">
        <v>88.985669956847801</v>
      </c>
      <c r="BH59" s="14">
        <v>0.64234640533893295</v>
      </c>
      <c r="BI59" s="13">
        <v>89.219354344776306</v>
      </c>
      <c r="BJ59" s="14">
        <v>0.80559361451433797</v>
      </c>
      <c r="BK59" s="13">
        <v>92.701533973172403</v>
      </c>
      <c r="BL59" s="14">
        <v>3.9073913169573902</v>
      </c>
      <c r="BM59" s="13">
        <v>3.4821796283960502</v>
      </c>
      <c r="BN59" s="14">
        <v>3.87404328806661</v>
      </c>
      <c r="BO59" s="13">
        <v>81.177685009937903</v>
      </c>
      <c r="BP59" s="14">
        <v>1.0108870532519501</v>
      </c>
      <c r="BQ59" s="13">
        <v>83.351114796865602</v>
      </c>
      <c r="BR59" s="14">
        <v>1.15743478460187</v>
      </c>
      <c r="BS59" s="13">
        <v>59.414544126907799</v>
      </c>
      <c r="BT59" s="14">
        <v>10.977314965938</v>
      </c>
      <c r="BU59" s="13">
        <v>-23.936570669957799</v>
      </c>
      <c r="BV59" s="14">
        <v>10.5783791094956</v>
      </c>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c r="CZ59" s="98"/>
      <c r="DA59" s="98"/>
      <c r="DB59" s="98"/>
      <c r="DC59" s="98"/>
      <c r="DD59" s="98"/>
      <c r="DE59" s="98"/>
      <c r="DF59" s="99"/>
    </row>
    <row r="60" spans="1:110" ht="13" customHeight="1" x14ac:dyDescent="0.35">
      <c r="A60" s="12" t="s">
        <v>44</v>
      </c>
      <c r="B60" s="97">
        <v>2</v>
      </c>
      <c r="C60" s="13">
        <v>93.109391894150306</v>
      </c>
      <c r="D60" s="14">
        <v>0.73020981834438303</v>
      </c>
      <c r="E60" s="13">
        <v>93.744709676063493</v>
      </c>
      <c r="F60" s="14">
        <v>0.85288098768697895</v>
      </c>
      <c r="G60" s="13">
        <v>96.068835437253199</v>
      </c>
      <c r="H60" s="14">
        <v>1.51979697170691</v>
      </c>
      <c r="I60" s="13">
        <v>2.3241257611897201</v>
      </c>
      <c r="J60" s="14">
        <v>1.7052488990311501</v>
      </c>
      <c r="K60" s="13">
        <v>87.360396866981105</v>
      </c>
      <c r="L60" s="14">
        <v>1.6606485966</v>
      </c>
      <c r="M60" s="13">
        <v>86.806506930839404</v>
      </c>
      <c r="N60" s="14">
        <v>1.6208932945707899</v>
      </c>
      <c r="O60" s="13">
        <v>88.891512100664897</v>
      </c>
      <c r="P60" s="14">
        <v>3.10740042248944</v>
      </c>
      <c r="Q60" s="13">
        <v>2.0850051698254402</v>
      </c>
      <c r="R60" s="14">
        <v>3.50357984536054</v>
      </c>
      <c r="S60" s="13">
        <v>84.305253401768198</v>
      </c>
      <c r="T60" s="14">
        <v>2.4718913780868701</v>
      </c>
      <c r="U60" s="13">
        <v>85.562962989385099</v>
      </c>
      <c r="V60" s="14">
        <v>2.2129808139682998</v>
      </c>
      <c r="W60" s="13">
        <v>89.598231267435395</v>
      </c>
      <c r="X60" s="14">
        <v>2.98726306934195</v>
      </c>
      <c r="Y60" s="13">
        <v>4.03526827805028</v>
      </c>
      <c r="Z60" s="14">
        <v>3.21164229102753</v>
      </c>
      <c r="AA60" s="13">
        <v>90.374971189154294</v>
      </c>
      <c r="AB60" s="14">
        <v>1.8811450171001201</v>
      </c>
      <c r="AC60" s="13">
        <v>90.901248865111597</v>
      </c>
      <c r="AD60" s="14">
        <v>2.5624481199235301</v>
      </c>
      <c r="AE60" s="13">
        <v>89.876900340809698</v>
      </c>
      <c r="AF60" s="14">
        <v>3.1262267258062701</v>
      </c>
      <c r="AG60" s="13">
        <v>-1.02434852430187</v>
      </c>
      <c r="AH60" s="14">
        <v>3.7331927972960099</v>
      </c>
      <c r="AI60" s="13">
        <v>80.325673295219005</v>
      </c>
      <c r="AJ60" s="14">
        <v>1.42331583422617</v>
      </c>
      <c r="AK60" s="13">
        <v>81.088096062877</v>
      </c>
      <c r="AL60" s="14">
        <v>2.0493647969133999</v>
      </c>
      <c r="AM60" s="13">
        <v>80.269260753641703</v>
      </c>
      <c r="AN60" s="14">
        <v>6.2768860102191599</v>
      </c>
      <c r="AO60" s="13">
        <v>-0.81883530923526804</v>
      </c>
      <c r="AP60" s="14">
        <v>7.5545295503891001</v>
      </c>
      <c r="AQ60" s="13">
        <v>64.6154585555784</v>
      </c>
      <c r="AR60" s="14">
        <v>1.3803424622879801</v>
      </c>
      <c r="AS60" s="13">
        <v>69.347035560371694</v>
      </c>
      <c r="AT60" s="14">
        <v>2.2443132125249199</v>
      </c>
      <c r="AU60" s="13">
        <v>66.196662092392103</v>
      </c>
      <c r="AV60" s="14">
        <v>6.0008001705369596</v>
      </c>
      <c r="AW60" s="13">
        <v>-3.15037346797966</v>
      </c>
      <c r="AX60" s="14">
        <v>5.20872217114115</v>
      </c>
      <c r="AY60" s="13">
        <v>66.335536837165904</v>
      </c>
      <c r="AZ60" s="14">
        <v>1.60949544967892</v>
      </c>
      <c r="BA60" s="13">
        <v>71.287396183995995</v>
      </c>
      <c r="BB60" s="14">
        <v>1.7199518660869499</v>
      </c>
      <c r="BC60" s="13">
        <v>76.424865583833196</v>
      </c>
      <c r="BD60" s="14">
        <v>4.2109392114687001</v>
      </c>
      <c r="BE60" s="13">
        <v>5.1374693998372001</v>
      </c>
      <c r="BF60" s="14">
        <v>4.5824811678335298</v>
      </c>
      <c r="BG60" s="13">
        <v>65.9172096958373</v>
      </c>
      <c r="BH60" s="14">
        <v>1.99317920563802</v>
      </c>
      <c r="BI60" s="13">
        <v>66.162071601894596</v>
      </c>
      <c r="BJ60" s="14">
        <v>2.4103830323255999</v>
      </c>
      <c r="BK60" s="13">
        <v>64.231797930203101</v>
      </c>
      <c r="BL60" s="14">
        <v>6.2373262433069403</v>
      </c>
      <c r="BM60" s="13">
        <v>-1.9302736716914699</v>
      </c>
      <c r="BN60" s="14">
        <v>7.5478870355155596</v>
      </c>
      <c r="BO60" s="13">
        <v>42.983834024147598</v>
      </c>
      <c r="BP60" s="14">
        <v>1.57527251670437</v>
      </c>
      <c r="BQ60" s="13">
        <v>45.714785802977701</v>
      </c>
      <c r="BR60" s="14">
        <v>2.51754210373843</v>
      </c>
      <c r="BS60" s="13">
        <v>44.531119521494098</v>
      </c>
      <c r="BT60" s="14">
        <v>5.8263063537356796</v>
      </c>
      <c r="BU60" s="13">
        <v>-1.1836662814836501</v>
      </c>
      <c r="BV60" s="14">
        <v>6.9907313658032999</v>
      </c>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9"/>
    </row>
    <row r="61" spans="1:110" ht="13" customHeight="1" x14ac:dyDescent="0.35">
      <c r="A61" s="12" t="s">
        <v>71</v>
      </c>
      <c r="B61" s="97">
        <v>2</v>
      </c>
      <c r="C61" s="13">
        <v>82.5540943150896</v>
      </c>
      <c r="D61" s="14">
        <v>0.902092169208913</v>
      </c>
      <c r="E61" s="13">
        <v>82.760987926513707</v>
      </c>
      <c r="F61" s="14">
        <v>1.0007914590567599</v>
      </c>
      <c r="G61" s="13" t="s">
        <v>764</v>
      </c>
      <c r="H61" s="14" t="s">
        <v>764</v>
      </c>
      <c r="I61" s="13" t="s">
        <v>764</v>
      </c>
      <c r="J61" s="14" t="s">
        <v>764</v>
      </c>
      <c r="K61" s="13">
        <v>74.947703271397003</v>
      </c>
      <c r="L61" s="14">
        <v>0.841533911698648</v>
      </c>
      <c r="M61" s="13">
        <v>74.8431353630654</v>
      </c>
      <c r="N61" s="14">
        <v>0.97058345338392304</v>
      </c>
      <c r="O61" s="13" t="s">
        <v>764</v>
      </c>
      <c r="P61" s="14" t="s">
        <v>764</v>
      </c>
      <c r="Q61" s="13" t="s">
        <v>764</v>
      </c>
      <c r="R61" s="14" t="s">
        <v>764</v>
      </c>
      <c r="S61" s="13">
        <v>82.388699727801693</v>
      </c>
      <c r="T61" s="14">
        <v>0.86430209318772999</v>
      </c>
      <c r="U61" s="13">
        <v>82.909078756657905</v>
      </c>
      <c r="V61" s="14">
        <v>0.84047194034858397</v>
      </c>
      <c r="W61" s="13" t="s">
        <v>764</v>
      </c>
      <c r="X61" s="14" t="s">
        <v>764</v>
      </c>
      <c r="Y61" s="13" t="s">
        <v>764</v>
      </c>
      <c r="Z61" s="14" t="s">
        <v>764</v>
      </c>
      <c r="AA61" s="13">
        <v>81.150625141275</v>
      </c>
      <c r="AB61" s="14">
        <v>0.80346272989067002</v>
      </c>
      <c r="AC61" s="13">
        <v>80.992128159180595</v>
      </c>
      <c r="AD61" s="14">
        <v>0.86984639547735298</v>
      </c>
      <c r="AE61" s="13" t="s">
        <v>764</v>
      </c>
      <c r="AF61" s="14" t="s">
        <v>764</v>
      </c>
      <c r="AG61" s="13" t="s">
        <v>764</v>
      </c>
      <c r="AH61" s="14" t="s">
        <v>764</v>
      </c>
      <c r="AI61" s="13">
        <v>72.674611210051594</v>
      </c>
      <c r="AJ61" s="14">
        <v>0.83151572436263699</v>
      </c>
      <c r="AK61" s="13">
        <v>73.516852781172602</v>
      </c>
      <c r="AL61" s="14">
        <v>0.84315442033411603</v>
      </c>
      <c r="AM61" s="13" t="s">
        <v>764</v>
      </c>
      <c r="AN61" s="14" t="s">
        <v>764</v>
      </c>
      <c r="AO61" s="13" t="s">
        <v>764</v>
      </c>
      <c r="AP61" s="14" t="s">
        <v>764</v>
      </c>
      <c r="AQ61" s="13">
        <v>79.365230166620407</v>
      </c>
      <c r="AR61" s="14">
        <v>0.901801895300131</v>
      </c>
      <c r="AS61" s="13">
        <v>79.947545939579797</v>
      </c>
      <c r="AT61" s="14">
        <v>0.95121968199628704</v>
      </c>
      <c r="AU61" s="13" t="s">
        <v>764</v>
      </c>
      <c r="AV61" s="14" t="s">
        <v>764</v>
      </c>
      <c r="AW61" s="13" t="s">
        <v>764</v>
      </c>
      <c r="AX61" s="14" t="s">
        <v>764</v>
      </c>
      <c r="AY61" s="13">
        <v>78.264251163360697</v>
      </c>
      <c r="AZ61" s="14">
        <v>0.82424602545543801</v>
      </c>
      <c r="BA61" s="13">
        <v>78.567403462270903</v>
      </c>
      <c r="BB61" s="14">
        <v>0.83703614498843404</v>
      </c>
      <c r="BC61" s="13" t="s">
        <v>764</v>
      </c>
      <c r="BD61" s="14" t="s">
        <v>764</v>
      </c>
      <c r="BE61" s="13" t="s">
        <v>764</v>
      </c>
      <c r="BF61" s="14" t="s">
        <v>764</v>
      </c>
      <c r="BG61" s="13">
        <v>53.122562496392199</v>
      </c>
      <c r="BH61" s="14">
        <v>1.1280285041740199</v>
      </c>
      <c r="BI61" s="13">
        <v>52.905602462806101</v>
      </c>
      <c r="BJ61" s="14">
        <v>1.1858362639081701</v>
      </c>
      <c r="BK61" s="13" t="s">
        <v>764</v>
      </c>
      <c r="BL61" s="14" t="s">
        <v>764</v>
      </c>
      <c r="BM61" s="13" t="s">
        <v>764</v>
      </c>
      <c r="BN61" s="14" t="s">
        <v>764</v>
      </c>
      <c r="BO61" s="13">
        <v>48.918848395599497</v>
      </c>
      <c r="BP61" s="14">
        <v>1.1620344283314099</v>
      </c>
      <c r="BQ61" s="13">
        <v>48.732616943629303</v>
      </c>
      <c r="BR61" s="14">
        <v>1.2178460855650901</v>
      </c>
      <c r="BS61" s="13" t="s">
        <v>764</v>
      </c>
      <c r="BT61" s="14" t="s">
        <v>764</v>
      </c>
      <c r="BU61" s="13" t="s">
        <v>764</v>
      </c>
      <c r="BV61" s="14" t="s">
        <v>764</v>
      </c>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9"/>
    </row>
    <row r="62" spans="1:110" ht="13" customHeight="1" x14ac:dyDescent="0.35">
      <c r="A62" s="12" t="s">
        <v>45</v>
      </c>
      <c r="B62" s="97">
        <v>2</v>
      </c>
      <c r="C62" s="13">
        <v>96.966964100997899</v>
      </c>
      <c r="D62" s="14">
        <v>0.30972031347753098</v>
      </c>
      <c r="E62" s="13">
        <v>97.153613692235794</v>
      </c>
      <c r="F62" s="14">
        <v>0.38154034567137701</v>
      </c>
      <c r="G62" s="13" t="s">
        <v>764</v>
      </c>
      <c r="H62" s="14" t="s">
        <v>764</v>
      </c>
      <c r="I62" s="13" t="s">
        <v>764</v>
      </c>
      <c r="J62" s="14" t="s">
        <v>764</v>
      </c>
      <c r="K62" s="13">
        <v>84.965719875440399</v>
      </c>
      <c r="L62" s="14">
        <v>0.67232908571712102</v>
      </c>
      <c r="M62" s="13">
        <v>84.765326852717195</v>
      </c>
      <c r="N62" s="14">
        <v>0.73998808756356205</v>
      </c>
      <c r="O62" s="13" t="s">
        <v>764</v>
      </c>
      <c r="P62" s="14" t="s">
        <v>764</v>
      </c>
      <c r="Q62" s="13" t="s">
        <v>764</v>
      </c>
      <c r="R62" s="14" t="s">
        <v>764</v>
      </c>
      <c r="S62" s="13">
        <v>91.944268228339894</v>
      </c>
      <c r="T62" s="14">
        <v>0.44619118550443398</v>
      </c>
      <c r="U62" s="13">
        <v>92.504953909597006</v>
      </c>
      <c r="V62" s="14">
        <v>0.54240427903393595</v>
      </c>
      <c r="W62" s="13" t="s">
        <v>764</v>
      </c>
      <c r="X62" s="14" t="s">
        <v>764</v>
      </c>
      <c r="Y62" s="13" t="s">
        <v>764</v>
      </c>
      <c r="Z62" s="14" t="s">
        <v>764</v>
      </c>
      <c r="AA62" s="13">
        <v>93.246985977732905</v>
      </c>
      <c r="AB62" s="14">
        <v>0.41827459810309398</v>
      </c>
      <c r="AC62" s="13">
        <v>93.388689794927799</v>
      </c>
      <c r="AD62" s="14">
        <v>0.58210355019478399</v>
      </c>
      <c r="AE62" s="13" t="s">
        <v>764</v>
      </c>
      <c r="AF62" s="14" t="s">
        <v>764</v>
      </c>
      <c r="AG62" s="13" t="s">
        <v>764</v>
      </c>
      <c r="AH62" s="14" t="s">
        <v>764</v>
      </c>
      <c r="AI62" s="13">
        <v>91.678813330379</v>
      </c>
      <c r="AJ62" s="14">
        <v>0.436876711939713</v>
      </c>
      <c r="AK62" s="13">
        <v>91.735092366487706</v>
      </c>
      <c r="AL62" s="14">
        <v>0.51415192179180302</v>
      </c>
      <c r="AM62" s="13" t="s">
        <v>764</v>
      </c>
      <c r="AN62" s="14" t="s">
        <v>764</v>
      </c>
      <c r="AO62" s="13" t="s">
        <v>764</v>
      </c>
      <c r="AP62" s="14" t="s">
        <v>764</v>
      </c>
      <c r="AQ62" s="13">
        <v>91.124620824299399</v>
      </c>
      <c r="AR62" s="14">
        <v>0.42586691091010598</v>
      </c>
      <c r="AS62" s="13">
        <v>91.820175976912694</v>
      </c>
      <c r="AT62" s="14">
        <v>0.50618942998178196</v>
      </c>
      <c r="AU62" s="13" t="s">
        <v>764</v>
      </c>
      <c r="AV62" s="14" t="s">
        <v>764</v>
      </c>
      <c r="AW62" s="13" t="s">
        <v>764</v>
      </c>
      <c r="AX62" s="14" t="s">
        <v>764</v>
      </c>
      <c r="AY62" s="13">
        <v>92.784406361579997</v>
      </c>
      <c r="AZ62" s="14">
        <v>0.38065966358423597</v>
      </c>
      <c r="BA62" s="13">
        <v>93.482097844833405</v>
      </c>
      <c r="BB62" s="14">
        <v>0.45350414673265299</v>
      </c>
      <c r="BC62" s="13" t="s">
        <v>764</v>
      </c>
      <c r="BD62" s="14" t="s">
        <v>764</v>
      </c>
      <c r="BE62" s="13" t="s">
        <v>764</v>
      </c>
      <c r="BF62" s="14" t="s">
        <v>764</v>
      </c>
      <c r="BG62" s="13">
        <v>75.382161693042903</v>
      </c>
      <c r="BH62" s="14">
        <v>0.77505185543644695</v>
      </c>
      <c r="BI62" s="13">
        <v>75.193789523097095</v>
      </c>
      <c r="BJ62" s="14">
        <v>0.86681655801895197</v>
      </c>
      <c r="BK62" s="13" t="s">
        <v>764</v>
      </c>
      <c r="BL62" s="14" t="s">
        <v>764</v>
      </c>
      <c r="BM62" s="13" t="s">
        <v>764</v>
      </c>
      <c r="BN62" s="14" t="s">
        <v>764</v>
      </c>
      <c r="BO62" s="13">
        <v>71.774934735174895</v>
      </c>
      <c r="BP62" s="14">
        <v>0.79464639647090896</v>
      </c>
      <c r="BQ62" s="13">
        <v>72.075113792541103</v>
      </c>
      <c r="BR62" s="14">
        <v>0.91408899390086995</v>
      </c>
      <c r="BS62" s="13" t="s">
        <v>764</v>
      </c>
      <c r="BT62" s="14" t="s">
        <v>764</v>
      </c>
      <c r="BU62" s="13" t="s">
        <v>764</v>
      </c>
      <c r="BV62" s="14" t="s">
        <v>764</v>
      </c>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9"/>
    </row>
    <row r="63" spans="1:110" ht="13" customHeight="1" x14ac:dyDescent="0.35">
      <c r="A63" s="101" t="s">
        <v>80</v>
      </c>
      <c r="B63" s="102">
        <v>2</v>
      </c>
      <c r="C63" s="44">
        <v>91.354454774339104</v>
      </c>
      <c r="D63" s="45">
        <v>0.11460456831942401</v>
      </c>
      <c r="E63" s="44">
        <v>91.554170334581698</v>
      </c>
      <c r="F63" s="45">
        <v>0.14258937123544699</v>
      </c>
      <c r="G63" s="44">
        <v>91.839390045435906</v>
      </c>
      <c r="H63" s="45">
        <v>0.49765319345203701</v>
      </c>
      <c r="I63" s="44">
        <v>-1.16814336228464</v>
      </c>
      <c r="J63" s="45">
        <v>0.52003067379279</v>
      </c>
      <c r="K63" s="44">
        <v>78.221635244891303</v>
      </c>
      <c r="L63" s="45">
        <v>0.177193857116385</v>
      </c>
      <c r="M63" s="44">
        <v>78.578840373586303</v>
      </c>
      <c r="N63" s="45">
        <v>0.218440994099283</v>
      </c>
      <c r="O63" s="44">
        <v>80.801926781485903</v>
      </c>
      <c r="P63" s="45">
        <v>0.83954455134907602</v>
      </c>
      <c r="Q63" s="44">
        <v>-0.45211460231192502</v>
      </c>
      <c r="R63" s="45">
        <v>0.87191782906039195</v>
      </c>
      <c r="S63" s="44">
        <v>80.602558862863404</v>
      </c>
      <c r="T63" s="45">
        <v>0.182805080462695</v>
      </c>
      <c r="U63" s="44">
        <v>80.821004119155901</v>
      </c>
      <c r="V63" s="45">
        <v>0.22327163191733901</v>
      </c>
      <c r="W63" s="44">
        <v>82.331115017555405</v>
      </c>
      <c r="X63" s="45">
        <v>0.71157976485001495</v>
      </c>
      <c r="Y63" s="44">
        <v>-1.5168548398679701E-2</v>
      </c>
      <c r="Z63" s="45">
        <v>0.74504710183138201</v>
      </c>
      <c r="AA63" s="44">
        <v>83.967983854375206</v>
      </c>
      <c r="AB63" s="45">
        <v>0.16251158887749501</v>
      </c>
      <c r="AC63" s="44">
        <v>84.198217182418901</v>
      </c>
      <c r="AD63" s="45">
        <v>0.21362573449080099</v>
      </c>
      <c r="AE63" s="44">
        <v>83.645734051342998</v>
      </c>
      <c r="AF63" s="45">
        <v>0.71632725659952101</v>
      </c>
      <c r="AG63" s="44">
        <v>-2.22491510854837</v>
      </c>
      <c r="AH63" s="45">
        <v>0.753767130992686</v>
      </c>
      <c r="AI63" s="44">
        <v>74.8764043312826</v>
      </c>
      <c r="AJ63" s="45">
        <v>0.18451181589916599</v>
      </c>
      <c r="AK63" s="44">
        <v>75.104717742814202</v>
      </c>
      <c r="AL63" s="45">
        <v>0.23747337844675301</v>
      </c>
      <c r="AM63" s="44">
        <v>74.196284828144002</v>
      </c>
      <c r="AN63" s="45">
        <v>0.84125673984692595</v>
      </c>
      <c r="AO63" s="44">
        <v>-2.2882404207043701</v>
      </c>
      <c r="AP63" s="45">
        <v>0.87528161854348696</v>
      </c>
      <c r="AQ63" s="44">
        <v>68.907926431308795</v>
      </c>
      <c r="AR63" s="45">
        <v>0.192695757162993</v>
      </c>
      <c r="AS63" s="44">
        <v>69.195853443820496</v>
      </c>
      <c r="AT63" s="45">
        <v>0.25444588805650198</v>
      </c>
      <c r="AU63" s="44">
        <v>69.200050540954393</v>
      </c>
      <c r="AV63" s="45">
        <v>0.87342421943384396</v>
      </c>
      <c r="AW63" s="44">
        <v>-0.75174887761512299</v>
      </c>
      <c r="AX63" s="45">
        <v>0.90164164301137495</v>
      </c>
      <c r="AY63" s="44">
        <v>76.363354825302693</v>
      </c>
      <c r="AZ63" s="45">
        <v>0.17763325455603601</v>
      </c>
      <c r="BA63" s="44">
        <v>77.359358643505004</v>
      </c>
      <c r="BB63" s="45">
        <v>0.22481220561031101</v>
      </c>
      <c r="BC63" s="44">
        <v>76.799099208066906</v>
      </c>
      <c r="BD63" s="45">
        <v>0.80390574049117802</v>
      </c>
      <c r="BE63" s="44">
        <v>-1.65264656123151</v>
      </c>
      <c r="BF63" s="45">
        <v>0.840203465811585</v>
      </c>
      <c r="BG63" s="44">
        <v>54.7158445409571</v>
      </c>
      <c r="BH63" s="45">
        <v>0.212761333644478</v>
      </c>
      <c r="BI63" s="44">
        <v>54.913881464975503</v>
      </c>
      <c r="BJ63" s="45">
        <v>0.27701461972054903</v>
      </c>
      <c r="BK63" s="44">
        <v>54.377437305730403</v>
      </c>
      <c r="BL63" s="45">
        <v>0.987616524115425</v>
      </c>
      <c r="BM63" s="44">
        <v>-2.4335444005663498</v>
      </c>
      <c r="BN63" s="45">
        <v>1.0450011873735701</v>
      </c>
      <c r="BO63" s="44">
        <v>43.743842428654197</v>
      </c>
      <c r="BP63" s="45">
        <v>0.208451555735927</v>
      </c>
      <c r="BQ63" s="44">
        <v>44.110928340447799</v>
      </c>
      <c r="BR63" s="45">
        <v>0.277514162670355</v>
      </c>
      <c r="BS63" s="44">
        <v>42.990303954854603</v>
      </c>
      <c r="BT63" s="45">
        <v>0.99307987881217696</v>
      </c>
      <c r="BU63" s="44">
        <v>-2.2379848332192398</v>
      </c>
      <c r="BV63" s="45">
        <v>1.0438137239479699</v>
      </c>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9"/>
    </row>
    <row r="64" spans="1:110" ht="13" customHeight="1" x14ac:dyDescent="0.35">
      <c r="A64" s="103" t="s">
        <v>81</v>
      </c>
      <c r="B64" s="104">
        <v>2</v>
      </c>
      <c r="C64" s="48">
        <v>94.923658114886507</v>
      </c>
      <c r="D64" s="49">
        <v>0.11761172738296199</v>
      </c>
      <c r="E64" s="48">
        <v>94.866529734646093</v>
      </c>
      <c r="F64" s="49">
        <v>0.16081835035137401</v>
      </c>
      <c r="G64" s="48">
        <v>93.992255023856501</v>
      </c>
      <c r="H64" s="49">
        <v>0.61915258559709796</v>
      </c>
      <c r="I64" s="48">
        <v>-0.87427471078956498</v>
      </c>
      <c r="J64" s="49">
        <v>0.61385879111150898</v>
      </c>
      <c r="K64" s="48">
        <v>81.901434731286002</v>
      </c>
      <c r="L64" s="49">
        <v>0.24863596075241101</v>
      </c>
      <c r="M64" s="48">
        <v>82.002560208291101</v>
      </c>
      <c r="N64" s="49">
        <v>0.28855377194784398</v>
      </c>
      <c r="O64" s="48">
        <v>81.578027727604805</v>
      </c>
      <c r="P64" s="49">
        <v>1.27850073354537</v>
      </c>
      <c r="Q64" s="48">
        <v>-0.424532480686242</v>
      </c>
      <c r="R64" s="49">
        <v>1.3242149868619499</v>
      </c>
      <c r="S64" s="48">
        <v>85.780830448708898</v>
      </c>
      <c r="T64" s="49">
        <v>0.210170010512016</v>
      </c>
      <c r="U64" s="48">
        <v>85.778141490378403</v>
      </c>
      <c r="V64" s="49">
        <v>0.25932053109669601</v>
      </c>
      <c r="W64" s="48">
        <v>86.418891004213293</v>
      </c>
      <c r="X64" s="49">
        <v>0.99768460280345395</v>
      </c>
      <c r="Y64" s="48">
        <v>0.640749513834872</v>
      </c>
      <c r="Z64" s="49">
        <v>1.0526630911474999</v>
      </c>
      <c r="AA64" s="48">
        <v>88.082700637752893</v>
      </c>
      <c r="AB64" s="49">
        <v>0.21171676459052299</v>
      </c>
      <c r="AC64" s="48">
        <v>88.298743054581493</v>
      </c>
      <c r="AD64" s="49">
        <v>0.27246619922285997</v>
      </c>
      <c r="AE64" s="48">
        <v>84.7957033759849</v>
      </c>
      <c r="AF64" s="49">
        <v>1.12321040004786</v>
      </c>
      <c r="AG64" s="48">
        <v>-3.5030396785965601</v>
      </c>
      <c r="AH64" s="49">
        <v>1.1516325979183899</v>
      </c>
      <c r="AI64" s="48">
        <v>80.604095548618204</v>
      </c>
      <c r="AJ64" s="49">
        <v>0.24251264610718501</v>
      </c>
      <c r="AK64" s="48">
        <v>80.527543145430997</v>
      </c>
      <c r="AL64" s="49">
        <v>0.31531649816356899</v>
      </c>
      <c r="AM64" s="48">
        <v>76.335797066475806</v>
      </c>
      <c r="AN64" s="49">
        <v>1.1895306861572501</v>
      </c>
      <c r="AO64" s="48">
        <v>-4.1917460789551599</v>
      </c>
      <c r="AP64" s="49">
        <v>1.1930988514919201</v>
      </c>
      <c r="AQ64" s="48">
        <v>72.535245312993595</v>
      </c>
      <c r="AR64" s="49">
        <v>0.28426455590641198</v>
      </c>
      <c r="AS64" s="48">
        <v>72.2592640420837</v>
      </c>
      <c r="AT64" s="49">
        <v>0.37037136920451103</v>
      </c>
      <c r="AU64" s="48">
        <v>71.868531964628602</v>
      </c>
      <c r="AV64" s="49">
        <v>1.1928896532875399</v>
      </c>
      <c r="AW64" s="48">
        <v>-0.39073207745509397</v>
      </c>
      <c r="AX64" s="49">
        <v>1.2656055360373399</v>
      </c>
      <c r="AY64" s="48">
        <v>82.115038386825205</v>
      </c>
      <c r="AZ64" s="49">
        <v>0.231551129559839</v>
      </c>
      <c r="BA64" s="48">
        <v>82.701433585155002</v>
      </c>
      <c r="BB64" s="49">
        <v>0.29777661215893803</v>
      </c>
      <c r="BC64" s="48">
        <v>81.1190191650484</v>
      </c>
      <c r="BD64" s="49">
        <v>1.0899552361006599</v>
      </c>
      <c r="BE64" s="48">
        <v>-1.5824144201065999</v>
      </c>
      <c r="BF64" s="49">
        <v>1.1281146251009799</v>
      </c>
      <c r="BG64" s="48">
        <v>61.924123780764099</v>
      </c>
      <c r="BH64" s="49">
        <v>0.30674021282686498</v>
      </c>
      <c r="BI64" s="48">
        <v>61.616588364937698</v>
      </c>
      <c r="BJ64" s="49">
        <v>0.39235454352742699</v>
      </c>
      <c r="BK64" s="48">
        <v>59.357687842584603</v>
      </c>
      <c r="BL64" s="49">
        <v>1.3054663816251699</v>
      </c>
      <c r="BM64" s="48">
        <v>-2.25890052235308</v>
      </c>
      <c r="BN64" s="49">
        <v>1.3749342387612999</v>
      </c>
      <c r="BO64" s="48">
        <v>50.712776833457802</v>
      </c>
      <c r="BP64" s="49">
        <v>0.30295068435030298</v>
      </c>
      <c r="BQ64" s="48">
        <v>50.4615706164751</v>
      </c>
      <c r="BR64" s="49">
        <v>0.39367487577000498</v>
      </c>
      <c r="BS64" s="48">
        <v>49.597525216384298</v>
      </c>
      <c r="BT64" s="49">
        <v>1.2809611745427301</v>
      </c>
      <c r="BU64" s="48">
        <v>-0.86404540009086095</v>
      </c>
      <c r="BV64" s="49">
        <v>1.34779183210585</v>
      </c>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c r="CZ64" s="98"/>
      <c r="DA64" s="98"/>
      <c r="DB64" s="98"/>
      <c r="DC64" s="98"/>
      <c r="DD64" s="98"/>
      <c r="DE64" s="98"/>
      <c r="DF64" s="99"/>
    </row>
    <row r="65" spans="1:110" ht="13" customHeight="1" x14ac:dyDescent="0.35">
      <c r="A65" s="105" t="s">
        <v>82</v>
      </c>
      <c r="B65" s="106">
        <v>2</v>
      </c>
      <c r="C65" s="19">
        <v>91.790877368133394</v>
      </c>
      <c r="D65" s="20">
        <v>8.3051602974725205E-2</v>
      </c>
      <c r="E65" s="19">
        <v>91.922799494795598</v>
      </c>
      <c r="F65" s="20">
        <v>0.103298989749022</v>
      </c>
      <c r="G65" s="19">
        <v>91.554714396784604</v>
      </c>
      <c r="H65" s="20">
        <v>0.54261128776378598</v>
      </c>
      <c r="I65" s="19">
        <v>-1.26223513020509</v>
      </c>
      <c r="J65" s="20">
        <v>0.55490208417715003</v>
      </c>
      <c r="K65" s="19">
        <v>80.323702146142494</v>
      </c>
      <c r="L65" s="20">
        <v>0.122862907441542</v>
      </c>
      <c r="M65" s="19">
        <v>80.528695126912893</v>
      </c>
      <c r="N65" s="20">
        <v>0.15173862105977501</v>
      </c>
      <c r="O65" s="19">
        <v>80.672689880069896</v>
      </c>
      <c r="P65" s="20">
        <v>0.76331817577638394</v>
      </c>
      <c r="Q65" s="19">
        <v>-1.3571764586886701</v>
      </c>
      <c r="R65" s="20">
        <v>0.77943934089547795</v>
      </c>
      <c r="S65" s="19">
        <v>84.641675559325193</v>
      </c>
      <c r="T65" s="20">
        <v>0.11781921483501399</v>
      </c>
      <c r="U65" s="19">
        <v>84.771025883470003</v>
      </c>
      <c r="V65" s="20">
        <v>0.14420528546637401</v>
      </c>
      <c r="W65" s="19">
        <v>84.617369927248504</v>
      </c>
      <c r="X65" s="20">
        <v>0.62290685251477296</v>
      </c>
      <c r="Y65" s="19">
        <v>-0.82718368832037703</v>
      </c>
      <c r="Z65" s="20">
        <v>0.64071800489874198</v>
      </c>
      <c r="AA65" s="19">
        <v>86.544867000515197</v>
      </c>
      <c r="AB65" s="20">
        <v>0.107659942772117</v>
      </c>
      <c r="AC65" s="19">
        <v>86.645420446972693</v>
      </c>
      <c r="AD65" s="20">
        <v>0.14033852972178301</v>
      </c>
      <c r="AE65" s="19">
        <v>85.0040980225195</v>
      </c>
      <c r="AF65" s="20">
        <v>0.65572779036519102</v>
      </c>
      <c r="AG65" s="19">
        <v>-2.43445635246503</v>
      </c>
      <c r="AH65" s="20">
        <v>0.67547600635336902</v>
      </c>
      <c r="AI65" s="19">
        <v>79.531009299005902</v>
      </c>
      <c r="AJ65" s="20">
        <v>0.12546567817174101</v>
      </c>
      <c r="AK65" s="19">
        <v>79.542796175997694</v>
      </c>
      <c r="AL65" s="20">
        <v>0.160561357921959</v>
      </c>
      <c r="AM65" s="19">
        <v>77.746670931326406</v>
      </c>
      <c r="AN65" s="20">
        <v>0.72607559447023395</v>
      </c>
      <c r="AO65" s="19">
        <v>-2.2716547792836201</v>
      </c>
      <c r="AP65" s="20">
        <v>0.74479199986932398</v>
      </c>
      <c r="AQ65" s="19">
        <v>74.911000617753601</v>
      </c>
      <c r="AR65" s="20">
        <v>0.13238088629643999</v>
      </c>
      <c r="AS65" s="19">
        <v>75.043554722449699</v>
      </c>
      <c r="AT65" s="20">
        <v>0.170914511559353</v>
      </c>
      <c r="AU65" s="19">
        <v>72.884220895434893</v>
      </c>
      <c r="AV65" s="20">
        <v>0.78626205020905704</v>
      </c>
      <c r="AW65" s="19">
        <v>-1.88407731186034</v>
      </c>
      <c r="AX65" s="20">
        <v>0.80474820337619202</v>
      </c>
      <c r="AY65" s="19">
        <v>80.392310031288403</v>
      </c>
      <c r="AZ65" s="20">
        <v>0.120831416658949</v>
      </c>
      <c r="BA65" s="19">
        <v>81.138027501233793</v>
      </c>
      <c r="BB65" s="20">
        <v>0.15055277876380299</v>
      </c>
      <c r="BC65" s="19">
        <v>79.685090821693294</v>
      </c>
      <c r="BD65" s="20">
        <v>0.69264598844869096</v>
      </c>
      <c r="BE65" s="19">
        <v>-1.6371084343915201</v>
      </c>
      <c r="BF65" s="20">
        <v>0.70848224706488705</v>
      </c>
      <c r="BG65" s="19">
        <v>61.4140181450311</v>
      </c>
      <c r="BH65" s="20">
        <v>0.15054027887689</v>
      </c>
      <c r="BI65" s="19">
        <v>61.368896242889598</v>
      </c>
      <c r="BJ65" s="20">
        <v>0.19298958937173999</v>
      </c>
      <c r="BK65" s="19">
        <v>59.224672481488803</v>
      </c>
      <c r="BL65" s="20">
        <v>0.89677243354416902</v>
      </c>
      <c r="BM65" s="19">
        <v>-2.4276126509012799</v>
      </c>
      <c r="BN65" s="20">
        <v>0.92743085131722702</v>
      </c>
      <c r="BO65" s="19">
        <v>51.928790444284601</v>
      </c>
      <c r="BP65" s="20">
        <v>0.15381151735898599</v>
      </c>
      <c r="BQ65" s="19">
        <v>52.193590454216299</v>
      </c>
      <c r="BR65" s="20">
        <v>0.19862522058704499</v>
      </c>
      <c r="BS65" s="19">
        <v>48.073280325573997</v>
      </c>
      <c r="BT65" s="20">
        <v>0.952257001771454</v>
      </c>
      <c r="BU65" s="19">
        <v>-3.6431986986979101</v>
      </c>
      <c r="BV65" s="20">
        <v>0.98115171222234199</v>
      </c>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9"/>
    </row>
    <row r="66" spans="1:110" ht="13" customHeight="1" x14ac:dyDescent="0.35">
      <c r="A66" s="12" t="s">
        <v>83</v>
      </c>
      <c r="B66" s="97">
        <v>2</v>
      </c>
      <c r="C66" s="13">
        <v>93.804612368793698</v>
      </c>
      <c r="D66" s="14">
        <v>0.839461129709003</v>
      </c>
      <c r="E66" s="13">
        <v>93.160570338282696</v>
      </c>
      <c r="F66" s="14">
        <v>1.2010278125140701</v>
      </c>
      <c r="G66" s="13">
        <v>89.772367162516602</v>
      </c>
      <c r="H66" s="14">
        <v>3.2510982786481502</v>
      </c>
      <c r="I66" s="13">
        <v>-3.3882031757661801</v>
      </c>
      <c r="J66" s="14">
        <v>3.4198141253513499</v>
      </c>
      <c r="K66" s="13">
        <v>88.161967101287303</v>
      </c>
      <c r="L66" s="14">
        <v>1.32311261968063</v>
      </c>
      <c r="M66" s="13">
        <v>87.079336075262106</v>
      </c>
      <c r="N66" s="14">
        <v>1.7150812235077499</v>
      </c>
      <c r="O66" s="13">
        <v>86.378241060414396</v>
      </c>
      <c r="P66" s="14">
        <v>4.8448316709846297</v>
      </c>
      <c r="Q66" s="13">
        <v>-0.70109501484773795</v>
      </c>
      <c r="R66" s="14">
        <v>5.3337537750232</v>
      </c>
      <c r="S66" s="13">
        <v>85.018472609796206</v>
      </c>
      <c r="T66" s="14">
        <v>1.02243645942554</v>
      </c>
      <c r="U66" s="13">
        <v>82.708353191137704</v>
      </c>
      <c r="V66" s="14">
        <v>1.7784596543709901</v>
      </c>
      <c r="W66" s="13">
        <v>82.821535816324896</v>
      </c>
      <c r="X66" s="14">
        <v>5.6392856862131397</v>
      </c>
      <c r="Y66" s="13">
        <v>0.11318262518715</v>
      </c>
      <c r="Z66" s="14">
        <v>6.5938262176371198</v>
      </c>
      <c r="AA66" s="13">
        <v>91.453287128099703</v>
      </c>
      <c r="AB66" s="14">
        <v>0.88161905918080996</v>
      </c>
      <c r="AC66" s="13">
        <v>92.071885268260203</v>
      </c>
      <c r="AD66" s="14">
        <v>1.0672973997669599</v>
      </c>
      <c r="AE66" s="13">
        <v>88.959638078873894</v>
      </c>
      <c r="AF66" s="14">
        <v>4.4106575170257196</v>
      </c>
      <c r="AG66" s="13">
        <v>-3.1122471893863</v>
      </c>
      <c r="AH66" s="14">
        <v>4.6511140044549002</v>
      </c>
      <c r="AI66" s="13">
        <v>79.558092754894304</v>
      </c>
      <c r="AJ66" s="14">
        <v>1.6021224713109901</v>
      </c>
      <c r="AK66" s="13">
        <v>79.159277465913306</v>
      </c>
      <c r="AL66" s="14">
        <v>2.28676068208634</v>
      </c>
      <c r="AM66" s="13">
        <v>76.102665275267498</v>
      </c>
      <c r="AN66" s="14">
        <v>5.3886088617101997</v>
      </c>
      <c r="AO66" s="13">
        <v>-3.0566121906458199</v>
      </c>
      <c r="AP66" s="14">
        <v>6.3757261217934502</v>
      </c>
      <c r="AQ66" s="13">
        <v>69.8946763039107</v>
      </c>
      <c r="AR66" s="14">
        <v>1.6279897430910999</v>
      </c>
      <c r="AS66" s="13">
        <v>69.481843743191106</v>
      </c>
      <c r="AT66" s="14">
        <v>2.8975489526132998</v>
      </c>
      <c r="AU66" s="13">
        <v>66.204352808484998</v>
      </c>
      <c r="AV66" s="14">
        <v>6.9592898550891</v>
      </c>
      <c r="AW66" s="13">
        <v>-3.2774909347060501</v>
      </c>
      <c r="AX66" s="14">
        <v>7.9516676986053998</v>
      </c>
      <c r="AY66" s="13">
        <v>70.296028845873295</v>
      </c>
      <c r="AZ66" s="14">
        <v>1.9736125353723299</v>
      </c>
      <c r="BA66" s="13">
        <v>71.667717683318898</v>
      </c>
      <c r="BB66" s="14">
        <v>3.1732001486965502</v>
      </c>
      <c r="BC66" s="13">
        <v>75.895995236543897</v>
      </c>
      <c r="BD66" s="14">
        <v>4.9932175206145502</v>
      </c>
      <c r="BE66" s="13">
        <v>4.2282775532249799</v>
      </c>
      <c r="BF66" s="14">
        <v>5.7986179098153396</v>
      </c>
      <c r="BG66" s="13">
        <v>63.565391578472898</v>
      </c>
      <c r="BH66" s="14">
        <v>1.8483740390775401</v>
      </c>
      <c r="BI66" s="13">
        <v>61.5900883475746</v>
      </c>
      <c r="BJ66" s="14">
        <v>2.57887655979235</v>
      </c>
      <c r="BK66" s="13">
        <v>62.700787507247398</v>
      </c>
      <c r="BL66" s="14">
        <v>5.9687102580692999</v>
      </c>
      <c r="BM66" s="13">
        <v>1.1106991596728299</v>
      </c>
      <c r="BN66" s="14">
        <v>6.9722466646802301</v>
      </c>
      <c r="BO66" s="13">
        <v>43.4719056747577</v>
      </c>
      <c r="BP66" s="14">
        <v>1.83115803649445</v>
      </c>
      <c r="BQ66" s="13">
        <v>43.476059826850403</v>
      </c>
      <c r="BR66" s="14">
        <v>2.5301057113284502</v>
      </c>
      <c r="BS66" s="13">
        <v>46.903334123254702</v>
      </c>
      <c r="BT66" s="14">
        <v>6.11230707771439</v>
      </c>
      <c r="BU66" s="13">
        <v>3.42727429640426</v>
      </c>
      <c r="BV66" s="14">
        <v>6.8672572121264697</v>
      </c>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9"/>
    </row>
    <row r="67" spans="1:110" ht="13" customHeight="1" x14ac:dyDescent="0.35">
      <c r="A67" s="12" t="s">
        <v>84</v>
      </c>
      <c r="B67" s="97">
        <v>2</v>
      </c>
      <c r="C67" s="13">
        <v>92.643664181036797</v>
      </c>
      <c r="D67" s="14">
        <v>0.91711270130057398</v>
      </c>
      <c r="E67" s="13">
        <v>91.246879087771603</v>
      </c>
      <c r="F67" s="14">
        <v>1.1786506285930101</v>
      </c>
      <c r="G67" s="13">
        <v>93.296977824122095</v>
      </c>
      <c r="H67" s="14">
        <v>2.36020016986464</v>
      </c>
      <c r="I67" s="13">
        <v>2.0500987363504102</v>
      </c>
      <c r="J67" s="14">
        <v>2.4083045155917802</v>
      </c>
      <c r="K67" s="13">
        <v>82.456381857303498</v>
      </c>
      <c r="L67" s="14">
        <v>1.45814614307674</v>
      </c>
      <c r="M67" s="13">
        <v>81.772372734670597</v>
      </c>
      <c r="N67" s="14">
        <v>1.8505546880708601</v>
      </c>
      <c r="O67" s="13">
        <v>79.250001817712203</v>
      </c>
      <c r="P67" s="14">
        <v>4.5936618325112102</v>
      </c>
      <c r="Q67" s="13">
        <v>-2.5223709169584199</v>
      </c>
      <c r="R67" s="14">
        <v>4.9972624819335696</v>
      </c>
      <c r="S67" s="13">
        <v>82.211586851437801</v>
      </c>
      <c r="T67" s="14">
        <v>0.93527794407819898</v>
      </c>
      <c r="U67" s="13">
        <v>81.241273545630094</v>
      </c>
      <c r="V67" s="14">
        <v>1.46949125888197</v>
      </c>
      <c r="W67" s="13">
        <v>80.874082466348398</v>
      </c>
      <c r="X67" s="14">
        <v>4.9629460158511103</v>
      </c>
      <c r="Y67" s="13">
        <v>-0.36719107928176697</v>
      </c>
      <c r="Z67" s="14">
        <v>5.4674035694183498</v>
      </c>
      <c r="AA67" s="13">
        <v>94.630268889163503</v>
      </c>
      <c r="AB67" s="14">
        <v>0.64226441197676198</v>
      </c>
      <c r="AC67" s="13">
        <v>94.267076800105301</v>
      </c>
      <c r="AD67" s="14">
        <v>1.16436480205996</v>
      </c>
      <c r="AE67" s="13">
        <v>95.663652763035401</v>
      </c>
      <c r="AF67" s="14">
        <v>1.8111877185430501</v>
      </c>
      <c r="AG67" s="13">
        <v>1.39657596293009</v>
      </c>
      <c r="AH67" s="14">
        <v>2.1002388698848198</v>
      </c>
      <c r="AI67" s="13">
        <v>80.375074375468998</v>
      </c>
      <c r="AJ67" s="14">
        <v>1.3948292337738499</v>
      </c>
      <c r="AK67" s="13">
        <v>78.580894598616197</v>
      </c>
      <c r="AL67" s="14">
        <v>1.9000605393173899</v>
      </c>
      <c r="AM67" s="13">
        <v>83.910169282077504</v>
      </c>
      <c r="AN67" s="14">
        <v>4.6685060933776104</v>
      </c>
      <c r="AO67" s="13">
        <v>5.3292746834613096</v>
      </c>
      <c r="AP67" s="14">
        <v>5.0959892383904499</v>
      </c>
      <c r="AQ67" s="13">
        <v>74.871001712802894</v>
      </c>
      <c r="AR67" s="14">
        <v>1.7851326740303499</v>
      </c>
      <c r="AS67" s="13">
        <v>72.956866744006902</v>
      </c>
      <c r="AT67" s="14">
        <v>1.7076416290534799</v>
      </c>
      <c r="AU67" s="13">
        <v>73.576224756438407</v>
      </c>
      <c r="AV67" s="14">
        <v>5.9523460156447401</v>
      </c>
      <c r="AW67" s="13">
        <v>0.61935801243143396</v>
      </c>
      <c r="AX67" s="14">
        <v>6.1861244464366996</v>
      </c>
      <c r="AY67" s="13">
        <v>91.547963681667497</v>
      </c>
      <c r="AZ67" s="14">
        <v>1.09096642194935</v>
      </c>
      <c r="BA67" s="13">
        <v>92.796927458639303</v>
      </c>
      <c r="BB67" s="14">
        <v>1.50541027102432</v>
      </c>
      <c r="BC67" s="13">
        <v>85.911589433513797</v>
      </c>
      <c r="BD67" s="14">
        <v>4.4568130843293998</v>
      </c>
      <c r="BE67" s="13">
        <v>-6.8853380251255301</v>
      </c>
      <c r="BF67" s="14">
        <v>4.9204030138708896</v>
      </c>
      <c r="BG67" s="13">
        <v>60.358999300491803</v>
      </c>
      <c r="BH67" s="14">
        <v>1.6503950144383499</v>
      </c>
      <c r="BI67" s="13">
        <v>57.167792414499999</v>
      </c>
      <c r="BJ67" s="14">
        <v>2.0339478215011599</v>
      </c>
      <c r="BK67" s="13">
        <v>61.3866460663588</v>
      </c>
      <c r="BL67" s="14">
        <v>5.9375440433887903</v>
      </c>
      <c r="BM67" s="13">
        <v>4.2188536518588204</v>
      </c>
      <c r="BN67" s="14">
        <v>6.5427486240189596</v>
      </c>
      <c r="BO67" s="13">
        <v>53.244415179921901</v>
      </c>
      <c r="BP67" s="14">
        <v>1.7564419401510201</v>
      </c>
      <c r="BQ67" s="13">
        <v>50.5975069887985</v>
      </c>
      <c r="BR67" s="14">
        <v>2.14844206245365</v>
      </c>
      <c r="BS67" s="13">
        <v>49.946254500014298</v>
      </c>
      <c r="BT67" s="14">
        <v>6.7623011162044202</v>
      </c>
      <c r="BU67" s="13">
        <v>-0.65125248878418796</v>
      </c>
      <c r="BV67" s="14">
        <v>7.6755569018252299</v>
      </c>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9"/>
    </row>
    <row r="68" spans="1:110" ht="13" customHeight="1" x14ac:dyDescent="0.35">
      <c r="A68" s="12" t="s">
        <v>85</v>
      </c>
      <c r="B68" s="97">
        <v>2</v>
      </c>
      <c r="C68" s="13">
        <v>90.017569211296802</v>
      </c>
      <c r="D68" s="14">
        <v>0.91979001460397303</v>
      </c>
      <c r="E68" s="13">
        <v>89.031311498863701</v>
      </c>
      <c r="F68" s="14">
        <v>1.59810495432953</v>
      </c>
      <c r="G68" s="13">
        <v>89.142531963707597</v>
      </c>
      <c r="H68" s="14">
        <v>2.9057457396916</v>
      </c>
      <c r="I68" s="13">
        <v>0.111220464843896</v>
      </c>
      <c r="J68" s="14">
        <v>2.7829463428066399</v>
      </c>
      <c r="K68" s="13">
        <v>88.534913370219499</v>
      </c>
      <c r="L68" s="14">
        <v>1.1805358247707201</v>
      </c>
      <c r="M68" s="13">
        <v>88.589301233920693</v>
      </c>
      <c r="N68" s="14">
        <v>1.50633005592959</v>
      </c>
      <c r="O68" s="13">
        <v>90.834478329554699</v>
      </c>
      <c r="P68" s="14">
        <v>2.6674117379610398</v>
      </c>
      <c r="Q68" s="13">
        <v>2.24517709563403</v>
      </c>
      <c r="R68" s="14">
        <v>2.8993094377373798</v>
      </c>
      <c r="S68" s="13">
        <v>75.486526061441694</v>
      </c>
      <c r="T68" s="14">
        <v>1.85588909811728</v>
      </c>
      <c r="U68" s="13">
        <v>75.706461495667099</v>
      </c>
      <c r="V68" s="14">
        <v>2.5518258450195899</v>
      </c>
      <c r="W68" s="13">
        <v>79.189671495651893</v>
      </c>
      <c r="X68" s="14">
        <v>3.9206209177839701</v>
      </c>
      <c r="Y68" s="13">
        <v>3.48320999998487</v>
      </c>
      <c r="Z68" s="14">
        <v>4.5119371117585096</v>
      </c>
      <c r="AA68" s="13">
        <v>90.698105062782602</v>
      </c>
      <c r="AB68" s="14">
        <v>0.87589365225153404</v>
      </c>
      <c r="AC68" s="13">
        <v>92.035600694487201</v>
      </c>
      <c r="AD68" s="14">
        <v>1.15926861308258</v>
      </c>
      <c r="AE68" s="13">
        <v>88.672263850657501</v>
      </c>
      <c r="AF68" s="14">
        <v>3.14930867956534</v>
      </c>
      <c r="AG68" s="13">
        <v>-3.3633368438297402</v>
      </c>
      <c r="AH68" s="14">
        <v>3.5114899539518198</v>
      </c>
      <c r="AI68" s="13">
        <v>78.785650148147596</v>
      </c>
      <c r="AJ68" s="14">
        <v>1.6995495729632399</v>
      </c>
      <c r="AK68" s="13">
        <v>78.867149570896999</v>
      </c>
      <c r="AL68" s="14">
        <v>2.3892272456593</v>
      </c>
      <c r="AM68" s="13">
        <v>69.810027725741506</v>
      </c>
      <c r="AN68" s="14">
        <v>5.1624763922954902</v>
      </c>
      <c r="AO68" s="13">
        <v>-9.0571218451554891</v>
      </c>
      <c r="AP68" s="14">
        <v>5.7993132811315</v>
      </c>
      <c r="AQ68" s="13">
        <v>68.894404827857898</v>
      </c>
      <c r="AR68" s="14">
        <v>1.8036039821209799</v>
      </c>
      <c r="AS68" s="13">
        <v>71.426820068258294</v>
      </c>
      <c r="AT68" s="14">
        <v>2.1436605886183702</v>
      </c>
      <c r="AU68" s="13">
        <v>55.499800478589599</v>
      </c>
      <c r="AV68" s="14">
        <v>4.82216274542421</v>
      </c>
      <c r="AW68" s="13">
        <v>-15.9270195896686</v>
      </c>
      <c r="AX68" s="14">
        <v>4.5468089164972998</v>
      </c>
      <c r="AY68" s="13">
        <v>65.137208234261905</v>
      </c>
      <c r="AZ68" s="14">
        <v>2.10005123872851</v>
      </c>
      <c r="BA68" s="13">
        <v>68.944783389981396</v>
      </c>
      <c r="BB68" s="14">
        <v>2.3810173867322599</v>
      </c>
      <c r="BC68" s="13">
        <v>63.935764082468701</v>
      </c>
      <c r="BD68" s="14">
        <v>5.3481568869525598</v>
      </c>
      <c r="BE68" s="13">
        <v>-5.0090193075126299</v>
      </c>
      <c r="BF68" s="14">
        <v>4.9695245945121096</v>
      </c>
      <c r="BG68" s="13">
        <v>57.453383382069497</v>
      </c>
      <c r="BH68" s="14">
        <v>1.8999028030410601</v>
      </c>
      <c r="BI68" s="13">
        <v>57.297209382300998</v>
      </c>
      <c r="BJ68" s="14">
        <v>2.6148588631477701</v>
      </c>
      <c r="BK68" s="13">
        <v>54.8977721550241</v>
      </c>
      <c r="BL68" s="14">
        <v>5.5636598844347898</v>
      </c>
      <c r="BM68" s="13">
        <v>-2.39943722727687</v>
      </c>
      <c r="BN68" s="14">
        <v>6.1946448183927298</v>
      </c>
      <c r="BO68" s="13">
        <v>36.108930065226403</v>
      </c>
      <c r="BP68" s="14">
        <v>1.7361235218378299</v>
      </c>
      <c r="BQ68" s="13">
        <v>38.701309315225501</v>
      </c>
      <c r="BR68" s="14">
        <v>2.1666412126153101</v>
      </c>
      <c r="BS68" s="13">
        <v>27.0595317864672</v>
      </c>
      <c r="BT68" s="14">
        <v>5.0534457571543898</v>
      </c>
      <c r="BU68" s="13">
        <v>-11.641777528758199</v>
      </c>
      <c r="BV68" s="14">
        <v>4.8110310033157599</v>
      </c>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9"/>
    </row>
    <row r="69" spans="1:110" ht="13" customHeight="1" x14ac:dyDescent="0.35">
      <c r="A69" s="26" t="s">
        <v>86</v>
      </c>
      <c r="B69" s="107">
        <v>2</v>
      </c>
      <c r="C69" s="22">
        <v>89.514074177178301</v>
      </c>
      <c r="D69" s="23">
        <v>1.0222071735091001</v>
      </c>
      <c r="E69" s="22">
        <v>91.283203859537295</v>
      </c>
      <c r="F69" s="23">
        <v>1.17848540242637</v>
      </c>
      <c r="G69" s="22">
        <v>87.196485382514496</v>
      </c>
      <c r="H69" s="23">
        <v>4.1209562681011302</v>
      </c>
      <c r="I69" s="22">
        <v>-4.08671847702277</v>
      </c>
      <c r="J69" s="23">
        <v>4.5863029016152996</v>
      </c>
      <c r="K69" s="22">
        <v>68.296499471226895</v>
      </c>
      <c r="L69" s="23">
        <v>1.7938146823164101</v>
      </c>
      <c r="M69" s="22">
        <v>68.6869890310968</v>
      </c>
      <c r="N69" s="23">
        <v>2.3349343119238499</v>
      </c>
      <c r="O69" s="22">
        <v>70.011101104271603</v>
      </c>
      <c r="P69" s="23">
        <v>4.8633126460478797</v>
      </c>
      <c r="Q69" s="22">
        <v>1.32411207317477</v>
      </c>
      <c r="R69" s="23">
        <v>5.76066988556782</v>
      </c>
      <c r="S69" s="22">
        <v>71.784056686659994</v>
      </c>
      <c r="T69" s="23">
        <v>1.6182276097133901</v>
      </c>
      <c r="U69" s="22">
        <v>72.592526341250405</v>
      </c>
      <c r="V69" s="23">
        <v>1.7643545093747099</v>
      </c>
      <c r="W69" s="22">
        <v>78.461813228019395</v>
      </c>
      <c r="X69" s="23">
        <v>3.7773792946982101</v>
      </c>
      <c r="Y69" s="22">
        <v>5.8692868867690002</v>
      </c>
      <c r="Z69" s="23">
        <v>4.1937544489913003</v>
      </c>
      <c r="AA69" s="22">
        <v>72.463030861941505</v>
      </c>
      <c r="AB69" s="23">
        <v>1.6096744258164899</v>
      </c>
      <c r="AC69" s="22">
        <v>71.366516640445099</v>
      </c>
      <c r="AD69" s="23">
        <v>2.3962173609909199</v>
      </c>
      <c r="AE69" s="22">
        <v>67.508762914419293</v>
      </c>
      <c r="AF69" s="23">
        <v>5.31664861224953</v>
      </c>
      <c r="AG69" s="22">
        <v>-3.8577537260257602</v>
      </c>
      <c r="AH69" s="23">
        <v>5.7666318340006102</v>
      </c>
      <c r="AI69" s="22">
        <v>68.680867904936406</v>
      </c>
      <c r="AJ69" s="23">
        <v>1.58591605233085</v>
      </c>
      <c r="AK69" s="22">
        <v>68.3838246884483</v>
      </c>
      <c r="AL69" s="23">
        <v>2.0100765062960999</v>
      </c>
      <c r="AM69" s="22">
        <v>69.086361937019007</v>
      </c>
      <c r="AN69" s="23">
        <v>4.6160774665957804</v>
      </c>
      <c r="AO69" s="22">
        <v>0.70253724857074895</v>
      </c>
      <c r="AP69" s="23">
        <v>5.2904185450051697</v>
      </c>
      <c r="AQ69" s="22">
        <v>54.4500470102059</v>
      </c>
      <c r="AR69" s="23">
        <v>1.87762555716107</v>
      </c>
      <c r="AS69" s="22">
        <v>55.244272654481499</v>
      </c>
      <c r="AT69" s="23">
        <v>2.2959853761906399</v>
      </c>
      <c r="AU69" s="22">
        <v>53.615074531119902</v>
      </c>
      <c r="AV69" s="23">
        <v>6.0109644219243297</v>
      </c>
      <c r="AW69" s="22">
        <v>-1.62919812336155</v>
      </c>
      <c r="AX69" s="23">
        <v>6.2153108138514801</v>
      </c>
      <c r="AY69" s="22">
        <v>67.772616959191595</v>
      </c>
      <c r="AZ69" s="23">
        <v>1.91046371333964</v>
      </c>
      <c r="BA69" s="22">
        <v>70.215451474226896</v>
      </c>
      <c r="BB69" s="23">
        <v>2.02972390914241</v>
      </c>
      <c r="BC69" s="22">
        <v>67.561571375961606</v>
      </c>
      <c r="BD69" s="23">
        <v>5.1674917828204396</v>
      </c>
      <c r="BE69" s="22">
        <v>-2.6538800982653199</v>
      </c>
      <c r="BF69" s="23">
        <v>5.7188986894585501</v>
      </c>
      <c r="BG69" s="22">
        <v>35.993640784552802</v>
      </c>
      <c r="BH69" s="23">
        <v>2.2628470765610902</v>
      </c>
      <c r="BI69" s="22">
        <v>35.752010541446403</v>
      </c>
      <c r="BJ69" s="23">
        <v>2.4726513810375699</v>
      </c>
      <c r="BK69" s="22">
        <v>35.093115806330303</v>
      </c>
      <c r="BL69" s="23">
        <v>5.2217667880996803</v>
      </c>
      <c r="BM69" s="22">
        <v>-0.65889473511612795</v>
      </c>
      <c r="BN69" s="23">
        <v>5.6300160822598597</v>
      </c>
      <c r="BO69" s="22">
        <v>23.244095007023901</v>
      </c>
      <c r="BP69" s="23">
        <v>1.80004088675549</v>
      </c>
      <c r="BQ69" s="22">
        <v>22.787123870916801</v>
      </c>
      <c r="BR69" s="23">
        <v>1.99545280407412</v>
      </c>
      <c r="BS69" s="22">
        <v>24.4906776961882</v>
      </c>
      <c r="BT69" s="23">
        <v>5.5620001750829404</v>
      </c>
      <c r="BU69" s="22">
        <v>1.70355382527141</v>
      </c>
      <c r="BV69" s="23">
        <v>5.9969726296995898</v>
      </c>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1"/>
    </row>
    <row r="70" spans="1:110" ht="13" customHeight="1" x14ac:dyDescent="0.35">
      <c r="A70" s="12"/>
      <c r="B70" s="112"/>
      <c r="C70" s="95" t="s">
        <v>500</v>
      </c>
      <c r="D70" s="36" t="s">
        <v>501</v>
      </c>
      <c r="E70" s="95" t="s">
        <v>935</v>
      </c>
      <c r="F70" s="36" t="s">
        <v>936</v>
      </c>
      <c r="G70" s="95" t="s">
        <v>937</v>
      </c>
      <c r="H70" s="36" t="s">
        <v>938</v>
      </c>
      <c r="I70" s="95" t="s">
        <v>939</v>
      </c>
      <c r="J70" s="36" t="s">
        <v>940</v>
      </c>
      <c r="K70" s="95" t="s">
        <v>502</v>
      </c>
      <c r="L70" s="36" t="s">
        <v>503</v>
      </c>
      <c r="M70" s="95" t="s">
        <v>941</v>
      </c>
      <c r="N70" s="36" t="s">
        <v>942</v>
      </c>
      <c r="O70" s="95" t="s">
        <v>943</v>
      </c>
      <c r="P70" s="36" t="s">
        <v>944</v>
      </c>
      <c r="Q70" s="95" t="s">
        <v>945</v>
      </c>
      <c r="R70" s="36" t="s">
        <v>946</v>
      </c>
      <c r="S70" s="95" t="s">
        <v>504</v>
      </c>
      <c r="T70" s="36" t="s">
        <v>505</v>
      </c>
      <c r="U70" s="95" t="s">
        <v>947</v>
      </c>
      <c r="V70" s="36" t="s">
        <v>948</v>
      </c>
      <c r="W70" s="95" t="s">
        <v>949</v>
      </c>
      <c r="X70" s="36" t="s">
        <v>950</v>
      </c>
      <c r="Y70" s="95" t="s">
        <v>951</v>
      </c>
      <c r="Z70" s="36" t="s">
        <v>952</v>
      </c>
      <c r="AA70" s="95" t="s">
        <v>506</v>
      </c>
      <c r="AB70" s="36" t="s">
        <v>507</v>
      </c>
      <c r="AC70" s="95" t="s">
        <v>953</v>
      </c>
      <c r="AD70" s="36" t="s">
        <v>954</v>
      </c>
      <c r="AE70" s="95" t="s">
        <v>955</v>
      </c>
      <c r="AF70" s="36" t="s">
        <v>956</v>
      </c>
      <c r="AG70" s="95" t="s">
        <v>957</v>
      </c>
      <c r="AH70" s="36" t="s">
        <v>958</v>
      </c>
      <c r="AI70" s="95" t="s">
        <v>508</v>
      </c>
      <c r="AJ70" s="36" t="s">
        <v>509</v>
      </c>
      <c r="AK70" s="95" t="s">
        <v>959</v>
      </c>
      <c r="AL70" s="36" t="s">
        <v>960</v>
      </c>
      <c r="AM70" s="95" t="s">
        <v>961</v>
      </c>
      <c r="AN70" s="36" t="s">
        <v>962</v>
      </c>
      <c r="AO70" s="95" t="s">
        <v>963</v>
      </c>
      <c r="AP70" s="36" t="s">
        <v>964</v>
      </c>
      <c r="AQ70" s="95" t="s">
        <v>510</v>
      </c>
      <c r="AR70" s="36" t="s">
        <v>511</v>
      </c>
      <c r="AS70" s="95" t="s">
        <v>965</v>
      </c>
      <c r="AT70" s="36" t="s">
        <v>966</v>
      </c>
      <c r="AU70" s="95" t="s">
        <v>967</v>
      </c>
      <c r="AV70" s="36" t="s">
        <v>968</v>
      </c>
      <c r="AW70" s="95" t="s">
        <v>969</v>
      </c>
      <c r="AX70" s="36" t="s">
        <v>970</v>
      </c>
      <c r="AY70" s="95" t="s">
        <v>512</v>
      </c>
      <c r="AZ70" s="36" t="s">
        <v>513</v>
      </c>
      <c r="BA70" s="95" t="s">
        <v>971</v>
      </c>
      <c r="BB70" s="36" t="s">
        <v>972</v>
      </c>
      <c r="BC70" s="95" t="s">
        <v>973</v>
      </c>
      <c r="BD70" s="36" t="s">
        <v>974</v>
      </c>
      <c r="BE70" s="95" t="s">
        <v>975</v>
      </c>
      <c r="BF70" s="36" t="s">
        <v>976</v>
      </c>
      <c r="BG70" s="95" t="s">
        <v>514</v>
      </c>
      <c r="BH70" s="36" t="s">
        <v>515</v>
      </c>
      <c r="BI70" s="95" t="s">
        <v>977</v>
      </c>
      <c r="BJ70" s="36" t="s">
        <v>978</v>
      </c>
      <c r="BK70" s="95" t="s">
        <v>979</v>
      </c>
      <c r="BL70" s="36" t="s">
        <v>980</v>
      </c>
      <c r="BM70" s="95" t="s">
        <v>981</v>
      </c>
      <c r="BN70" s="36" t="s">
        <v>982</v>
      </c>
      <c r="BO70" s="95" t="s">
        <v>516</v>
      </c>
      <c r="BP70" s="36" t="s">
        <v>517</v>
      </c>
      <c r="BQ70" s="95" t="s">
        <v>983</v>
      </c>
      <c r="BR70" s="36" t="s">
        <v>984</v>
      </c>
      <c r="BS70" s="95" t="s">
        <v>985</v>
      </c>
      <c r="BT70" s="36" t="s">
        <v>986</v>
      </c>
      <c r="BU70" s="95" t="s">
        <v>987</v>
      </c>
      <c r="BV70" s="36" t="s">
        <v>988</v>
      </c>
      <c r="BW70" s="13" t="s">
        <v>518</v>
      </c>
      <c r="BX70" s="14" t="s">
        <v>519</v>
      </c>
      <c r="BY70" s="13" t="s">
        <v>520</v>
      </c>
      <c r="BZ70" s="14" t="s">
        <v>521</v>
      </c>
      <c r="CA70" s="13" t="s">
        <v>522</v>
      </c>
      <c r="CB70" s="14" t="s">
        <v>523</v>
      </c>
      <c r="CC70" s="13" t="s">
        <v>524</v>
      </c>
      <c r="CD70" s="14" t="s">
        <v>525</v>
      </c>
      <c r="CE70" s="13" t="s">
        <v>526</v>
      </c>
      <c r="CF70" s="14" t="s">
        <v>527</v>
      </c>
      <c r="CG70" s="13" t="s">
        <v>528</v>
      </c>
      <c r="CH70" s="14" t="s">
        <v>529</v>
      </c>
      <c r="CI70" s="13" t="s">
        <v>530</v>
      </c>
      <c r="CJ70" s="14" t="s">
        <v>531</v>
      </c>
      <c r="CK70" s="13" t="s">
        <v>532</v>
      </c>
      <c r="CL70" s="14" t="s">
        <v>533</v>
      </c>
      <c r="CM70" s="13" t="s">
        <v>534</v>
      </c>
      <c r="CN70" s="14" t="s">
        <v>535</v>
      </c>
      <c r="CO70" s="98" t="s">
        <v>536</v>
      </c>
      <c r="CP70" s="98" t="s">
        <v>537</v>
      </c>
      <c r="CQ70" s="98" t="s">
        <v>538</v>
      </c>
      <c r="CR70" s="98" t="s">
        <v>539</v>
      </c>
      <c r="CS70" s="98" t="s">
        <v>540</v>
      </c>
      <c r="CT70" s="98" t="s">
        <v>541</v>
      </c>
      <c r="CU70" s="98" t="s">
        <v>542</v>
      </c>
      <c r="CV70" s="98" t="s">
        <v>543</v>
      </c>
      <c r="CW70" s="98" t="s">
        <v>544</v>
      </c>
      <c r="CX70" s="98" t="s">
        <v>545</v>
      </c>
      <c r="CY70" s="98" t="s">
        <v>546</v>
      </c>
      <c r="CZ70" s="98" t="s">
        <v>547</v>
      </c>
      <c r="DA70" s="98" t="s">
        <v>548</v>
      </c>
      <c r="DB70" s="98" t="s">
        <v>549</v>
      </c>
      <c r="DC70" s="98" t="s">
        <v>550</v>
      </c>
      <c r="DD70" s="98" t="s">
        <v>551</v>
      </c>
      <c r="DE70" s="98" t="s">
        <v>552</v>
      </c>
      <c r="DF70" s="99" t="s">
        <v>553</v>
      </c>
    </row>
    <row r="71" spans="1:110" ht="13" customHeight="1" x14ac:dyDescent="0.35">
      <c r="A71" s="12" t="s">
        <v>6</v>
      </c>
      <c r="B71" s="112">
        <v>1</v>
      </c>
      <c r="C71" s="13">
        <v>91.455230647392</v>
      </c>
      <c r="D71" s="35">
        <v>0.64605493615917997</v>
      </c>
      <c r="E71" s="13">
        <v>90.855879379499498</v>
      </c>
      <c r="F71" s="35">
        <v>0.84888390814603298</v>
      </c>
      <c r="G71" s="13">
        <v>90.976143586157605</v>
      </c>
      <c r="H71" s="35">
        <v>2.3206234346949399</v>
      </c>
      <c r="I71" s="13">
        <v>0.12026420665814901</v>
      </c>
      <c r="J71" s="35">
        <v>2.4709433687934301</v>
      </c>
      <c r="K71" s="13">
        <v>90.208201623003205</v>
      </c>
      <c r="L71" s="35">
        <v>0.71815936249677503</v>
      </c>
      <c r="M71" s="13">
        <v>89.597701281314997</v>
      </c>
      <c r="N71" s="35">
        <v>0.98313456794379905</v>
      </c>
      <c r="O71" s="13">
        <v>87.500934438804705</v>
      </c>
      <c r="P71" s="35">
        <v>2.75905838890993</v>
      </c>
      <c r="Q71" s="13">
        <v>-2.0967668425103501</v>
      </c>
      <c r="R71" s="35">
        <v>2.98927329262568</v>
      </c>
      <c r="S71" s="13">
        <v>84.4888319354353</v>
      </c>
      <c r="T71" s="35">
        <v>0.95810380066579304</v>
      </c>
      <c r="U71" s="13">
        <v>83.099341172966405</v>
      </c>
      <c r="V71" s="35">
        <v>1.2448562090695099</v>
      </c>
      <c r="W71" s="13">
        <v>81.072325046441193</v>
      </c>
      <c r="X71" s="35">
        <v>2.8621143556979698</v>
      </c>
      <c r="Y71" s="13">
        <v>-2.0270161265251398</v>
      </c>
      <c r="Z71" s="35">
        <v>3.1734666123195399</v>
      </c>
      <c r="AA71" s="13">
        <v>89.630914848388898</v>
      </c>
      <c r="AB71" s="35">
        <v>0.72676714095668804</v>
      </c>
      <c r="AC71" s="13">
        <v>89.221286762822203</v>
      </c>
      <c r="AD71" s="35">
        <v>0.98964703940814203</v>
      </c>
      <c r="AE71" s="13">
        <v>87.459913117002998</v>
      </c>
      <c r="AF71" s="35">
        <v>3.0591170811828601</v>
      </c>
      <c r="AG71" s="13">
        <v>-1.76137364581918</v>
      </c>
      <c r="AH71" s="35">
        <v>3.2252417780560498</v>
      </c>
      <c r="AI71" s="13">
        <v>88.717024397775702</v>
      </c>
      <c r="AJ71" s="35">
        <v>0.78193433264510304</v>
      </c>
      <c r="AK71" s="13">
        <v>88.320771849658001</v>
      </c>
      <c r="AL71" s="35">
        <v>0.95172759447070998</v>
      </c>
      <c r="AM71" s="13">
        <v>83.040240774268895</v>
      </c>
      <c r="AN71" s="35">
        <v>3.5508933929877</v>
      </c>
      <c r="AO71" s="13">
        <v>-5.2805310753891499</v>
      </c>
      <c r="AP71" s="35">
        <v>3.5249960636284001</v>
      </c>
      <c r="AQ71" s="13">
        <v>84.240459031372794</v>
      </c>
      <c r="AR71" s="35">
        <v>0.977752361510697</v>
      </c>
      <c r="AS71" s="13">
        <v>84.215053233584499</v>
      </c>
      <c r="AT71" s="35">
        <v>1.19954690942692</v>
      </c>
      <c r="AU71" s="13">
        <v>84.684554007211602</v>
      </c>
      <c r="AV71" s="35">
        <v>3.1294874110536099</v>
      </c>
      <c r="AW71" s="13">
        <v>0.46950077362708997</v>
      </c>
      <c r="AX71" s="35">
        <v>3.0200319965438802</v>
      </c>
      <c r="AY71" s="13">
        <v>79.685611394441594</v>
      </c>
      <c r="AZ71" s="35">
        <v>1.02645776005086</v>
      </c>
      <c r="BA71" s="13">
        <v>80.835326969157705</v>
      </c>
      <c r="BB71" s="35">
        <v>1.2481775087646501</v>
      </c>
      <c r="BC71" s="13">
        <v>81.685572576376401</v>
      </c>
      <c r="BD71" s="35">
        <v>3.22908078395192</v>
      </c>
      <c r="BE71" s="13">
        <v>0.85024560721865305</v>
      </c>
      <c r="BF71" s="35">
        <v>3.4469998563795499</v>
      </c>
      <c r="BG71" s="13">
        <v>71.034628587007205</v>
      </c>
      <c r="BH71" s="35">
        <v>1.3173159546876401</v>
      </c>
      <c r="BI71" s="13">
        <v>69.841589765569694</v>
      </c>
      <c r="BJ71" s="35">
        <v>1.5622232049640601</v>
      </c>
      <c r="BK71" s="13">
        <v>65.050009281439898</v>
      </c>
      <c r="BL71" s="35">
        <v>3.95200445326837</v>
      </c>
      <c r="BM71" s="13">
        <v>-4.7915804841298204</v>
      </c>
      <c r="BN71" s="35">
        <v>4.0325862837005104</v>
      </c>
      <c r="BO71" s="13">
        <v>57.546240112388297</v>
      </c>
      <c r="BP71" s="35">
        <v>1.3931226186760799</v>
      </c>
      <c r="BQ71" s="13">
        <v>58.058235085196401</v>
      </c>
      <c r="BR71" s="35">
        <v>1.51315817157328</v>
      </c>
      <c r="BS71" s="13">
        <v>52.180590978693097</v>
      </c>
      <c r="BT71" s="35">
        <v>4.0978507741351704</v>
      </c>
      <c r="BU71" s="13">
        <v>-5.8776441065032801</v>
      </c>
      <c r="BV71" s="35">
        <v>4.1591972571743598</v>
      </c>
      <c r="BW71" s="13">
        <v>0.77157334994144799</v>
      </c>
      <c r="BX71" s="14">
        <v>0.87107360418418101</v>
      </c>
      <c r="BY71" s="13">
        <v>3.89794372275469</v>
      </c>
      <c r="BZ71" s="14">
        <v>1.0051672309630499</v>
      </c>
      <c r="CA71" s="13">
        <v>5.2546073199313197</v>
      </c>
      <c r="CB71" s="14">
        <v>1.40023216197249</v>
      </c>
      <c r="CC71" s="13">
        <v>1.6953332755897701</v>
      </c>
      <c r="CD71" s="14">
        <v>1.0342148934336599</v>
      </c>
      <c r="CE71" s="13">
        <v>9.6868927380267795</v>
      </c>
      <c r="CF71" s="14">
        <v>1.2764856816110499</v>
      </c>
      <c r="CG71" s="13">
        <v>16.028157898339501</v>
      </c>
      <c r="CH71" s="14">
        <v>1.3893256195463499</v>
      </c>
      <c r="CI71" s="13">
        <v>13.012562944474899</v>
      </c>
      <c r="CJ71" s="14">
        <v>1.4672406446047599</v>
      </c>
      <c r="CK71" s="13">
        <v>12.1351053071465</v>
      </c>
      <c r="CL71" s="14">
        <v>1.7421977408757301</v>
      </c>
      <c r="CM71" s="13">
        <v>19.059670026046501</v>
      </c>
      <c r="CN71" s="14">
        <v>1.75899305662946</v>
      </c>
      <c r="CO71" s="98"/>
      <c r="CP71" s="98"/>
      <c r="CQ71" s="98"/>
      <c r="CR71" s="98"/>
      <c r="CS71" s="98"/>
      <c r="CT71" s="98"/>
      <c r="CU71" s="98"/>
      <c r="CV71" s="98"/>
      <c r="CW71" s="98"/>
      <c r="CX71" s="98"/>
      <c r="CY71" s="98"/>
      <c r="CZ71" s="98"/>
      <c r="DA71" s="98"/>
      <c r="DB71" s="98"/>
      <c r="DC71" s="98"/>
      <c r="DD71" s="98"/>
      <c r="DE71" s="98"/>
      <c r="DF71" s="99"/>
    </row>
    <row r="72" spans="1:110" ht="13" customHeight="1" x14ac:dyDescent="0.35">
      <c r="A72" s="12" t="s">
        <v>8</v>
      </c>
      <c r="B72" s="112">
        <v>1</v>
      </c>
      <c r="C72" s="13">
        <v>97.520597243127995</v>
      </c>
      <c r="D72" s="35">
        <v>0.24013558290836601</v>
      </c>
      <c r="E72" s="13">
        <v>98.148996195903607</v>
      </c>
      <c r="F72" s="35">
        <v>0.26710174890912802</v>
      </c>
      <c r="G72" s="13">
        <v>96.081098014677394</v>
      </c>
      <c r="H72" s="35">
        <v>1.8761636821204499</v>
      </c>
      <c r="I72" s="13">
        <v>-2.06789818122627</v>
      </c>
      <c r="J72" s="35">
        <v>1.87353379112509</v>
      </c>
      <c r="K72" s="13">
        <v>89.181144266676299</v>
      </c>
      <c r="L72" s="35">
        <v>0.53683988183350995</v>
      </c>
      <c r="M72" s="13">
        <v>90.318564957476994</v>
      </c>
      <c r="N72" s="35">
        <v>0.65236884158114805</v>
      </c>
      <c r="O72" s="13">
        <v>86.668884209432505</v>
      </c>
      <c r="P72" s="35">
        <v>3.5197003857173899</v>
      </c>
      <c r="Q72" s="13">
        <v>-3.6496807480445299</v>
      </c>
      <c r="R72" s="35">
        <v>3.6378752871706999</v>
      </c>
      <c r="S72" s="13">
        <v>87.377235677752793</v>
      </c>
      <c r="T72" s="35">
        <v>0.48903877367402698</v>
      </c>
      <c r="U72" s="13">
        <v>87.866788799307301</v>
      </c>
      <c r="V72" s="35">
        <v>0.56956729562652098</v>
      </c>
      <c r="W72" s="13">
        <v>86.165763437801502</v>
      </c>
      <c r="X72" s="35">
        <v>3.7783395738387902</v>
      </c>
      <c r="Y72" s="13">
        <v>-1.7010253615058399</v>
      </c>
      <c r="Z72" s="35">
        <v>3.7838996224386001</v>
      </c>
      <c r="AA72" s="13">
        <v>93.169185224283595</v>
      </c>
      <c r="AB72" s="35">
        <v>0.36465001928573199</v>
      </c>
      <c r="AC72" s="13">
        <v>93.297989881749899</v>
      </c>
      <c r="AD72" s="35">
        <v>0.51341061903178198</v>
      </c>
      <c r="AE72" s="13">
        <v>90.995881297622901</v>
      </c>
      <c r="AF72" s="35">
        <v>2.52387968772591</v>
      </c>
      <c r="AG72" s="13">
        <v>-2.3021085841269802</v>
      </c>
      <c r="AH72" s="35">
        <v>2.5705017740399199</v>
      </c>
      <c r="AI72" s="13">
        <v>88.655082802396805</v>
      </c>
      <c r="AJ72" s="35">
        <v>0.48542465290784897</v>
      </c>
      <c r="AK72" s="13">
        <v>88.916988592021596</v>
      </c>
      <c r="AL72" s="35">
        <v>0.598607292505144</v>
      </c>
      <c r="AM72" s="13">
        <v>86.072769447381205</v>
      </c>
      <c r="AN72" s="35">
        <v>3.4494848190688598</v>
      </c>
      <c r="AO72" s="13">
        <v>-2.8442191446403799</v>
      </c>
      <c r="AP72" s="35">
        <v>3.4831641720247002</v>
      </c>
      <c r="AQ72" s="13">
        <v>81.488443072655102</v>
      </c>
      <c r="AR72" s="35">
        <v>0.63420085638197499</v>
      </c>
      <c r="AS72" s="13">
        <v>82.439850741783701</v>
      </c>
      <c r="AT72" s="35">
        <v>0.79580501430421002</v>
      </c>
      <c r="AU72" s="13">
        <v>77.409692950617099</v>
      </c>
      <c r="AV72" s="35">
        <v>4.3056752460111598</v>
      </c>
      <c r="AW72" s="13">
        <v>-5.0301577911666202</v>
      </c>
      <c r="AX72" s="35">
        <v>4.3508850492461697</v>
      </c>
      <c r="AY72" s="13">
        <v>87.568080154667996</v>
      </c>
      <c r="AZ72" s="35">
        <v>0.50983208882909503</v>
      </c>
      <c r="BA72" s="13">
        <v>88.556824520992606</v>
      </c>
      <c r="BB72" s="35">
        <v>0.67052511555469096</v>
      </c>
      <c r="BC72" s="13">
        <v>82.513180246828696</v>
      </c>
      <c r="BD72" s="35">
        <v>3.8242531796951398</v>
      </c>
      <c r="BE72" s="13">
        <v>-6.0436442741638796</v>
      </c>
      <c r="BF72" s="35">
        <v>3.85389340836175</v>
      </c>
      <c r="BG72" s="13">
        <v>71.708531154269906</v>
      </c>
      <c r="BH72" s="35">
        <v>0.79906328454277498</v>
      </c>
      <c r="BI72" s="13">
        <v>72.313211945276294</v>
      </c>
      <c r="BJ72" s="35">
        <v>0.92995581353225598</v>
      </c>
      <c r="BK72" s="13">
        <v>70.282183293343493</v>
      </c>
      <c r="BL72" s="35">
        <v>4.7256256411610504</v>
      </c>
      <c r="BM72" s="13">
        <v>-2.03102865193279</v>
      </c>
      <c r="BN72" s="35">
        <v>4.6583210267462203</v>
      </c>
      <c r="BO72" s="13">
        <v>61.180372436161001</v>
      </c>
      <c r="BP72" s="35">
        <v>0.82960027624866495</v>
      </c>
      <c r="BQ72" s="13">
        <v>62.060437387331497</v>
      </c>
      <c r="BR72" s="35">
        <v>1.04552268565155</v>
      </c>
      <c r="BS72" s="13">
        <v>52.281188834763498</v>
      </c>
      <c r="BT72" s="35">
        <v>4.9885648344095799</v>
      </c>
      <c r="BU72" s="13">
        <v>-9.7792485525679602</v>
      </c>
      <c r="BV72" s="35">
        <v>5.0312670732068296</v>
      </c>
      <c r="BW72" s="13">
        <v>0.824841884509951</v>
      </c>
      <c r="BX72" s="14">
        <v>0.35546735029774601</v>
      </c>
      <c r="BY72" s="13">
        <v>8.4122547762211202</v>
      </c>
      <c r="BZ72" s="14">
        <v>0.840648742742096</v>
      </c>
      <c r="CA72" s="13">
        <v>7.59029715834897</v>
      </c>
      <c r="CB72" s="14">
        <v>0.92109852588816399</v>
      </c>
      <c r="CC72" s="13">
        <v>4.4995110255877799</v>
      </c>
      <c r="CD72" s="14">
        <v>0.65137475420453905</v>
      </c>
      <c r="CE72" s="13">
        <v>17.8419329472413</v>
      </c>
      <c r="CF72" s="14">
        <v>0.92576879481377095</v>
      </c>
      <c r="CG72" s="13">
        <v>21.7745266629627</v>
      </c>
      <c r="CH72" s="14">
        <v>1.0195519910059501</v>
      </c>
      <c r="CI72" s="13">
        <v>5.7697316770371101</v>
      </c>
      <c r="CJ72" s="14">
        <v>0.84943040282964599</v>
      </c>
      <c r="CK72" s="13">
        <v>19.449193191437299</v>
      </c>
      <c r="CL72" s="14">
        <v>1.20097469175183</v>
      </c>
      <c r="CM72" s="13">
        <v>23.098671744729</v>
      </c>
      <c r="CN72" s="14">
        <v>1.1496714340681999</v>
      </c>
      <c r="CO72" s="98"/>
      <c r="CP72" s="98"/>
      <c r="CQ72" s="98"/>
      <c r="CR72" s="98"/>
      <c r="CS72" s="98"/>
      <c r="CT72" s="98"/>
      <c r="CU72" s="98"/>
      <c r="CV72" s="98"/>
      <c r="CW72" s="98"/>
      <c r="CX72" s="98"/>
      <c r="CY72" s="98"/>
      <c r="CZ72" s="98"/>
      <c r="DA72" s="98"/>
      <c r="DB72" s="98"/>
      <c r="DC72" s="98"/>
      <c r="DD72" s="98"/>
      <c r="DE72" s="98"/>
      <c r="DF72" s="99"/>
    </row>
    <row r="73" spans="1:110" ht="13" customHeight="1" x14ac:dyDescent="0.35">
      <c r="A73" s="100" t="s">
        <v>10</v>
      </c>
      <c r="B73" s="112">
        <v>1</v>
      </c>
      <c r="C73" s="13">
        <v>96.575963913567705</v>
      </c>
      <c r="D73" s="35">
        <v>0.40715746856504198</v>
      </c>
      <c r="E73" s="13">
        <v>97.330847170812405</v>
      </c>
      <c r="F73" s="35">
        <v>0.40745293716994702</v>
      </c>
      <c r="G73" s="13">
        <v>92.235669305113305</v>
      </c>
      <c r="H73" s="35">
        <v>4.2871142909243103</v>
      </c>
      <c r="I73" s="13">
        <v>-5.0951778656991698</v>
      </c>
      <c r="J73" s="35">
        <v>4.3276216964735204</v>
      </c>
      <c r="K73" s="13">
        <v>86.407340085514093</v>
      </c>
      <c r="L73" s="35">
        <v>0.90329348458101499</v>
      </c>
      <c r="M73" s="13">
        <v>87.462665555213903</v>
      </c>
      <c r="N73" s="35">
        <v>1.03815009774667</v>
      </c>
      <c r="O73" s="13">
        <v>88.3578583936673</v>
      </c>
      <c r="P73" s="35">
        <v>4.7885479709114902</v>
      </c>
      <c r="Q73" s="13">
        <v>0.89519283845338304</v>
      </c>
      <c r="R73" s="35">
        <v>4.9735199510910801</v>
      </c>
      <c r="S73" s="13">
        <v>82.638216479890701</v>
      </c>
      <c r="T73" s="35">
        <v>0.907950596705143</v>
      </c>
      <c r="U73" s="13">
        <v>83.352845168609704</v>
      </c>
      <c r="V73" s="35">
        <v>1.17040252475006</v>
      </c>
      <c r="W73" s="13">
        <v>85.583943436538505</v>
      </c>
      <c r="X73" s="35">
        <v>5.4949551409510997</v>
      </c>
      <c r="Y73" s="13">
        <v>2.2310982679287599</v>
      </c>
      <c r="Z73" s="35">
        <v>5.3157945823476096</v>
      </c>
      <c r="AA73" s="13">
        <v>88.417493223878296</v>
      </c>
      <c r="AB73" s="35">
        <v>0.634572901350137</v>
      </c>
      <c r="AC73" s="13">
        <v>88.899246952668193</v>
      </c>
      <c r="AD73" s="35">
        <v>0.88562235509110199</v>
      </c>
      <c r="AE73" s="13">
        <v>84.051110970564295</v>
      </c>
      <c r="AF73" s="35">
        <v>4.9598737351548499</v>
      </c>
      <c r="AG73" s="13">
        <v>-4.8481359821039396</v>
      </c>
      <c r="AH73" s="35">
        <v>4.9299987929777496</v>
      </c>
      <c r="AI73" s="13">
        <v>84.586663952415293</v>
      </c>
      <c r="AJ73" s="35">
        <v>0.78241521885786602</v>
      </c>
      <c r="AK73" s="13">
        <v>85.203493607675597</v>
      </c>
      <c r="AL73" s="35">
        <v>1.04338232128272</v>
      </c>
      <c r="AM73" s="13">
        <v>81.359636854697101</v>
      </c>
      <c r="AN73" s="35">
        <v>5.0377503157463304</v>
      </c>
      <c r="AO73" s="13">
        <v>-3.84385675297847</v>
      </c>
      <c r="AP73" s="35">
        <v>5.0857811593963804</v>
      </c>
      <c r="AQ73" s="13">
        <v>76.863900328312496</v>
      </c>
      <c r="AR73" s="35">
        <v>1.06415330318903</v>
      </c>
      <c r="AS73" s="13">
        <v>77.823264966473403</v>
      </c>
      <c r="AT73" s="35">
        <v>1.13517368709612</v>
      </c>
      <c r="AU73" s="13">
        <v>80.492730650696302</v>
      </c>
      <c r="AV73" s="35">
        <v>5.4464849701839899</v>
      </c>
      <c r="AW73" s="13">
        <v>2.6694656842229101</v>
      </c>
      <c r="AX73" s="35">
        <v>5.2930520811661799</v>
      </c>
      <c r="AY73" s="13">
        <v>82.119943731741998</v>
      </c>
      <c r="AZ73" s="35">
        <v>0.859344695118194</v>
      </c>
      <c r="BA73" s="13">
        <v>83.651580068143801</v>
      </c>
      <c r="BB73" s="35">
        <v>1.0759550227505299</v>
      </c>
      <c r="BC73" s="13">
        <v>75.481403038200895</v>
      </c>
      <c r="BD73" s="35">
        <v>5.6669101720160304</v>
      </c>
      <c r="BE73" s="13">
        <v>-8.1701770299428507</v>
      </c>
      <c r="BF73" s="35">
        <v>5.8354204202156801</v>
      </c>
      <c r="BG73" s="13">
        <v>62.713465349006597</v>
      </c>
      <c r="BH73" s="35">
        <v>1.2624399578455801</v>
      </c>
      <c r="BI73" s="13">
        <v>63.051317437043402</v>
      </c>
      <c r="BJ73" s="35">
        <v>1.4828900148814901</v>
      </c>
      <c r="BK73" s="13">
        <v>59.516324243690498</v>
      </c>
      <c r="BL73" s="35">
        <v>8.0703434931249802</v>
      </c>
      <c r="BM73" s="13">
        <v>-3.5349931933529901</v>
      </c>
      <c r="BN73" s="35">
        <v>8.1681038624245303</v>
      </c>
      <c r="BO73" s="13">
        <v>50.076893498147001</v>
      </c>
      <c r="BP73" s="35">
        <v>1.2083415854630899</v>
      </c>
      <c r="BQ73" s="13">
        <v>50.430124860518099</v>
      </c>
      <c r="BR73" s="35">
        <v>1.4622341835553601</v>
      </c>
      <c r="BS73" s="13">
        <v>42.419416228570498</v>
      </c>
      <c r="BT73" s="35">
        <v>8.4328382655315597</v>
      </c>
      <c r="BU73" s="13">
        <v>-8.0107086319475407</v>
      </c>
      <c r="BV73" s="35">
        <v>8.5078660388911107</v>
      </c>
      <c r="BW73" s="13">
        <v>1.3407942246328399</v>
      </c>
      <c r="BX73" s="14">
        <v>0.57104621337891204</v>
      </c>
      <c r="BY73" s="13">
        <v>12.568913862349</v>
      </c>
      <c r="BZ73" s="14">
        <v>1.30780422533667</v>
      </c>
      <c r="CA73" s="13">
        <v>6.57653401129153</v>
      </c>
      <c r="CB73" s="14">
        <v>1.3553415074050801</v>
      </c>
      <c r="CC73" s="13">
        <v>4.2108058911552702</v>
      </c>
      <c r="CD73" s="14">
        <v>1.05939214718619</v>
      </c>
      <c r="CE73" s="13">
        <v>17.035069270001799</v>
      </c>
      <c r="CF73" s="14">
        <v>1.35675924267524</v>
      </c>
      <c r="CG73" s="13">
        <v>22.633200384352602</v>
      </c>
      <c r="CH73" s="14">
        <v>1.6642540170688001</v>
      </c>
      <c r="CI73" s="13">
        <v>7.07242086236114</v>
      </c>
      <c r="CJ73" s="14">
        <v>1.2330721656711201</v>
      </c>
      <c r="CK73" s="13">
        <v>17.9823442731334</v>
      </c>
      <c r="CL73" s="14">
        <v>1.7321005785850001</v>
      </c>
      <c r="CM73" s="13">
        <v>18.941272966703199</v>
      </c>
      <c r="CN73" s="14">
        <v>1.5554776540869799</v>
      </c>
      <c r="CO73" s="98"/>
      <c r="CP73" s="98"/>
      <c r="CQ73" s="98"/>
      <c r="CR73" s="98"/>
      <c r="CS73" s="98"/>
      <c r="CT73" s="98"/>
      <c r="CU73" s="98"/>
      <c r="CV73" s="98"/>
      <c r="CW73" s="98"/>
      <c r="CX73" s="98"/>
      <c r="CY73" s="98"/>
      <c r="CZ73" s="98"/>
      <c r="DA73" s="98"/>
      <c r="DB73" s="98"/>
      <c r="DC73" s="98"/>
      <c r="DD73" s="98"/>
      <c r="DE73" s="98"/>
      <c r="DF73" s="99"/>
    </row>
    <row r="74" spans="1:110" ht="13" customHeight="1" x14ac:dyDescent="0.35">
      <c r="A74" s="12" t="s">
        <v>11</v>
      </c>
      <c r="B74" s="112">
        <v>1</v>
      </c>
      <c r="C74" s="13">
        <v>98.212605632595995</v>
      </c>
      <c r="D74" s="35">
        <v>0.33224739702432698</v>
      </c>
      <c r="E74" s="13">
        <v>98.196862239382895</v>
      </c>
      <c r="F74" s="35">
        <v>0.40646354208817098</v>
      </c>
      <c r="G74" s="13">
        <v>99.081174679127301</v>
      </c>
      <c r="H74" s="35">
        <v>0.93096450512097595</v>
      </c>
      <c r="I74" s="13">
        <v>0.88431243974447704</v>
      </c>
      <c r="J74" s="35">
        <v>0.93838684789857996</v>
      </c>
      <c r="K74" s="13">
        <v>97.605838601259904</v>
      </c>
      <c r="L74" s="35">
        <v>0.34469415276156601</v>
      </c>
      <c r="M74" s="13">
        <v>97.763668625266604</v>
      </c>
      <c r="N74" s="35">
        <v>0.443550400994488</v>
      </c>
      <c r="O74" s="13">
        <v>96.976188327648998</v>
      </c>
      <c r="P74" s="35">
        <v>1.59461293399661</v>
      </c>
      <c r="Q74" s="13">
        <v>-0.78748029761761995</v>
      </c>
      <c r="R74" s="35">
        <v>1.6282496341378201</v>
      </c>
      <c r="S74" s="13">
        <v>94.301294361004594</v>
      </c>
      <c r="T74" s="35">
        <v>0.56501989827850296</v>
      </c>
      <c r="U74" s="13">
        <v>94.334196274303395</v>
      </c>
      <c r="V74" s="35">
        <v>0.62639737752001201</v>
      </c>
      <c r="W74" s="13">
        <v>91.952450278268302</v>
      </c>
      <c r="X74" s="35">
        <v>2.7318115923292399</v>
      </c>
      <c r="Y74" s="13">
        <v>-2.3817459960351099</v>
      </c>
      <c r="Z74" s="35">
        <v>2.8338717657032801</v>
      </c>
      <c r="AA74" s="13">
        <v>97.954825042225707</v>
      </c>
      <c r="AB74" s="35">
        <v>0.29302628313344298</v>
      </c>
      <c r="AC74" s="13">
        <v>97.630430732186497</v>
      </c>
      <c r="AD74" s="35">
        <v>0.35912820156394099</v>
      </c>
      <c r="AE74" s="13">
        <v>97.162597470508501</v>
      </c>
      <c r="AF74" s="35">
        <v>1.15717134987728</v>
      </c>
      <c r="AG74" s="13">
        <v>-0.46783326167806599</v>
      </c>
      <c r="AH74" s="35">
        <v>1.21412146594013</v>
      </c>
      <c r="AI74" s="13">
        <v>96.734867550744099</v>
      </c>
      <c r="AJ74" s="35">
        <v>0.41414830882400799</v>
      </c>
      <c r="AK74" s="13">
        <v>96.301807451363501</v>
      </c>
      <c r="AL74" s="35">
        <v>0.54417183475603903</v>
      </c>
      <c r="AM74" s="13">
        <v>96.888682073544004</v>
      </c>
      <c r="AN74" s="35">
        <v>1.79342269447863</v>
      </c>
      <c r="AO74" s="13">
        <v>0.58687462218054498</v>
      </c>
      <c r="AP74" s="35">
        <v>1.90124175429831</v>
      </c>
      <c r="AQ74" s="13">
        <v>96.360078843008395</v>
      </c>
      <c r="AR74" s="35">
        <v>0.328247937309051</v>
      </c>
      <c r="AS74" s="13">
        <v>96.351457088904198</v>
      </c>
      <c r="AT74" s="35">
        <v>0.48646283809072999</v>
      </c>
      <c r="AU74" s="13">
        <v>94.911163871775898</v>
      </c>
      <c r="AV74" s="35">
        <v>2.1152304130777102</v>
      </c>
      <c r="AW74" s="13">
        <v>-1.4402932171282901</v>
      </c>
      <c r="AX74" s="35">
        <v>2.2973422857412</v>
      </c>
      <c r="AY74" s="13">
        <v>96.961725385775495</v>
      </c>
      <c r="AZ74" s="35">
        <v>0.437131890457094</v>
      </c>
      <c r="BA74" s="13">
        <v>97.299054313211101</v>
      </c>
      <c r="BB74" s="35">
        <v>0.557147584742958</v>
      </c>
      <c r="BC74" s="13">
        <v>98.253088475327999</v>
      </c>
      <c r="BD74" s="35">
        <v>1.26936325830037</v>
      </c>
      <c r="BE74" s="13">
        <v>0.95403416211696901</v>
      </c>
      <c r="BF74" s="35">
        <v>1.3665259854596401</v>
      </c>
      <c r="BG74" s="13">
        <v>89.334262267014495</v>
      </c>
      <c r="BH74" s="35">
        <v>0.68695586199387804</v>
      </c>
      <c r="BI74" s="13">
        <v>88.928915221118999</v>
      </c>
      <c r="BJ74" s="35">
        <v>0.74136496431414001</v>
      </c>
      <c r="BK74" s="13">
        <v>88.595356415989798</v>
      </c>
      <c r="BL74" s="35">
        <v>3.2321202210287798</v>
      </c>
      <c r="BM74" s="13">
        <v>-0.333558805129201</v>
      </c>
      <c r="BN74" s="35">
        <v>3.3446647916470398</v>
      </c>
      <c r="BO74" s="13">
        <v>86.497871774780293</v>
      </c>
      <c r="BP74" s="35">
        <v>0.77695508471679697</v>
      </c>
      <c r="BQ74" s="13">
        <v>86.335578825024399</v>
      </c>
      <c r="BR74" s="35">
        <v>0.99424475614163799</v>
      </c>
      <c r="BS74" s="13">
        <v>86.175431136582802</v>
      </c>
      <c r="BT74" s="35">
        <v>3.33680422112521</v>
      </c>
      <c r="BU74" s="13">
        <v>-0.160147688441583</v>
      </c>
      <c r="BV74" s="35">
        <v>3.54625455004718</v>
      </c>
      <c r="BW74" s="13">
        <v>0.90674174556642095</v>
      </c>
      <c r="BX74" s="14">
        <v>0.48807586594871899</v>
      </c>
      <c r="BY74" s="13">
        <v>2.93736801116279</v>
      </c>
      <c r="BZ74" s="14">
        <v>0.57483002174071796</v>
      </c>
      <c r="CA74" s="13">
        <v>1.8806670762868101</v>
      </c>
      <c r="CB74" s="14">
        <v>0.86128553952184495</v>
      </c>
      <c r="CC74" s="13">
        <v>3.2359937601489701</v>
      </c>
      <c r="CD74" s="14">
        <v>0.55990314727144597</v>
      </c>
      <c r="CE74" s="13">
        <v>4.46494418186772</v>
      </c>
      <c r="CF74" s="14">
        <v>0.72159255761144903</v>
      </c>
      <c r="CG74" s="13">
        <v>7.55710249127719</v>
      </c>
      <c r="CH74" s="14">
        <v>0.81048093662013099</v>
      </c>
      <c r="CI74" s="13">
        <v>3.6191761798142301</v>
      </c>
      <c r="CJ74" s="14">
        <v>0.68425260043708103</v>
      </c>
      <c r="CK74" s="13">
        <v>5.9094710922955196</v>
      </c>
      <c r="CL74" s="14">
        <v>1.09570935947314</v>
      </c>
      <c r="CM74" s="13">
        <v>9.8493069397267305</v>
      </c>
      <c r="CN74" s="14">
        <v>1.2688871947045699</v>
      </c>
      <c r="CO74" s="98"/>
      <c r="CP74" s="98"/>
      <c r="CQ74" s="98"/>
      <c r="CR74" s="98"/>
      <c r="CS74" s="98"/>
      <c r="CT74" s="98"/>
      <c r="CU74" s="98"/>
      <c r="CV74" s="98"/>
      <c r="CW74" s="98"/>
      <c r="CX74" s="98"/>
      <c r="CY74" s="98"/>
      <c r="CZ74" s="98"/>
      <c r="DA74" s="98"/>
      <c r="DB74" s="98"/>
      <c r="DC74" s="98"/>
      <c r="DD74" s="98"/>
      <c r="DE74" s="98"/>
      <c r="DF74" s="99"/>
    </row>
    <row r="75" spans="1:110" ht="13" customHeight="1" x14ac:dyDescent="0.35">
      <c r="A75" s="12" t="s">
        <v>21</v>
      </c>
      <c r="B75" s="112">
        <v>1</v>
      </c>
      <c r="C75" s="13">
        <v>94.888682907851006</v>
      </c>
      <c r="D75" s="35">
        <v>0.52738263017617504</v>
      </c>
      <c r="E75" s="13">
        <v>95.429970688761998</v>
      </c>
      <c r="F75" s="35">
        <v>0.65495374193590405</v>
      </c>
      <c r="G75" s="13">
        <v>92.285052639373106</v>
      </c>
      <c r="H75" s="35">
        <v>3.32528172781995</v>
      </c>
      <c r="I75" s="13">
        <v>-3.1449180493889299</v>
      </c>
      <c r="J75" s="35">
        <v>3.4282687563781802</v>
      </c>
      <c r="K75" s="13">
        <v>76.7584303197346</v>
      </c>
      <c r="L75" s="35">
        <v>1.0875773268610101</v>
      </c>
      <c r="M75" s="13">
        <v>80.180932573207102</v>
      </c>
      <c r="N75" s="35">
        <v>1.46507632453227</v>
      </c>
      <c r="O75" s="13">
        <v>77.178199269467996</v>
      </c>
      <c r="P75" s="35">
        <v>5.0887298990974097</v>
      </c>
      <c r="Q75" s="13">
        <v>-3.0027333037391202</v>
      </c>
      <c r="R75" s="35">
        <v>5.4535517057656904</v>
      </c>
      <c r="S75" s="13">
        <v>87.785070428082605</v>
      </c>
      <c r="T75" s="35">
        <v>0.97440396650608796</v>
      </c>
      <c r="U75" s="13">
        <v>88.669960528714697</v>
      </c>
      <c r="V75" s="35">
        <v>1.05951747263567</v>
      </c>
      <c r="W75" s="13">
        <v>83.678642384517602</v>
      </c>
      <c r="X75" s="35">
        <v>4.5371912492982496</v>
      </c>
      <c r="Y75" s="13">
        <v>-4.9913181441971499</v>
      </c>
      <c r="Z75" s="35">
        <v>4.5326823443451199</v>
      </c>
      <c r="AA75" s="13">
        <v>80.718648134707905</v>
      </c>
      <c r="AB75" s="35">
        <v>1.1192702708993101</v>
      </c>
      <c r="AC75" s="13">
        <v>81.149732416737905</v>
      </c>
      <c r="AD75" s="35">
        <v>1.4314049246321101</v>
      </c>
      <c r="AE75" s="13">
        <v>88.417181487566197</v>
      </c>
      <c r="AF75" s="35">
        <v>3.5941372463155101</v>
      </c>
      <c r="AG75" s="13">
        <v>7.2674490708283201</v>
      </c>
      <c r="AH75" s="35">
        <v>3.81985182350902</v>
      </c>
      <c r="AI75" s="13">
        <v>83.529657241055006</v>
      </c>
      <c r="AJ75" s="35">
        <v>1.04511444476788</v>
      </c>
      <c r="AK75" s="13">
        <v>83.688976503306193</v>
      </c>
      <c r="AL75" s="35">
        <v>1.2806748907235399</v>
      </c>
      <c r="AM75" s="13">
        <v>79.3549879137923</v>
      </c>
      <c r="AN75" s="35">
        <v>5.4030526527696097</v>
      </c>
      <c r="AO75" s="13">
        <v>-4.3339885895139103</v>
      </c>
      <c r="AP75" s="35">
        <v>5.4120582939266599</v>
      </c>
      <c r="AQ75" s="13">
        <v>75.5648771604654</v>
      </c>
      <c r="AR75" s="35">
        <v>1.1631593597307499</v>
      </c>
      <c r="AS75" s="13">
        <v>76.518197080544994</v>
      </c>
      <c r="AT75" s="35">
        <v>1.4035442360289101</v>
      </c>
      <c r="AU75" s="13">
        <v>74.698938296836701</v>
      </c>
      <c r="AV75" s="35">
        <v>5.44542052477762</v>
      </c>
      <c r="AW75" s="13">
        <v>-1.8192587837082801</v>
      </c>
      <c r="AX75" s="35">
        <v>5.42975444997907</v>
      </c>
      <c r="AY75" s="13">
        <v>81.395937920004002</v>
      </c>
      <c r="AZ75" s="35">
        <v>1.05478429296411</v>
      </c>
      <c r="BA75" s="13">
        <v>81.900177702744202</v>
      </c>
      <c r="BB75" s="35">
        <v>1.1443042456271999</v>
      </c>
      <c r="BC75" s="13">
        <v>86.477122282790305</v>
      </c>
      <c r="BD75" s="35">
        <v>3.6084006272114402</v>
      </c>
      <c r="BE75" s="13">
        <v>4.5769445800461197</v>
      </c>
      <c r="BF75" s="35">
        <v>3.7267689382275</v>
      </c>
      <c r="BG75" s="13">
        <v>56.733633018236603</v>
      </c>
      <c r="BH75" s="35">
        <v>1.3542022245310801</v>
      </c>
      <c r="BI75" s="13">
        <v>59.6108768321252</v>
      </c>
      <c r="BJ75" s="35">
        <v>1.8027812430486601</v>
      </c>
      <c r="BK75" s="13">
        <v>54.022093137222399</v>
      </c>
      <c r="BL75" s="35">
        <v>6.2215674239454</v>
      </c>
      <c r="BM75" s="13">
        <v>-5.58878369490282</v>
      </c>
      <c r="BN75" s="35">
        <v>6.4420862740958604</v>
      </c>
      <c r="BO75" s="13">
        <v>45.882659287281797</v>
      </c>
      <c r="BP75" s="35">
        <v>1.3500446525880001</v>
      </c>
      <c r="BQ75" s="13">
        <v>48.5716001215647</v>
      </c>
      <c r="BR75" s="35">
        <v>1.7443724600061601</v>
      </c>
      <c r="BS75" s="13">
        <v>41.996531683101303</v>
      </c>
      <c r="BT75" s="35">
        <v>5.7668534313659299</v>
      </c>
      <c r="BU75" s="13">
        <v>-6.5750684384634202</v>
      </c>
      <c r="BV75" s="35">
        <v>5.8907316171971802</v>
      </c>
      <c r="BW75" s="13">
        <v>-0.33469112080847202</v>
      </c>
      <c r="BX75" s="14">
        <v>0.66808866990969795</v>
      </c>
      <c r="BY75" s="13">
        <v>0.15598070127376201</v>
      </c>
      <c r="BZ75" s="14">
        <v>1.36999014444972</v>
      </c>
      <c r="CA75" s="13">
        <v>6.7224490280443003</v>
      </c>
      <c r="CB75" s="14">
        <v>1.25248546972371</v>
      </c>
      <c r="CC75" s="13">
        <v>-1.30640030489715</v>
      </c>
      <c r="CD75" s="14">
        <v>1.4282406831507</v>
      </c>
      <c r="CE75" s="13">
        <v>13.880566814914401</v>
      </c>
      <c r="CF75" s="14">
        <v>1.42456787614999</v>
      </c>
      <c r="CG75" s="13">
        <v>19.862069867627898</v>
      </c>
      <c r="CH75" s="14">
        <v>1.58434770244713</v>
      </c>
      <c r="CI75" s="13">
        <v>4.6975547297603297</v>
      </c>
      <c r="CJ75" s="14">
        <v>1.35690591197883</v>
      </c>
      <c r="CK75" s="13">
        <v>8.7092801810021605</v>
      </c>
      <c r="CL75" s="14">
        <v>1.7366787912619699</v>
      </c>
      <c r="CM75" s="13">
        <v>13.479534637173</v>
      </c>
      <c r="CN75" s="14">
        <v>1.61711055583143</v>
      </c>
      <c r="CO75" s="98"/>
      <c r="CP75" s="98"/>
      <c r="CQ75" s="98"/>
      <c r="CR75" s="98"/>
      <c r="CS75" s="98"/>
      <c r="CT75" s="98"/>
      <c r="CU75" s="98"/>
      <c r="CV75" s="98"/>
      <c r="CW75" s="98"/>
      <c r="CX75" s="98"/>
      <c r="CY75" s="98"/>
      <c r="CZ75" s="98"/>
      <c r="DA75" s="98"/>
      <c r="DB75" s="98"/>
      <c r="DC75" s="98"/>
      <c r="DD75" s="98"/>
      <c r="DE75" s="98"/>
      <c r="DF75" s="99"/>
    </row>
    <row r="76" spans="1:110" ht="13" customHeight="1" x14ac:dyDescent="0.35">
      <c r="A76" s="12" t="s">
        <v>26</v>
      </c>
      <c r="B76" s="112">
        <v>1</v>
      </c>
      <c r="C76" s="13">
        <v>65.413942260068296</v>
      </c>
      <c r="D76" s="35">
        <v>0.77198156255346095</v>
      </c>
      <c r="E76" s="13">
        <v>63.9960593489347</v>
      </c>
      <c r="F76" s="35">
        <v>0.95752593391446394</v>
      </c>
      <c r="G76" s="13" t="s">
        <v>764</v>
      </c>
      <c r="H76" s="35" t="s">
        <v>764</v>
      </c>
      <c r="I76" s="13" t="s">
        <v>764</v>
      </c>
      <c r="J76" s="35" t="s">
        <v>764</v>
      </c>
      <c r="K76" s="13">
        <v>43.152568637110598</v>
      </c>
      <c r="L76" s="35">
        <v>0.95705471578349999</v>
      </c>
      <c r="M76" s="13">
        <v>42.713549490891999</v>
      </c>
      <c r="N76" s="35">
        <v>1.05310570885275</v>
      </c>
      <c r="O76" s="13" t="s">
        <v>764</v>
      </c>
      <c r="P76" s="35" t="s">
        <v>764</v>
      </c>
      <c r="Q76" s="13" t="s">
        <v>764</v>
      </c>
      <c r="R76" s="35" t="s">
        <v>764</v>
      </c>
      <c r="S76" s="13">
        <v>48.5018087631789</v>
      </c>
      <c r="T76" s="35">
        <v>0.99537163461637401</v>
      </c>
      <c r="U76" s="13">
        <v>48.2656348009411</v>
      </c>
      <c r="V76" s="35">
        <v>1.1231875706801699</v>
      </c>
      <c r="W76" s="13" t="s">
        <v>764</v>
      </c>
      <c r="X76" s="35" t="s">
        <v>764</v>
      </c>
      <c r="Y76" s="13" t="s">
        <v>764</v>
      </c>
      <c r="Z76" s="35" t="s">
        <v>764</v>
      </c>
      <c r="AA76" s="13">
        <v>60.481508862194197</v>
      </c>
      <c r="AB76" s="35">
        <v>0.991078163380263</v>
      </c>
      <c r="AC76" s="13">
        <v>59.197757741560203</v>
      </c>
      <c r="AD76" s="35">
        <v>1.12024005137521</v>
      </c>
      <c r="AE76" s="13" t="s">
        <v>764</v>
      </c>
      <c r="AF76" s="35" t="s">
        <v>764</v>
      </c>
      <c r="AG76" s="13" t="s">
        <v>764</v>
      </c>
      <c r="AH76" s="35" t="s">
        <v>764</v>
      </c>
      <c r="AI76" s="13">
        <v>55.5133178180862</v>
      </c>
      <c r="AJ76" s="35">
        <v>1.13840062170639</v>
      </c>
      <c r="AK76" s="13">
        <v>54.282952395227497</v>
      </c>
      <c r="AL76" s="35">
        <v>1.2955515595171201</v>
      </c>
      <c r="AM76" s="13" t="s">
        <v>764</v>
      </c>
      <c r="AN76" s="35" t="s">
        <v>764</v>
      </c>
      <c r="AO76" s="13" t="s">
        <v>764</v>
      </c>
      <c r="AP76" s="35" t="s">
        <v>764</v>
      </c>
      <c r="AQ76" s="13">
        <v>47.142999354297402</v>
      </c>
      <c r="AR76" s="35">
        <v>0.98839014586507201</v>
      </c>
      <c r="AS76" s="13">
        <v>46.696635335375802</v>
      </c>
      <c r="AT76" s="35">
        <v>1.1525026856958001</v>
      </c>
      <c r="AU76" s="13" t="s">
        <v>764</v>
      </c>
      <c r="AV76" s="35" t="s">
        <v>764</v>
      </c>
      <c r="AW76" s="13" t="s">
        <v>764</v>
      </c>
      <c r="AX76" s="35" t="s">
        <v>764</v>
      </c>
      <c r="AY76" s="13">
        <v>50.892327396036499</v>
      </c>
      <c r="AZ76" s="35">
        <v>0.98139243566558698</v>
      </c>
      <c r="BA76" s="13">
        <v>49.665375133476203</v>
      </c>
      <c r="BB76" s="35">
        <v>1.06718323422373</v>
      </c>
      <c r="BC76" s="13" t="s">
        <v>764</v>
      </c>
      <c r="BD76" s="35" t="s">
        <v>764</v>
      </c>
      <c r="BE76" s="13" t="s">
        <v>764</v>
      </c>
      <c r="BF76" s="35" t="s">
        <v>764</v>
      </c>
      <c r="BG76" s="13">
        <v>23.022747398240899</v>
      </c>
      <c r="BH76" s="35">
        <v>0.84047933632133598</v>
      </c>
      <c r="BI76" s="13">
        <v>22.123377168780198</v>
      </c>
      <c r="BJ76" s="35">
        <v>1.0038178337186401</v>
      </c>
      <c r="BK76" s="13" t="s">
        <v>764</v>
      </c>
      <c r="BL76" s="35" t="s">
        <v>764</v>
      </c>
      <c r="BM76" s="13" t="s">
        <v>764</v>
      </c>
      <c r="BN76" s="35" t="s">
        <v>764</v>
      </c>
      <c r="BO76" s="13">
        <v>19.113733710553401</v>
      </c>
      <c r="BP76" s="35">
        <v>0.80828912071175096</v>
      </c>
      <c r="BQ76" s="13">
        <v>18.1054924533791</v>
      </c>
      <c r="BR76" s="35">
        <v>0.96991327581279696</v>
      </c>
      <c r="BS76" s="13" t="s">
        <v>764</v>
      </c>
      <c r="BT76" s="35" t="s">
        <v>764</v>
      </c>
      <c r="BU76" s="13" t="s">
        <v>764</v>
      </c>
      <c r="BV76" s="35" t="s">
        <v>764</v>
      </c>
      <c r="BW76" s="13">
        <v>1.02878777761342</v>
      </c>
      <c r="BX76" s="14">
        <v>1.2138151136147199</v>
      </c>
      <c r="BY76" s="13">
        <v>-4.5889150041681903</v>
      </c>
      <c r="BZ76" s="14">
        <v>1.4610648862203099</v>
      </c>
      <c r="CA76" s="13">
        <v>5.8679130040486198</v>
      </c>
      <c r="CB76" s="14">
        <v>1.35981429783729</v>
      </c>
      <c r="CC76" s="13">
        <v>5.6044257274689899</v>
      </c>
      <c r="CD76" s="14">
        <v>1.2749526457381799</v>
      </c>
      <c r="CE76" s="13">
        <v>8.9411685901927402</v>
      </c>
      <c r="CF76" s="14">
        <v>1.45450412265999</v>
      </c>
      <c r="CG76" s="13">
        <v>7.2130927744584996</v>
      </c>
      <c r="CH76" s="14">
        <v>1.3658846450839499</v>
      </c>
      <c r="CI76" s="13">
        <v>5.1418689814748104</v>
      </c>
      <c r="CJ76" s="14">
        <v>1.4043629852113799</v>
      </c>
      <c r="CK76" s="13">
        <v>1.4524678409844001</v>
      </c>
      <c r="CL76" s="14">
        <v>1.19715138901811</v>
      </c>
      <c r="CM76" s="13">
        <v>2.0941071750121898</v>
      </c>
      <c r="CN76" s="14">
        <v>1.10866304656311</v>
      </c>
      <c r="CO76" s="98"/>
      <c r="CP76" s="98"/>
      <c r="CQ76" s="98"/>
      <c r="CR76" s="98"/>
      <c r="CS76" s="98"/>
      <c r="CT76" s="98"/>
      <c r="CU76" s="98"/>
      <c r="CV76" s="98"/>
      <c r="CW76" s="98"/>
      <c r="CX76" s="98"/>
      <c r="CY76" s="98"/>
      <c r="CZ76" s="98"/>
      <c r="DA76" s="98"/>
      <c r="DB76" s="98"/>
      <c r="DC76" s="98"/>
      <c r="DD76" s="98"/>
      <c r="DE76" s="98"/>
      <c r="DF76" s="99"/>
    </row>
    <row r="77" spans="1:110" ht="13" customHeight="1" x14ac:dyDescent="0.35">
      <c r="A77" s="12" t="s">
        <v>28</v>
      </c>
      <c r="B77" s="112">
        <v>1</v>
      </c>
      <c r="C77" s="13">
        <v>87.421290358335398</v>
      </c>
      <c r="D77" s="35">
        <v>0.73552876797649303</v>
      </c>
      <c r="E77" s="13">
        <v>87.897401545813494</v>
      </c>
      <c r="F77" s="35">
        <v>0.89836925044712601</v>
      </c>
      <c r="G77" s="13" t="s">
        <v>764</v>
      </c>
      <c r="H77" s="35" t="s">
        <v>764</v>
      </c>
      <c r="I77" s="13" t="s">
        <v>764</v>
      </c>
      <c r="J77" s="35" t="s">
        <v>764</v>
      </c>
      <c r="K77" s="13">
        <v>75.920441183819705</v>
      </c>
      <c r="L77" s="35">
        <v>1.08940879620367</v>
      </c>
      <c r="M77" s="13">
        <v>78.1758749503974</v>
      </c>
      <c r="N77" s="35">
        <v>1.14564583013292</v>
      </c>
      <c r="O77" s="13" t="s">
        <v>764</v>
      </c>
      <c r="P77" s="35" t="s">
        <v>764</v>
      </c>
      <c r="Q77" s="13" t="s">
        <v>764</v>
      </c>
      <c r="R77" s="35" t="s">
        <v>764</v>
      </c>
      <c r="S77" s="13">
        <v>81.012569679085999</v>
      </c>
      <c r="T77" s="35">
        <v>0.85575534123006802</v>
      </c>
      <c r="U77" s="13">
        <v>81.523979151096697</v>
      </c>
      <c r="V77" s="35">
        <v>0.94992658048823597</v>
      </c>
      <c r="W77" s="13" t="s">
        <v>764</v>
      </c>
      <c r="X77" s="35" t="s">
        <v>764</v>
      </c>
      <c r="Y77" s="13" t="s">
        <v>764</v>
      </c>
      <c r="Z77" s="35" t="s">
        <v>764</v>
      </c>
      <c r="AA77" s="13">
        <v>84.943585093358607</v>
      </c>
      <c r="AB77" s="35">
        <v>0.87472629277509295</v>
      </c>
      <c r="AC77" s="13">
        <v>85.343226605619506</v>
      </c>
      <c r="AD77" s="35">
        <v>0.97421508974316195</v>
      </c>
      <c r="AE77" s="13" t="s">
        <v>764</v>
      </c>
      <c r="AF77" s="35" t="s">
        <v>764</v>
      </c>
      <c r="AG77" s="13" t="s">
        <v>764</v>
      </c>
      <c r="AH77" s="35" t="s">
        <v>764</v>
      </c>
      <c r="AI77" s="13">
        <v>79.381618852533805</v>
      </c>
      <c r="AJ77" s="35">
        <v>0.91120416429009998</v>
      </c>
      <c r="AK77" s="13">
        <v>79.423426841246098</v>
      </c>
      <c r="AL77" s="35">
        <v>1.01737963942988</v>
      </c>
      <c r="AM77" s="13" t="s">
        <v>764</v>
      </c>
      <c r="AN77" s="35" t="s">
        <v>764</v>
      </c>
      <c r="AO77" s="13" t="s">
        <v>764</v>
      </c>
      <c r="AP77" s="35" t="s">
        <v>764</v>
      </c>
      <c r="AQ77" s="13">
        <v>81.232638732477895</v>
      </c>
      <c r="AR77" s="35">
        <v>0.88809663134464201</v>
      </c>
      <c r="AS77" s="13">
        <v>81.201693290523593</v>
      </c>
      <c r="AT77" s="35">
        <v>1.05560712890778</v>
      </c>
      <c r="AU77" s="13" t="s">
        <v>764</v>
      </c>
      <c r="AV77" s="35" t="s">
        <v>764</v>
      </c>
      <c r="AW77" s="13" t="s">
        <v>764</v>
      </c>
      <c r="AX77" s="35" t="s">
        <v>764</v>
      </c>
      <c r="AY77" s="13">
        <v>86.394715495010303</v>
      </c>
      <c r="AZ77" s="35">
        <v>0.736930575850128</v>
      </c>
      <c r="BA77" s="13">
        <v>86.700791118753401</v>
      </c>
      <c r="BB77" s="35">
        <v>0.91042087107929603</v>
      </c>
      <c r="BC77" s="13" t="s">
        <v>764</v>
      </c>
      <c r="BD77" s="35" t="s">
        <v>764</v>
      </c>
      <c r="BE77" s="13" t="s">
        <v>764</v>
      </c>
      <c r="BF77" s="35" t="s">
        <v>764</v>
      </c>
      <c r="BG77" s="13">
        <v>62.5609058369797</v>
      </c>
      <c r="BH77" s="35">
        <v>1.2208184502561099</v>
      </c>
      <c r="BI77" s="13">
        <v>64.7152273947585</v>
      </c>
      <c r="BJ77" s="35">
        <v>1.4197750860294001</v>
      </c>
      <c r="BK77" s="13" t="s">
        <v>764</v>
      </c>
      <c r="BL77" s="35" t="s">
        <v>764</v>
      </c>
      <c r="BM77" s="13" t="s">
        <v>764</v>
      </c>
      <c r="BN77" s="35" t="s">
        <v>764</v>
      </c>
      <c r="BO77" s="13">
        <v>58.775316058615303</v>
      </c>
      <c r="BP77" s="35">
        <v>1.2799386855514301</v>
      </c>
      <c r="BQ77" s="13">
        <v>60.850268534739101</v>
      </c>
      <c r="BR77" s="35">
        <v>1.5280441873358801</v>
      </c>
      <c r="BS77" s="13" t="s">
        <v>764</v>
      </c>
      <c r="BT77" s="35" t="s">
        <v>764</v>
      </c>
      <c r="BU77" s="13" t="s">
        <v>764</v>
      </c>
      <c r="BV77" s="35" t="s">
        <v>764</v>
      </c>
      <c r="BW77" s="13">
        <v>7.0280913989360396</v>
      </c>
      <c r="BX77" s="14">
        <v>1.2588696309468601</v>
      </c>
      <c r="BY77" s="13">
        <v>8.6635259145383294</v>
      </c>
      <c r="BZ77" s="14">
        <v>1.4540576087588699</v>
      </c>
      <c r="CA77" s="13">
        <v>9.5907435124763705</v>
      </c>
      <c r="CB77" s="14">
        <v>1.2910661256559499</v>
      </c>
      <c r="CC77" s="13">
        <v>9.3174445001587305</v>
      </c>
      <c r="CD77" s="14">
        <v>1.23694774112066</v>
      </c>
      <c r="CE77" s="13">
        <v>10.752261968995899</v>
      </c>
      <c r="CF77" s="14">
        <v>1.43444094659174</v>
      </c>
      <c r="CG77" s="13">
        <v>14.675928001760999</v>
      </c>
      <c r="CH77" s="14">
        <v>1.38463817359048</v>
      </c>
      <c r="CI77" s="13">
        <v>8.5483780215793104</v>
      </c>
      <c r="CJ77" s="14">
        <v>1.16648333733038</v>
      </c>
      <c r="CK77" s="13">
        <v>11.812138030551999</v>
      </c>
      <c r="CL77" s="14">
        <v>1.6973924107672</v>
      </c>
      <c r="CM77" s="13">
        <v>13.3763596635473</v>
      </c>
      <c r="CN77" s="14">
        <v>1.7123265233390299</v>
      </c>
      <c r="CO77" s="98"/>
      <c r="CP77" s="98"/>
      <c r="CQ77" s="98"/>
      <c r="CR77" s="98"/>
      <c r="CS77" s="98"/>
      <c r="CT77" s="98"/>
      <c r="CU77" s="98"/>
      <c r="CV77" s="98"/>
      <c r="CW77" s="98"/>
      <c r="CX77" s="98"/>
      <c r="CY77" s="98"/>
      <c r="CZ77" s="98"/>
      <c r="DA77" s="98"/>
      <c r="DB77" s="98"/>
      <c r="DC77" s="98"/>
      <c r="DD77" s="98"/>
      <c r="DE77" s="98"/>
      <c r="DF77" s="99"/>
    </row>
    <row r="78" spans="1:110" ht="13" customHeight="1" x14ac:dyDescent="0.35">
      <c r="A78" s="12" t="s">
        <v>68</v>
      </c>
      <c r="B78" s="112">
        <v>1</v>
      </c>
      <c r="C78" s="13">
        <v>94.509030615831307</v>
      </c>
      <c r="D78" s="35">
        <v>0.53726399599936003</v>
      </c>
      <c r="E78" s="13">
        <v>94.238580451793894</v>
      </c>
      <c r="F78" s="35">
        <v>0.68742454106754103</v>
      </c>
      <c r="G78" s="13">
        <v>96.567351419686403</v>
      </c>
      <c r="H78" s="35">
        <v>2.7246369394616399</v>
      </c>
      <c r="I78" s="13">
        <v>2.3287709678924799</v>
      </c>
      <c r="J78" s="35">
        <v>2.79012953884637</v>
      </c>
      <c r="K78" s="13">
        <v>86.803458032402403</v>
      </c>
      <c r="L78" s="35">
        <v>0.78375541918274905</v>
      </c>
      <c r="M78" s="13">
        <v>86.020168947572401</v>
      </c>
      <c r="N78" s="35">
        <v>0.983315606165308</v>
      </c>
      <c r="O78" s="13">
        <v>90.319155057649098</v>
      </c>
      <c r="P78" s="35">
        <v>4.5436543345791502</v>
      </c>
      <c r="Q78" s="13">
        <v>4.2989861100767097</v>
      </c>
      <c r="R78" s="35">
        <v>4.6106525980116198</v>
      </c>
      <c r="S78" s="13">
        <v>90.543261422448893</v>
      </c>
      <c r="T78" s="35">
        <v>0.67805181020020699</v>
      </c>
      <c r="U78" s="13">
        <v>90.471033199787797</v>
      </c>
      <c r="V78" s="35">
        <v>0.79524049058327395</v>
      </c>
      <c r="W78" s="13">
        <v>85.612136064460103</v>
      </c>
      <c r="X78" s="35">
        <v>5.83004595223289</v>
      </c>
      <c r="Y78" s="13">
        <v>-4.8588971353277204</v>
      </c>
      <c r="Z78" s="35">
        <v>5.9182757007833002</v>
      </c>
      <c r="AA78" s="13">
        <v>93.987192069531602</v>
      </c>
      <c r="AB78" s="35">
        <v>0.522282827320809</v>
      </c>
      <c r="AC78" s="13">
        <v>93.025887488060903</v>
      </c>
      <c r="AD78" s="35">
        <v>0.73615705619995497</v>
      </c>
      <c r="AE78" s="13">
        <v>97.043446524999595</v>
      </c>
      <c r="AF78" s="35">
        <v>1.77706981132932</v>
      </c>
      <c r="AG78" s="13">
        <v>4.0175590369386596</v>
      </c>
      <c r="AH78" s="35">
        <v>1.9315577022808199</v>
      </c>
      <c r="AI78" s="13">
        <v>83.214820740243297</v>
      </c>
      <c r="AJ78" s="35">
        <v>0.88166935001680202</v>
      </c>
      <c r="AK78" s="13">
        <v>82.7839042629071</v>
      </c>
      <c r="AL78" s="35">
        <v>1.1655260482612599</v>
      </c>
      <c r="AM78" s="13">
        <v>83.500835188357897</v>
      </c>
      <c r="AN78" s="35">
        <v>6.6004903923634597</v>
      </c>
      <c r="AO78" s="13">
        <v>0.71693092545076798</v>
      </c>
      <c r="AP78" s="35">
        <v>6.5164756573599103</v>
      </c>
      <c r="AQ78" s="13">
        <v>80.520247345857101</v>
      </c>
      <c r="AR78" s="35">
        <v>0.95477150088974705</v>
      </c>
      <c r="AS78" s="13">
        <v>80.516220304857299</v>
      </c>
      <c r="AT78" s="35">
        <v>1.2182415974880101</v>
      </c>
      <c r="AU78" s="13">
        <v>87.338203362186107</v>
      </c>
      <c r="AV78" s="35">
        <v>5.9022654723549302</v>
      </c>
      <c r="AW78" s="13">
        <v>6.8219830573288496</v>
      </c>
      <c r="AX78" s="35">
        <v>6.0074893768458102</v>
      </c>
      <c r="AY78" s="13">
        <v>89.349341974124201</v>
      </c>
      <c r="AZ78" s="35">
        <v>0.688829870358869</v>
      </c>
      <c r="BA78" s="13">
        <v>89.028069340125597</v>
      </c>
      <c r="BB78" s="35">
        <v>0.83064534804790802</v>
      </c>
      <c r="BC78" s="13">
        <v>89.956000972454902</v>
      </c>
      <c r="BD78" s="35">
        <v>5.0290807109478797</v>
      </c>
      <c r="BE78" s="13">
        <v>0.92793163232937603</v>
      </c>
      <c r="BF78" s="35">
        <v>5.0391188098199899</v>
      </c>
      <c r="BG78" s="13">
        <v>69.867414335595797</v>
      </c>
      <c r="BH78" s="35">
        <v>1.13878924981957</v>
      </c>
      <c r="BI78" s="13">
        <v>69.512738149536901</v>
      </c>
      <c r="BJ78" s="35">
        <v>1.4133380864342</v>
      </c>
      <c r="BK78" s="13">
        <v>70.526500689179102</v>
      </c>
      <c r="BL78" s="35">
        <v>7.8020863152501398</v>
      </c>
      <c r="BM78" s="13">
        <v>1.0137625396422001</v>
      </c>
      <c r="BN78" s="35">
        <v>7.7757780022071001</v>
      </c>
      <c r="BO78" s="13">
        <v>61.570859931102397</v>
      </c>
      <c r="BP78" s="35">
        <v>1.2956277218585499</v>
      </c>
      <c r="BQ78" s="13">
        <v>61.637795717266002</v>
      </c>
      <c r="BR78" s="35">
        <v>1.5733448165958701</v>
      </c>
      <c r="BS78" s="13">
        <v>63.948958534222903</v>
      </c>
      <c r="BT78" s="35">
        <v>8.7145254156144194</v>
      </c>
      <c r="BU78" s="13">
        <v>2.3111628169568901</v>
      </c>
      <c r="BV78" s="35">
        <v>8.6237503515046505</v>
      </c>
      <c r="BW78" s="13">
        <v>0.26857196666912803</v>
      </c>
      <c r="BX78" s="14">
        <v>0.72187398894251498</v>
      </c>
      <c r="BY78" s="13">
        <v>1.13880179644518</v>
      </c>
      <c r="BZ78" s="14">
        <v>1.0258794504909201</v>
      </c>
      <c r="CA78" s="13">
        <v>4.2907619845031597</v>
      </c>
      <c r="CB78" s="14">
        <v>1.0138027599613399</v>
      </c>
      <c r="CC78" s="13">
        <v>4.0919589234493001</v>
      </c>
      <c r="CD78" s="14">
        <v>0.71018682661991495</v>
      </c>
      <c r="CE78" s="13">
        <v>2.9191571297529002</v>
      </c>
      <c r="CF78" s="14">
        <v>1.21144500379965</v>
      </c>
      <c r="CG78" s="13">
        <v>7.9994220310904502</v>
      </c>
      <c r="CH78" s="14">
        <v>1.3046642127972099</v>
      </c>
      <c r="CI78" s="13">
        <v>1.5497448945426</v>
      </c>
      <c r="CJ78" s="14">
        <v>0.92407038298525701</v>
      </c>
      <c r="CK78" s="13">
        <v>5.8619797018608804</v>
      </c>
      <c r="CL78" s="14">
        <v>1.4868121796672999</v>
      </c>
      <c r="CM78" s="13">
        <v>7.7079780200874</v>
      </c>
      <c r="CN78" s="14">
        <v>1.6599255837676701</v>
      </c>
      <c r="CO78" s="98"/>
      <c r="CP78" s="98"/>
      <c r="CQ78" s="98"/>
      <c r="CR78" s="98"/>
      <c r="CS78" s="98"/>
      <c r="CT78" s="98"/>
      <c r="CU78" s="98"/>
      <c r="CV78" s="98"/>
      <c r="CW78" s="98"/>
      <c r="CX78" s="98"/>
      <c r="CY78" s="98"/>
      <c r="CZ78" s="98"/>
      <c r="DA78" s="98"/>
      <c r="DB78" s="98"/>
      <c r="DC78" s="98"/>
      <c r="DD78" s="98"/>
      <c r="DE78" s="98"/>
      <c r="DF78" s="99"/>
    </row>
    <row r="79" spans="1:110" ht="13" customHeight="1" x14ac:dyDescent="0.35">
      <c r="A79" s="12" t="s">
        <v>34</v>
      </c>
      <c r="B79" s="112">
        <v>1</v>
      </c>
      <c r="C79" s="13">
        <v>94.868584272883098</v>
      </c>
      <c r="D79" s="35">
        <v>0.40293062171185601</v>
      </c>
      <c r="E79" s="13">
        <v>95.054054725221604</v>
      </c>
      <c r="F79" s="35">
        <v>0.57504333250857298</v>
      </c>
      <c r="G79" s="13" t="s">
        <v>764</v>
      </c>
      <c r="H79" s="35" t="s">
        <v>764</v>
      </c>
      <c r="I79" s="13" t="s">
        <v>764</v>
      </c>
      <c r="J79" s="35" t="s">
        <v>764</v>
      </c>
      <c r="K79" s="13">
        <v>92.473851498673795</v>
      </c>
      <c r="L79" s="35">
        <v>0.47998523942802601</v>
      </c>
      <c r="M79" s="13">
        <v>92.699196097042503</v>
      </c>
      <c r="N79" s="35">
        <v>0.66860454150475801</v>
      </c>
      <c r="O79" s="13" t="s">
        <v>764</v>
      </c>
      <c r="P79" s="35" t="s">
        <v>764</v>
      </c>
      <c r="Q79" s="13" t="s">
        <v>764</v>
      </c>
      <c r="R79" s="35" t="s">
        <v>764</v>
      </c>
      <c r="S79" s="13">
        <v>94.352080132548096</v>
      </c>
      <c r="T79" s="35">
        <v>0.34297478776069601</v>
      </c>
      <c r="U79" s="13">
        <v>94.762547725447206</v>
      </c>
      <c r="V79" s="35">
        <v>0.49572008142095902</v>
      </c>
      <c r="W79" s="13" t="s">
        <v>764</v>
      </c>
      <c r="X79" s="35" t="s">
        <v>764</v>
      </c>
      <c r="Y79" s="13" t="s">
        <v>764</v>
      </c>
      <c r="Z79" s="35" t="s">
        <v>764</v>
      </c>
      <c r="AA79" s="13">
        <v>93.941252352381298</v>
      </c>
      <c r="AB79" s="35">
        <v>0.47603366208130199</v>
      </c>
      <c r="AC79" s="13">
        <v>94.068204010342001</v>
      </c>
      <c r="AD79" s="35">
        <v>0.64624809632495295</v>
      </c>
      <c r="AE79" s="13" t="s">
        <v>764</v>
      </c>
      <c r="AF79" s="35" t="s">
        <v>764</v>
      </c>
      <c r="AG79" s="13" t="s">
        <v>764</v>
      </c>
      <c r="AH79" s="35" t="s">
        <v>764</v>
      </c>
      <c r="AI79" s="13">
        <v>92.336031945048305</v>
      </c>
      <c r="AJ79" s="35">
        <v>0.50485857748901697</v>
      </c>
      <c r="AK79" s="13">
        <v>92.033926964456299</v>
      </c>
      <c r="AL79" s="35">
        <v>0.79071092430212897</v>
      </c>
      <c r="AM79" s="13" t="s">
        <v>764</v>
      </c>
      <c r="AN79" s="35" t="s">
        <v>764</v>
      </c>
      <c r="AO79" s="13" t="s">
        <v>764</v>
      </c>
      <c r="AP79" s="35" t="s">
        <v>764</v>
      </c>
      <c r="AQ79" s="13">
        <v>93.005473984218895</v>
      </c>
      <c r="AR79" s="35">
        <v>0.496988656861303</v>
      </c>
      <c r="AS79" s="13">
        <v>92.531196846890296</v>
      </c>
      <c r="AT79" s="35">
        <v>0.72890200240890501</v>
      </c>
      <c r="AU79" s="13" t="s">
        <v>764</v>
      </c>
      <c r="AV79" s="35" t="s">
        <v>764</v>
      </c>
      <c r="AW79" s="13" t="s">
        <v>764</v>
      </c>
      <c r="AX79" s="35" t="s">
        <v>764</v>
      </c>
      <c r="AY79" s="13">
        <v>94.565485065835702</v>
      </c>
      <c r="AZ79" s="35">
        <v>0.43291834672427498</v>
      </c>
      <c r="BA79" s="13">
        <v>94.548189187630797</v>
      </c>
      <c r="BB79" s="35">
        <v>0.57627576017246196</v>
      </c>
      <c r="BC79" s="13" t="s">
        <v>764</v>
      </c>
      <c r="BD79" s="35" t="s">
        <v>764</v>
      </c>
      <c r="BE79" s="13" t="s">
        <v>764</v>
      </c>
      <c r="BF79" s="35" t="s">
        <v>764</v>
      </c>
      <c r="BG79" s="13">
        <v>85.266729850945495</v>
      </c>
      <c r="BH79" s="35">
        <v>0.69675981534977005</v>
      </c>
      <c r="BI79" s="13">
        <v>84.665681897218903</v>
      </c>
      <c r="BJ79" s="35">
        <v>0.97320271436650796</v>
      </c>
      <c r="BK79" s="13" t="s">
        <v>764</v>
      </c>
      <c r="BL79" s="35" t="s">
        <v>764</v>
      </c>
      <c r="BM79" s="13" t="s">
        <v>764</v>
      </c>
      <c r="BN79" s="35" t="s">
        <v>764</v>
      </c>
      <c r="BO79" s="13">
        <v>82.9938221158598</v>
      </c>
      <c r="BP79" s="35">
        <v>0.799094002036985</v>
      </c>
      <c r="BQ79" s="13">
        <v>82.167303921058107</v>
      </c>
      <c r="BR79" s="35">
        <v>1.0768734329107701</v>
      </c>
      <c r="BS79" s="13" t="s">
        <v>764</v>
      </c>
      <c r="BT79" s="35" t="s">
        <v>764</v>
      </c>
      <c r="BU79" s="13" t="s">
        <v>764</v>
      </c>
      <c r="BV79" s="35" t="s">
        <v>764</v>
      </c>
      <c r="BW79" s="13">
        <v>0.28950853659236497</v>
      </c>
      <c r="BX79" s="14">
        <v>0.58287101767331895</v>
      </c>
      <c r="BY79" s="13">
        <v>3.58008834506234</v>
      </c>
      <c r="BZ79" s="14">
        <v>0.80476470149744805</v>
      </c>
      <c r="CA79" s="13">
        <v>1.58646442628816</v>
      </c>
      <c r="CB79" s="14">
        <v>0.65631137000456596</v>
      </c>
      <c r="CC79" s="13">
        <v>2.3568485008245998</v>
      </c>
      <c r="CD79" s="14">
        <v>0.71634319982919703</v>
      </c>
      <c r="CE79" s="13">
        <v>2.1482284515378498</v>
      </c>
      <c r="CF79" s="14">
        <v>0.71950622016717802</v>
      </c>
      <c r="CG79" s="13">
        <v>2.6486513728719698</v>
      </c>
      <c r="CH79" s="14">
        <v>0.79212719302458401</v>
      </c>
      <c r="CI79" s="13">
        <v>1.16408242350786</v>
      </c>
      <c r="CJ79" s="14">
        <v>0.67051432271550404</v>
      </c>
      <c r="CK79" s="13">
        <v>4.8108257533895502</v>
      </c>
      <c r="CL79" s="14">
        <v>1.1087134181833</v>
      </c>
      <c r="CM79" s="13">
        <v>5.2018714849385796</v>
      </c>
      <c r="CN79" s="14">
        <v>1.21075812627638</v>
      </c>
      <c r="CO79" s="98"/>
      <c r="CP79" s="98"/>
      <c r="CQ79" s="98"/>
      <c r="CR79" s="98"/>
      <c r="CS79" s="98"/>
      <c r="CT79" s="98"/>
      <c r="CU79" s="98"/>
      <c r="CV79" s="98"/>
      <c r="CW79" s="98"/>
      <c r="CX79" s="98"/>
      <c r="CY79" s="98"/>
      <c r="CZ79" s="98"/>
      <c r="DA79" s="98"/>
      <c r="DB79" s="98"/>
      <c r="DC79" s="98"/>
      <c r="DD79" s="98"/>
      <c r="DE79" s="98"/>
      <c r="DF79" s="99"/>
    </row>
    <row r="80" spans="1:110" ht="13" customHeight="1" x14ac:dyDescent="0.35">
      <c r="A80" s="12" t="s">
        <v>38</v>
      </c>
      <c r="B80" s="112">
        <v>1</v>
      </c>
      <c r="C80" s="13">
        <v>95.669807913899405</v>
      </c>
      <c r="D80" s="35">
        <v>0.36169277539254202</v>
      </c>
      <c r="E80" s="13">
        <v>95.435021705101406</v>
      </c>
      <c r="F80" s="35">
        <v>0.51974537333150495</v>
      </c>
      <c r="G80" s="13" t="s">
        <v>764</v>
      </c>
      <c r="H80" s="35" t="s">
        <v>764</v>
      </c>
      <c r="I80" s="13" t="s">
        <v>764</v>
      </c>
      <c r="J80" s="35" t="s">
        <v>764</v>
      </c>
      <c r="K80" s="13">
        <v>82.4479982925386</v>
      </c>
      <c r="L80" s="35">
        <v>0.64920041840087095</v>
      </c>
      <c r="M80" s="13">
        <v>82.545904757330803</v>
      </c>
      <c r="N80" s="35">
        <v>0.84780533406624203</v>
      </c>
      <c r="O80" s="13" t="s">
        <v>764</v>
      </c>
      <c r="P80" s="35" t="s">
        <v>764</v>
      </c>
      <c r="Q80" s="13" t="s">
        <v>764</v>
      </c>
      <c r="R80" s="35" t="s">
        <v>764</v>
      </c>
      <c r="S80" s="13">
        <v>86.571568529695099</v>
      </c>
      <c r="T80" s="35">
        <v>0.72651956993561495</v>
      </c>
      <c r="U80" s="13">
        <v>86.403680566755895</v>
      </c>
      <c r="V80" s="35">
        <v>0.91784824588056202</v>
      </c>
      <c r="W80" s="13" t="s">
        <v>764</v>
      </c>
      <c r="X80" s="35" t="s">
        <v>764</v>
      </c>
      <c r="Y80" s="13" t="s">
        <v>764</v>
      </c>
      <c r="Z80" s="35" t="s">
        <v>764</v>
      </c>
      <c r="AA80" s="13">
        <v>82.140196556483403</v>
      </c>
      <c r="AB80" s="35">
        <v>0.68574826979692005</v>
      </c>
      <c r="AC80" s="13">
        <v>81.923187124138096</v>
      </c>
      <c r="AD80" s="35">
        <v>0.82827178098011001</v>
      </c>
      <c r="AE80" s="13" t="s">
        <v>764</v>
      </c>
      <c r="AF80" s="35" t="s">
        <v>764</v>
      </c>
      <c r="AG80" s="13" t="s">
        <v>764</v>
      </c>
      <c r="AH80" s="35" t="s">
        <v>764</v>
      </c>
      <c r="AI80" s="13">
        <v>76.912218563800806</v>
      </c>
      <c r="AJ80" s="35">
        <v>0.761884004725491</v>
      </c>
      <c r="AK80" s="13">
        <v>76.0530161592756</v>
      </c>
      <c r="AL80" s="35">
        <v>1.0026988032981801</v>
      </c>
      <c r="AM80" s="13" t="s">
        <v>764</v>
      </c>
      <c r="AN80" s="35" t="s">
        <v>764</v>
      </c>
      <c r="AO80" s="13" t="s">
        <v>764</v>
      </c>
      <c r="AP80" s="35" t="s">
        <v>764</v>
      </c>
      <c r="AQ80" s="13">
        <v>72.844998985141601</v>
      </c>
      <c r="AR80" s="35">
        <v>0.70979013465902197</v>
      </c>
      <c r="AS80" s="13">
        <v>72.222981124590206</v>
      </c>
      <c r="AT80" s="35">
        <v>0.96774274404308902</v>
      </c>
      <c r="AU80" s="13" t="s">
        <v>764</v>
      </c>
      <c r="AV80" s="35" t="s">
        <v>764</v>
      </c>
      <c r="AW80" s="13" t="s">
        <v>764</v>
      </c>
      <c r="AX80" s="35" t="s">
        <v>764</v>
      </c>
      <c r="AY80" s="13">
        <v>81.457038583817706</v>
      </c>
      <c r="AZ80" s="35">
        <v>0.74083249391744899</v>
      </c>
      <c r="BA80" s="13">
        <v>81.317204335486494</v>
      </c>
      <c r="BB80" s="35">
        <v>1.0202075534548301</v>
      </c>
      <c r="BC80" s="13" t="s">
        <v>764</v>
      </c>
      <c r="BD80" s="35" t="s">
        <v>764</v>
      </c>
      <c r="BE80" s="13" t="s">
        <v>764</v>
      </c>
      <c r="BF80" s="35" t="s">
        <v>764</v>
      </c>
      <c r="BG80" s="13">
        <v>58.7103260330423</v>
      </c>
      <c r="BH80" s="35">
        <v>0.94236972812639097</v>
      </c>
      <c r="BI80" s="13">
        <v>57.6615440310593</v>
      </c>
      <c r="BJ80" s="35">
        <v>1.14635806758165</v>
      </c>
      <c r="BK80" s="13" t="s">
        <v>764</v>
      </c>
      <c r="BL80" s="35" t="s">
        <v>764</v>
      </c>
      <c r="BM80" s="13" t="s">
        <v>764</v>
      </c>
      <c r="BN80" s="35" t="s">
        <v>764</v>
      </c>
      <c r="BO80" s="13">
        <v>48.338064220619003</v>
      </c>
      <c r="BP80" s="35">
        <v>0.93869390008634401</v>
      </c>
      <c r="BQ80" s="13">
        <v>47.468956745254502</v>
      </c>
      <c r="BR80" s="35">
        <v>1.1873558341599999</v>
      </c>
      <c r="BS80" s="13" t="s">
        <v>764</v>
      </c>
      <c r="BT80" s="35" t="s">
        <v>764</v>
      </c>
      <c r="BU80" s="13" t="s">
        <v>764</v>
      </c>
      <c r="BV80" s="35" t="s">
        <v>764</v>
      </c>
      <c r="BW80" s="13">
        <v>0.59882804046151294</v>
      </c>
      <c r="BX80" s="14">
        <v>0.608308744762183</v>
      </c>
      <c r="BY80" s="13">
        <v>7.75566660477803</v>
      </c>
      <c r="BZ80" s="14">
        <v>1.1685157768421299</v>
      </c>
      <c r="CA80" s="13">
        <v>4.1453570663632604</v>
      </c>
      <c r="CB80" s="14">
        <v>1.05195195785513</v>
      </c>
      <c r="CC80" s="13">
        <v>2.5778661727245402</v>
      </c>
      <c r="CD80" s="14">
        <v>1.1833369065116399</v>
      </c>
      <c r="CE80" s="13">
        <v>7.61527498077304</v>
      </c>
      <c r="CF80" s="14">
        <v>1.25170613586936</v>
      </c>
      <c r="CG80" s="13">
        <v>11.7002340347114</v>
      </c>
      <c r="CH80" s="14">
        <v>1.2420925168953501</v>
      </c>
      <c r="CI80" s="13">
        <v>6.1355727052065001</v>
      </c>
      <c r="CJ80" s="14">
        <v>1.22388863424187</v>
      </c>
      <c r="CK80" s="13">
        <v>9.5428047976075199</v>
      </c>
      <c r="CL80" s="14">
        <v>1.4374653803689299</v>
      </c>
      <c r="CM80" s="13">
        <v>10.8356456866172</v>
      </c>
      <c r="CN80" s="14">
        <v>1.42093000051115</v>
      </c>
      <c r="CO80" s="98"/>
      <c r="CP80" s="98"/>
      <c r="CQ80" s="98"/>
      <c r="CR80" s="98"/>
      <c r="CS80" s="98"/>
      <c r="CT80" s="98"/>
      <c r="CU80" s="98"/>
      <c r="CV80" s="98"/>
      <c r="CW80" s="98"/>
      <c r="CX80" s="98"/>
      <c r="CY80" s="98"/>
      <c r="CZ80" s="98"/>
      <c r="DA80" s="98"/>
      <c r="DB80" s="98"/>
      <c r="DC80" s="98"/>
      <c r="DD80" s="98"/>
      <c r="DE80" s="98"/>
      <c r="DF80" s="99"/>
    </row>
    <row r="81" spans="1:110" ht="13" customHeight="1" x14ac:dyDescent="0.35">
      <c r="A81" s="12" t="s">
        <v>40</v>
      </c>
      <c r="B81" s="112">
        <v>1</v>
      </c>
      <c r="C81" s="13">
        <v>93.047581455879396</v>
      </c>
      <c r="D81" s="35">
        <v>0.46254415436956797</v>
      </c>
      <c r="E81" s="13">
        <v>93.040635775008695</v>
      </c>
      <c r="F81" s="35">
        <v>0.55233385331436302</v>
      </c>
      <c r="G81" s="13">
        <v>85.216705803114806</v>
      </c>
      <c r="H81" s="35">
        <v>4.1002544379860604</v>
      </c>
      <c r="I81" s="13">
        <v>-7.8239299718939304</v>
      </c>
      <c r="J81" s="35">
        <v>4.0794024141471104</v>
      </c>
      <c r="K81" s="13">
        <v>86.428261845765803</v>
      </c>
      <c r="L81" s="35">
        <v>0.60705830394015203</v>
      </c>
      <c r="M81" s="13">
        <v>86.6380391415899</v>
      </c>
      <c r="N81" s="35">
        <v>0.73425707154601305</v>
      </c>
      <c r="O81" s="13">
        <v>86.259221251104293</v>
      </c>
      <c r="P81" s="35">
        <v>3.7789836810085502</v>
      </c>
      <c r="Q81" s="13">
        <v>-0.378817890485593</v>
      </c>
      <c r="R81" s="35">
        <v>3.7974297193029698</v>
      </c>
      <c r="S81" s="13">
        <v>88.712411403519894</v>
      </c>
      <c r="T81" s="35">
        <v>0.64415975887632204</v>
      </c>
      <c r="U81" s="13">
        <v>88.295646021553793</v>
      </c>
      <c r="V81" s="35">
        <v>0.76555904696308097</v>
      </c>
      <c r="W81" s="13">
        <v>90.8817927718151</v>
      </c>
      <c r="X81" s="35">
        <v>2.81297477448723</v>
      </c>
      <c r="Y81" s="13">
        <v>2.5861467502612601</v>
      </c>
      <c r="Z81" s="35">
        <v>2.8453002641827299</v>
      </c>
      <c r="AA81" s="13">
        <v>90.331120414885206</v>
      </c>
      <c r="AB81" s="35">
        <v>0.55508121864368898</v>
      </c>
      <c r="AC81" s="13">
        <v>90.204772924718199</v>
      </c>
      <c r="AD81" s="35">
        <v>0.72290670878111896</v>
      </c>
      <c r="AE81" s="13">
        <v>85.510484038156704</v>
      </c>
      <c r="AF81" s="35">
        <v>3.42520750011241</v>
      </c>
      <c r="AG81" s="13">
        <v>-4.6942888865615204</v>
      </c>
      <c r="AH81" s="35">
        <v>3.3320875150743499</v>
      </c>
      <c r="AI81" s="13">
        <v>87.9985893366037</v>
      </c>
      <c r="AJ81" s="35">
        <v>0.61702126278604696</v>
      </c>
      <c r="AK81" s="13">
        <v>88.052779794541095</v>
      </c>
      <c r="AL81" s="35">
        <v>0.67921196721430899</v>
      </c>
      <c r="AM81" s="13">
        <v>84.806474012629096</v>
      </c>
      <c r="AN81" s="35">
        <v>4.0256328742542298</v>
      </c>
      <c r="AO81" s="13">
        <v>-3.246305781912</v>
      </c>
      <c r="AP81" s="35">
        <v>3.9780612729380702</v>
      </c>
      <c r="AQ81" s="13">
        <v>86.834766502238594</v>
      </c>
      <c r="AR81" s="35">
        <v>0.52057171439908201</v>
      </c>
      <c r="AS81" s="13">
        <v>87.227989685935199</v>
      </c>
      <c r="AT81" s="35">
        <v>0.68806850002414799</v>
      </c>
      <c r="AU81" s="13">
        <v>82.191535513170706</v>
      </c>
      <c r="AV81" s="35">
        <v>3.7120845937070102</v>
      </c>
      <c r="AW81" s="13">
        <v>-5.03645417276456</v>
      </c>
      <c r="AX81" s="35">
        <v>3.89406971450149</v>
      </c>
      <c r="AY81" s="13">
        <v>87.769737409132006</v>
      </c>
      <c r="AZ81" s="35">
        <v>0.59977156674240295</v>
      </c>
      <c r="BA81" s="13">
        <v>88.203488904390596</v>
      </c>
      <c r="BB81" s="35">
        <v>0.73833889452391499</v>
      </c>
      <c r="BC81" s="13">
        <v>78.969950940114998</v>
      </c>
      <c r="BD81" s="35">
        <v>4.2686191309395101</v>
      </c>
      <c r="BE81" s="13">
        <v>-9.2335379642755999</v>
      </c>
      <c r="BF81" s="35">
        <v>4.3082020672704298</v>
      </c>
      <c r="BG81" s="13">
        <v>69.6546383475917</v>
      </c>
      <c r="BH81" s="35">
        <v>0.911954071272565</v>
      </c>
      <c r="BI81" s="13">
        <v>68.982403403748407</v>
      </c>
      <c r="BJ81" s="35">
        <v>1.1509432130403701</v>
      </c>
      <c r="BK81" s="13">
        <v>62.598933429774398</v>
      </c>
      <c r="BL81" s="35">
        <v>4.80554832598584</v>
      </c>
      <c r="BM81" s="13">
        <v>-6.38346997397392</v>
      </c>
      <c r="BN81" s="35">
        <v>4.7524977878559804</v>
      </c>
      <c r="BO81" s="13">
        <v>62.731949583669</v>
      </c>
      <c r="BP81" s="35">
        <v>0.89844418186502395</v>
      </c>
      <c r="BQ81" s="13">
        <v>62.3403428115042</v>
      </c>
      <c r="BR81" s="35">
        <v>1.0381284203621299</v>
      </c>
      <c r="BS81" s="13">
        <v>48.795839702058501</v>
      </c>
      <c r="BT81" s="35">
        <v>4.5970805832129802</v>
      </c>
      <c r="BU81" s="13">
        <v>-13.5445031094456</v>
      </c>
      <c r="BV81" s="35">
        <v>4.6855024759779598</v>
      </c>
      <c r="BW81" s="13">
        <v>2.2983958481930999</v>
      </c>
      <c r="BX81" s="14">
        <v>0.62286756347633598</v>
      </c>
      <c r="BY81" s="13">
        <v>11.312054688685301</v>
      </c>
      <c r="BZ81" s="14">
        <v>0.92659261096818502</v>
      </c>
      <c r="CA81" s="13">
        <v>2.1442413248522998</v>
      </c>
      <c r="CB81" s="14">
        <v>0.83141467494851495</v>
      </c>
      <c r="CC81" s="13">
        <v>1.61034917031078</v>
      </c>
      <c r="CD81" s="14">
        <v>0.75647125888018796</v>
      </c>
      <c r="CE81" s="13">
        <v>9.8514736420389806</v>
      </c>
      <c r="CF81" s="14">
        <v>0.91506845302299</v>
      </c>
      <c r="CG81" s="13">
        <v>17.6903474828123</v>
      </c>
      <c r="CH81" s="14">
        <v>0.95147383627762505</v>
      </c>
      <c r="CI81" s="13">
        <v>6.6115609041705001</v>
      </c>
      <c r="CJ81" s="14">
        <v>0.851228718120978</v>
      </c>
      <c r="CK81" s="13">
        <v>13.095780840756101</v>
      </c>
      <c r="CL81" s="14">
        <v>1.1897635699373099</v>
      </c>
      <c r="CM81" s="13">
        <v>17.201767174421601</v>
      </c>
      <c r="CN81" s="14">
        <v>1.18274384548019</v>
      </c>
      <c r="CO81" s="98"/>
      <c r="CP81" s="98"/>
      <c r="CQ81" s="98"/>
      <c r="CR81" s="98"/>
      <c r="CS81" s="98"/>
      <c r="CT81" s="98"/>
      <c r="CU81" s="98"/>
      <c r="CV81" s="98"/>
      <c r="CW81" s="98"/>
      <c r="CX81" s="98"/>
      <c r="CY81" s="98"/>
      <c r="CZ81" s="98"/>
      <c r="DA81" s="98"/>
      <c r="DB81" s="98"/>
      <c r="DC81" s="98"/>
      <c r="DD81" s="98"/>
      <c r="DE81" s="98"/>
      <c r="DF81" s="99"/>
    </row>
    <row r="82" spans="1:110" ht="13" customHeight="1" x14ac:dyDescent="0.35">
      <c r="A82" s="12" t="s">
        <v>42</v>
      </c>
      <c r="B82" s="112">
        <v>1</v>
      </c>
      <c r="C82" s="13">
        <v>96.668620333861796</v>
      </c>
      <c r="D82" s="35">
        <v>0.34140303307167102</v>
      </c>
      <c r="E82" s="13">
        <v>96.556328313996303</v>
      </c>
      <c r="F82" s="35">
        <v>0.441850341164579</v>
      </c>
      <c r="G82" s="13" t="s">
        <v>764</v>
      </c>
      <c r="H82" s="35" t="s">
        <v>764</v>
      </c>
      <c r="I82" s="13" t="s">
        <v>764</v>
      </c>
      <c r="J82" s="35" t="s">
        <v>764</v>
      </c>
      <c r="K82" s="13">
        <v>64.018647408860801</v>
      </c>
      <c r="L82" s="35">
        <v>0.98114766025636901</v>
      </c>
      <c r="M82" s="13">
        <v>61.765554385312697</v>
      </c>
      <c r="N82" s="35">
        <v>1.23247894918377</v>
      </c>
      <c r="O82" s="13" t="s">
        <v>764</v>
      </c>
      <c r="P82" s="35" t="s">
        <v>764</v>
      </c>
      <c r="Q82" s="13" t="s">
        <v>764</v>
      </c>
      <c r="R82" s="35" t="s">
        <v>764</v>
      </c>
      <c r="S82" s="13">
        <v>94.335379621747904</v>
      </c>
      <c r="T82" s="35">
        <v>0.51869963954883702</v>
      </c>
      <c r="U82" s="13">
        <v>94.877890455180605</v>
      </c>
      <c r="V82" s="35">
        <v>0.59918680624110798</v>
      </c>
      <c r="W82" s="13" t="s">
        <v>764</v>
      </c>
      <c r="X82" s="35" t="s">
        <v>764</v>
      </c>
      <c r="Y82" s="13" t="s">
        <v>764</v>
      </c>
      <c r="Z82" s="35" t="s">
        <v>764</v>
      </c>
      <c r="AA82" s="13">
        <v>91.182395246521907</v>
      </c>
      <c r="AB82" s="35">
        <v>0.54615791281293802</v>
      </c>
      <c r="AC82" s="13">
        <v>90.582327595352098</v>
      </c>
      <c r="AD82" s="35">
        <v>0.74432310625362696</v>
      </c>
      <c r="AE82" s="13" t="s">
        <v>764</v>
      </c>
      <c r="AF82" s="35" t="s">
        <v>764</v>
      </c>
      <c r="AG82" s="13" t="s">
        <v>764</v>
      </c>
      <c r="AH82" s="35" t="s">
        <v>764</v>
      </c>
      <c r="AI82" s="13">
        <v>86.594219049956493</v>
      </c>
      <c r="AJ82" s="35">
        <v>0.602403331709366</v>
      </c>
      <c r="AK82" s="13">
        <v>85.510375974964106</v>
      </c>
      <c r="AL82" s="35">
        <v>0.77338931061614102</v>
      </c>
      <c r="AM82" s="13" t="s">
        <v>764</v>
      </c>
      <c r="AN82" s="35" t="s">
        <v>764</v>
      </c>
      <c r="AO82" s="13" t="s">
        <v>764</v>
      </c>
      <c r="AP82" s="35" t="s">
        <v>764</v>
      </c>
      <c r="AQ82" s="13">
        <v>91.100583073115502</v>
      </c>
      <c r="AR82" s="35">
        <v>0.56571512746179697</v>
      </c>
      <c r="AS82" s="13">
        <v>91.112111240521898</v>
      </c>
      <c r="AT82" s="35">
        <v>0.69003426692467495</v>
      </c>
      <c r="AU82" s="13" t="s">
        <v>764</v>
      </c>
      <c r="AV82" s="35" t="s">
        <v>764</v>
      </c>
      <c r="AW82" s="13" t="s">
        <v>764</v>
      </c>
      <c r="AX82" s="35" t="s">
        <v>764</v>
      </c>
      <c r="AY82" s="13">
        <v>87.665166175666798</v>
      </c>
      <c r="AZ82" s="35">
        <v>0.66919954971900897</v>
      </c>
      <c r="BA82" s="13">
        <v>87.386032691937601</v>
      </c>
      <c r="BB82" s="35">
        <v>0.75382286202423798</v>
      </c>
      <c r="BC82" s="13" t="s">
        <v>764</v>
      </c>
      <c r="BD82" s="35" t="s">
        <v>764</v>
      </c>
      <c r="BE82" s="13" t="s">
        <v>764</v>
      </c>
      <c r="BF82" s="35" t="s">
        <v>764</v>
      </c>
      <c r="BG82" s="13">
        <v>57.922179154316296</v>
      </c>
      <c r="BH82" s="35">
        <v>1.0652887522777199</v>
      </c>
      <c r="BI82" s="13">
        <v>55.290866494678703</v>
      </c>
      <c r="BJ82" s="35">
        <v>1.3127399781869</v>
      </c>
      <c r="BK82" s="13" t="s">
        <v>764</v>
      </c>
      <c r="BL82" s="35" t="s">
        <v>764</v>
      </c>
      <c r="BM82" s="13" t="s">
        <v>764</v>
      </c>
      <c r="BN82" s="35" t="s">
        <v>764</v>
      </c>
      <c r="BO82" s="13">
        <v>54.508910252402401</v>
      </c>
      <c r="BP82" s="35">
        <v>1.0917473952371299</v>
      </c>
      <c r="BQ82" s="13">
        <v>52.101775593127599</v>
      </c>
      <c r="BR82" s="35">
        <v>1.2534663303084099</v>
      </c>
      <c r="BS82" s="13" t="s">
        <v>764</v>
      </c>
      <c r="BT82" s="35" t="s">
        <v>764</v>
      </c>
      <c r="BU82" s="13" t="s">
        <v>764</v>
      </c>
      <c r="BV82" s="35" t="s">
        <v>764</v>
      </c>
      <c r="BW82" s="13">
        <v>2.3487929362892999</v>
      </c>
      <c r="BX82" s="14">
        <v>0.55567729718901504</v>
      </c>
      <c r="BY82" s="13">
        <v>6.5874166424301697</v>
      </c>
      <c r="BZ82" s="14">
        <v>1.39628682833756</v>
      </c>
      <c r="CA82" s="13">
        <v>3.9825381653469001</v>
      </c>
      <c r="CB82" s="14">
        <v>0.73416537039350205</v>
      </c>
      <c r="CC82" s="13">
        <v>8.6809076739175204</v>
      </c>
      <c r="CD82" s="14">
        <v>0.84569532572523898</v>
      </c>
      <c r="CE82" s="13">
        <v>9.5130692852932395</v>
      </c>
      <c r="CF82" s="14">
        <v>0.90636263634580905</v>
      </c>
      <c r="CG82" s="13">
        <v>7.8354645897178301</v>
      </c>
      <c r="CH82" s="14">
        <v>0.841356427190594</v>
      </c>
      <c r="CI82" s="13">
        <v>4.4906206164860398</v>
      </c>
      <c r="CJ82" s="14">
        <v>0.91169451634699095</v>
      </c>
      <c r="CK82" s="13">
        <v>11.2871094653895</v>
      </c>
      <c r="CL82" s="14">
        <v>1.41147493155791</v>
      </c>
      <c r="CM82" s="13">
        <v>11.224494740221999</v>
      </c>
      <c r="CN82" s="14">
        <v>1.4673544107630201</v>
      </c>
      <c r="CO82" s="98"/>
      <c r="CP82" s="98"/>
      <c r="CQ82" s="98"/>
      <c r="CR82" s="98"/>
      <c r="CS82" s="98"/>
      <c r="CT82" s="98"/>
      <c r="CU82" s="98"/>
      <c r="CV82" s="98"/>
      <c r="CW82" s="98"/>
      <c r="CX82" s="98"/>
      <c r="CY82" s="98"/>
      <c r="CZ82" s="98"/>
      <c r="DA82" s="98"/>
      <c r="DB82" s="98"/>
      <c r="DC82" s="98"/>
      <c r="DD82" s="98"/>
      <c r="DE82" s="98"/>
      <c r="DF82" s="99"/>
    </row>
    <row r="83" spans="1:110" ht="13" customHeight="1" x14ac:dyDescent="0.35">
      <c r="A83" s="12" t="s">
        <v>43</v>
      </c>
      <c r="B83" s="112">
        <v>1</v>
      </c>
      <c r="C83" s="13">
        <v>94.841346037350405</v>
      </c>
      <c r="D83" s="35">
        <v>0.45332938255562999</v>
      </c>
      <c r="E83" s="13">
        <v>94.733981591035402</v>
      </c>
      <c r="F83" s="35">
        <v>0.51811879501698199</v>
      </c>
      <c r="G83" s="13">
        <v>96.783757540318007</v>
      </c>
      <c r="H83" s="35">
        <v>2.1429333529639401</v>
      </c>
      <c r="I83" s="13">
        <v>2.0497759492826599</v>
      </c>
      <c r="J83" s="35">
        <v>2.18324554764104</v>
      </c>
      <c r="K83" s="13">
        <v>94.178912026698498</v>
      </c>
      <c r="L83" s="35">
        <v>0.43473306977926701</v>
      </c>
      <c r="M83" s="13">
        <v>94.830073313564</v>
      </c>
      <c r="N83" s="35">
        <v>0.49789569594407102</v>
      </c>
      <c r="O83" s="13">
        <v>97.719243555997494</v>
      </c>
      <c r="P83" s="35">
        <v>1.8551163707166201</v>
      </c>
      <c r="Q83" s="13">
        <v>2.8891702424334098</v>
      </c>
      <c r="R83" s="35">
        <v>1.9322089279482899</v>
      </c>
      <c r="S83" s="13">
        <v>96.141248949073201</v>
      </c>
      <c r="T83" s="35">
        <v>0.45441787971127501</v>
      </c>
      <c r="U83" s="13">
        <v>96.199997012108796</v>
      </c>
      <c r="V83" s="35">
        <v>0.68535512428976997</v>
      </c>
      <c r="W83" s="13">
        <v>95.0147003801534</v>
      </c>
      <c r="X83" s="35">
        <v>4.4920390857636097</v>
      </c>
      <c r="Y83" s="13">
        <v>-1.1852966319553699</v>
      </c>
      <c r="Z83" s="35">
        <v>4.51801632078854</v>
      </c>
      <c r="AA83" s="13">
        <v>95.999731835831795</v>
      </c>
      <c r="AB83" s="35">
        <v>0.43268574204954502</v>
      </c>
      <c r="AC83" s="13">
        <v>96.485266538083707</v>
      </c>
      <c r="AD83" s="35">
        <v>0.51457389996359304</v>
      </c>
      <c r="AE83" s="13">
        <v>96.104894328580897</v>
      </c>
      <c r="AF83" s="35">
        <v>3.1351016099624101</v>
      </c>
      <c r="AG83" s="13">
        <v>-0.38037220950282302</v>
      </c>
      <c r="AH83" s="35">
        <v>3.3013331607700902</v>
      </c>
      <c r="AI83" s="13">
        <v>94.309232884466994</v>
      </c>
      <c r="AJ83" s="35">
        <v>0.57479099198587902</v>
      </c>
      <c r="AK83" s="13">
        <v>94.327749019999899</v>
      </c>
      <c r="AL83" s="35">
        <v>0.74698886078456905</v>
      </c>
      <c r="AM83" s="13">
        <v>93.248076398506797</v>
      </c>
      <c r="AN83" s="35">
        <v>4.7142123858454301</v>
      </c>
      <c r="AO83" s="13">
        <v>-1.0796726214931001</v>
      </c>
      <c r="AP83" s="35">
        <v>4.7240137269351896</v>
      </c>
      <c r="AQ83" s="13">
        <v>90.595201883508693</v>
      </c>
      <c r="AR83" s="35">
        <v>0.64317565363389295</v>
      </c>
      <c r="AS83" s="13">
        <v>91.040402215823704</v>
      </c>
      <c r="AT83" s="35">
        <v>0.77025249354559</v>
      </c>
      <c r="AU83" s="13">
        <v>71.564327112367295</v>
      </c>
      <c r="AV83" s="35">
        <v>10.8556906506182</v>
      </c>
      <c r="AW83" s="13">
        <v>-19.476075103456498</v>
      </c>
      <c r="AX83" s="35">
        <v>10.932035313174801</v>
      </c>
      <c r="AY83" s="13">
        <v>90.492092847625003</v>
      </c>
      <c r="AZ83" s="35">
        <v>1.1313002685495701</v>
      </c>
      <c r="BA83" s="13">
        <v>91.300085396911996</v>
      </c>
      <c r="BB83" s="35">
        <v>1.03648449802318</v>
      </c>
      <c r="BC83" s="13">
        <v>69.5710671102715</v>
      </c>
      <c r="BD83" s="35">
        <v>12.782149848687499</v>
      </c>
      <c r="BE83" s="13">
        <v>-21.7290182866405</v>
      </c>
      <c r="BF83" s="35">
        <v>12.1718729473533</v>
      </c>
      <c r="BG83" s="13">
        <v>86.150187961539103</v>
      </c>
      <c r="BH83" s="35">
        <v>0.76175801016412503</v>
      </c>
      <c r="BI83" s="13">
        <v>86.471179393593502</v>
      </c>
      <c r="BJ83" s="35">
        <v>0.90150391742139802</v>
      </c>
      <c r="BK83" s="13">
        <v>84.438051269593402</v>
      </c>
      <c r="BL83" s="35">
        <v>6.3426785882484698</v>
      </c>
      <c r="BM83" s="13">
        <v>-2.0331281240000401</v>
      </c>
      <c r="BN83" s="35">
        <v>6.2895305384624098</v>
      </c>
      <c r="BO83" s="13">
        <v>78.134181784265706</v>
      </c>
      <c r="BP83" s="35">
        <v>1.15225191348746</v>
      </c>
      <c r="BQ83" s="13">
        <v>79.477822233659595</v>
      </c>
      <c r="BR83" s="35">
        <v>1.18070885662244</v>
      </c>
      <c r="BS83" s="13">
        <v>51.145546958247699</v>
      </c>
      <c r="BT83" s="35">
        <v>10.428219518808801</v>
      </c>
      <c r="BU83" s="13">
        <v>-28.332275275411899</v>
      </c>
      <c r="BV83" s="35">
        <v>10.433561715431701</v>
      </c>
      <c r="BW83" s="13">
        <v>-1.8337418019549401</v>
      </c>
      <c r="BX83" s="14">
        <v>0.62232098786291101</v>
      </c>
      <c r="BY83" s="13">
        <v>-0.98272228290818497</v>
      </c>
      <c r="BZ83" s="14">
        <v>0.59982728719922296</v>
      </c>
      <c r="CA83" s="13">
        <v>-0.88823827400584299</v>
      </c>
      <c r="CB83" s="14">
        <v>0.58279607530308397</v>
      </c>
      <c r="CC83" s="13">
        <v>-0.76911088484615697</v>
      </c>
      <c r="CD83" s="14">
        <v>0.60215119284072705</v>
      </c>
      <c r="CE83" s="13">
        <v>-1.04256118772759</v>
      </c>
      <c r="CF83" s="14">
        <v>0.76539698315722204</v>
      </c>
      <c r="CG83" s="13">
        <v>-0.21631774157667399</v>
      </c>
      <c r="CH83" s="14">
        <v>1.0301348331990401</v>
      </c>
      <c r="CI83" s="13">
        <v>-0.79862051228535302</v>
      </c>
      <c r="CJ83" s="14">
        <v>1.4044513707636099</v>
      </c>
      <c r="CK83" s="13">
        <v>-2.8354819953086698</v>
      </c>
      <c r="CL83" s="14">
        <v>0.99643573325180201</v>
      </c>
      <c r="CM83" s="13">
        <v>-3.0435032256721999</v>
      </c>
      <c r="CN83" s="14">
        <v>1.5328330328408</v>
      </c>
      <c r="CO83" s="98"/>
      <c r="CP83" s="98"/>
      <c r="CQ83" s="98"/>
      <c r="CR83" s="98"/>
      <c r="CS83" s="98"/>
      <c r="CT83" s="98"/>
      <c r="CU83" s="98"/>
      <c r="CV83" s="98"/>
      <c r="CW83" s="98"/>
      <c r="CX83" s="98"/>
      <c r="CY83" s="98"/>
      <c r="CZ83" s="98"/>
      <c r="DA83" s="98"/>
      <c r="DB83" s="98"/>
      <c r="DC83" s="98"/>
      <c r="DD83" s="98"/>
      <c r="DE83" s="98"/>
      <c r="DF83" s="99"/>
    </row>
    <row r="84" spans="1:110" ht="13" customHeight="1" x14ac:dyDescent="0.35">
      <c r="A84" s="28" t="s">
        <v>131</v>
      </c>
      <c r="B84" s="113">
        <v>1</v>
      </c>
      <c r="C84" s="24">
        <v>92.043109973256307</v>
      </c>
      <c r="D84" s="25">
        <v>0.147157534576531</v>
      </c>
      <c r="E84" s="24">
        <v>91.965314330037799</v>
      </c>
      <c r="F84" s="25">
        <v>0.185445438880883</v>
      </c>
      <c r="G84" s="24">
        <v>93.855897668922097</v>
      </c>
      <c r="H84" s="25">
        <v>1.00668553984259</v>
      </c>
      <c r="I84" s="24">
        <v>-1.09337466270448</v>
      </c>
      <c r="J84" s="25">
        <v>1.0246173458152199</v>
      </c>
      <c r="K84" s="24">
        <v>81.598146144712004</v>
      </c>
      <c r="L84" s="25">
        <v>0.22039479431106901</v>
      </c>
      <c r="M84" s="24">
        <v>81.937435710080607</v>
      </c>
      <c r="N84" s="25">
        <v>0.271257535881684</v>
      </c>
      <c r="O84" s="24">
        <v>88.945975158586407</v>
      </c>
      <c r="P84" s="25">
        <v>1.3309933801046701</v>
      </c>
      <c r="Q84" s="24">
        <v>-0.38961753284101303</v>
      </c>
      <c r="R84" s="25">
        <v>1.38486229843261</v>
      </c>
      <c r="S84" s="24">
        <v>86.176896741964399</v>
      </c>
      <c r="T84" s="25">
        <v>0.20656949418689399</v>
      </c>
      <c r="U84" s="24">
        <v>86.2308913090136</v>
      </c>
      <c r="V84" s="25">
        <v>0.245633308894563</v>
      </c>
      <c r="W84" s="24">
        <v>87.768258623351002</v>
      </c>
      <c r="X84" s="25">
        <v>1.5158827532880901</v>
      </c>
      <c r="Y84" s="24">
        <v>-2.07987894932644</v>
      </c>
      <c r="Z84" s="25">
        <v>1.54192443666029</v>
      </c>
      <c r="AA84" s="24">
        <v>87.873379640066204</v>
      </c>
      <c r="AB84" s="25">
        <v>0.19561922930674</v>
      </c>
      <c r="AC84" s="24">
        <v>87.677505818447599</v>
      </c>
      <c r="AD84" s="25">
        <v>0.244550507660142</v>
      </c>
      <c r="AE84" s="24">
        <v>91.813485466348197</v>
      </c>
      <c r="AF84" s="25">
        <v>1.05660140294713</v>
      </c>
      <c r="AG84" s="24">
        <v>0.23986164572548699</v>
      </c>
      <c r="AH84" s="25">
        <v>1.0955154018481299</v>
      </c>
      <c r="AI84" s="24">
        <v>84.491390098559293</v>
      </c>
      <c r="AJ84" s="25">
        <v>0.21927548602407901</v>
      </c>
      <c r="AK84" s="24">
        <v>84.1413896507472</v>
      </c>
      <c r="AL84" s="25">
        <v>0.27029323512883202</v>
      </c>
      <c r="AM84" s="24">
        <v>86.701723686925703</v>
      </c>
      <c r="AN84" s="25">
        <v>1.68373445608533</v>
      </c>
      <c r="AO84" s="24">
        <v>-2.2115588093310299</v>
      </c>
      <c r="AP84" s="25">
        <v>1.6786100740810099</v>
      </c>
      <c r="AQ84" s="24">
        <v>81.7442306640298</v>
      </c>
      <c r="AR84" s="25">
        <v>0.22440692413125601</v>
      </c>
      <c r="AS84" s="24">
        <v>81.839482349111293</v>
      </c>
      <c r="AT84" s="25">
        <v>0.27908806066042602</v>
      </c>
      <c r="AU84" s="24">
        <v>81.828345016309299</v>
      </c>
      <c r="AV84" s="25">
        <v>2.16145106404614</v>
      </c>
      <c r="AW84" s="24">
        <v>-3.6443936053240402</v>
      </c>
      <c r="AX84" s="25">
        <v>2.1833035845804001</v>
      </c>
      <c r="AY84" s="24">
        <v>84.516438316844798</v>
      </c>
      <c r="AZ84" s="25">
        <v>0.22702068263005301</v>
      </c>
      <c r="BA84" s="24">
        <v>84.728384967901505</v>
      </c>
      <c r="BB84" s="25">
        <v>0.26148248723581102</v>
      </c>
      <c r="BC84" s="24">
        <v>83.917997514880696</v>
      </c>
      <c r="BD84" s="25">
        <v>2.2432657957841999</v>
      </c>
      <c r="BE84" s="24">
        <v>-4.2424349347669796</v>
      </c>
      <c r="BF84" s="25">
        <v>2.1880860935156701</v>
      </c>
      <c r="BG84" s="24">
        <v>66.830515328731593</v>
      </c>
      <c r="BH84" s="25">
        <v>0.28979818410918801</v>
      </c>
      <c r="BI84" s="24">
        <v>66.676467641455403</v>
      </c>
      <c r="BJ84" s="25">
        <v>0.35597931868842397</v>
      </c>
      <c r="BK84" s="24">
        <v>70.787589645220393</v>
      </c>
      <c r="BL84" s="25">
        <v>2.0765935434526801</v>
      </c>
      <c r="BM84" s="24">
        <v>-2.8782553134894799</v>
      </c>
      <c r="BN84" s="25">
        <v>2.0861844783735402</v>
      </c>
      <c r="BO84" s="24">
        <v>59.772831772308201</v>
      </c>
      <c r="BP84" s="25">
        <v>0.31037643820949801</v>
      </c>
      <c r="BQ84" s="24">
        <v>59.9313007857588</v>
      </c>
      <c r="BR84" s="25">
        <v>0.37060030220896301</v>
      </c>
      <c r="BS84" s="24">
        <v>56.646298261095701</v>
      </c>
      <c r="BT84" s="25">
        <v>2.4406961470272699</v>
      </c>
      <c r="BU84" s="24">
        <v>-8.8511034791252694</v>
      </c>
      <c r="BV84" s="25">
        <v>2.4539490212790902</v>
      </c>
      <c r="BW84" s="24">
        <v>1.3643544443179401</v>
      </c>
      <c r="BX84" s="25">
        <v>0.20384519608110199</v>
      </c>
      <c r="BY84" s="24">
        <v>5.0401866170265803</v>
      </c>
      <c r="BZ84" s="25">
        <v>0.29402040987778799</v>
      </c>
      <c r="CA84" s="24">
        <v>5.6546909085314896</v>
      </c>
      <c r="CB84" s="25">
        <v>0.29398780886034798</v>
      </c>
      <c r="CC84" s="24">
        <v>3.4658546828033101</v>
      </c>
      <c r="CD84" s="25">
        <v>0.241643767393484</v>
      </c>
      <c r="CE84" s="24">
        <v>9.8384667834354307</v>
      </c>
      <c r="CF84" s="25">
        <v>0.312347081308189</v>
      </c>
      <c r="CG84" s="24">
        <v>13.2649271704444</v>
      </c>
      <c r="CH84" s="25">
        <v>0.34005397613634902</v>
      </c>
      <c r="CI84" s="24">
        <v>5.3540473101104604</v>
      </c>
      <c r="CJ84" s="25">
        <v>0.31821746581252502</v>
      </c>
      <c r="CK84" s="24">
        <v>11.1036140548656</v>
      </c>
      <c r="CL84" s="25">
        <v>0.387486638729861</v>
      </c>
      <c r="CM84" s="24">
        <v>13.6696783680684</v>
      </c>
      <c r="CN84" s="25">
        <v>0.39418813773114197</v>
      </c>
      <c r="CO84" s="98"/>
      <c r="CP84" s="98"/>
      <c r="CQ84" s="98"/>
      <c r="CR84" s="98"/>
      <c r="CS84" s="98"/>
      <c r="CT84" s="98"/>
      <c r="CU84" s="98"/>
      <c r="CV84" s="98"/>
      <c r="CW84" s="98"/>
      <c r="CX84" s="98"/>
      <c r="CY84" s="98"/>
      <c r="CZ84" s="98"/>
      <c r="DA84" s="98"/>
      <c r="DB84" s="98"/>
      <c r="DC84" s="98"/>
      <c r="DD84" s="98"/>
      <c r="DE84" s="98"/>
      <c r="DF84" s="99"/>
    </row>
    <row r="85" spans="1:110" ht="13" customHeight="1" x14ac:dyDescent="0.35">
      <c r="A85" s="12" t="s">
        <v>87</v>
      </c>
      <c r="B85" s="112">
        <v>1</v>
      </c>
      <c r="C85" s="13">
        <v>98.152690941633594</v>
      </c>
      <c r="D85" s="14">
        <v>0.28695654775324397</v>
      </c>
      <c r="E85" s="13">
        <v>98.709903791837405</v>
      </c>
      <c r="F85" s="14">
        <v>0.31478292363342197</v>
      </c>
      <c r="G85" s="13">
        <v>98.525891951584299</v>
      </c>
      <c r="H85" s="14">
        <v>1.4885974963344799</v>
      </c>
      <c r="I85" s="13">
        <v>-0.18401184025312001</v>
      </c>
      <c r="J85" s="14">
        <v>1.5344355846720099</v>
      </c>
      <c r="K85" s="13">
        <v>91.035227362704504</v>
      </c>
      <c r="L85" s="14">
        <v>0.59077000442373695</v>
      </c>
      <c r="M85" s="13">
        <v>92.265033865385405</v>
      </c>
      <c r="N85" s="14">
        <v>0.76444723450932495</v>
      </c>
      <c r="O85" s="13">
        <v>85.601370581748697</v>
      </c>
      <c r="P85" s="14">
        <v>4.9227523473464601</v>
      </c>
      <c r="Q85" s="13">
        <v>-6.66366328363668</v>
      </c>
      <c r="R85" s="14">
        <v>5.0520811398917598</v>
      </c>
      <c r="S85" s="13">
        <v>90.543453725372999</v>
      </c>
      <c r="T85" s="14">
        <v>0.57692564611751795</v>
      </c>
      <c r="U85" s="13">
        <v>90.946202031851598</v>
      </c>
      <c r="V85" s="14">
        <v>0.68442769331308895</v>
      </c>
      <c r="W85" s="13">
        <v>86.536616056342197</v>
      </c>
      <c r="X85" s="14">
        <v>4.8566251528232502</v>
      </c>
      <c r="Y85" s="13">
        <v>-4.4095859755093603</v>
      </c>
      <c r="Z85" s="14">
        <v>4.9195922611152101</v>
      </c>
      <c r="AA85" s="13">
        <v>96.330383829822395</v>
      </c>
      <c r="AB85" s="14">
        <v>0.43531594599267198</v>
      </c>
      <c r="AC85" s="13">
        <v>96.291027109888702</v>
      </c>
      <c r="AD85" s="14">
        <v>0.63382276856590103</v>
      </c>
      <c r="AE85" s="13">
        <v>95.367750633117197</v>
      </c>
      <c r="AF85" s="14">
        <v>2.4949403437690001</v>
      </c>
      <c r="AG85" s="13">
        <v>-0.92327647677156199</v>
      </c>
      <c r="AH85" s="14">
        <v>2.7079944699749499</v>
      </c>
      <c r="AI85" s="13">
        <v>91.368754846179698</v>
      </c>
      <c r="AJ85" s="14">
        <v>0.63352402230448701</v>
      </c>
      <c r="AK85" s="13">
        <v>91.442850787172603</v>
      </c>
      <c r="AL85" s="14">
        <v>0.77163610958361795</v>
      </c>
      <c r="AM85" s="13">
        <v>89.038248251243601</v>
      </c>
      <c r="AN85" s="14">
        <v>4.6928754110255397</v>
      </c>
      <c r="AO85" s="13">
        <v>-2.40460253592902</v>
      </c>
      <c r="AP85" s="14">
        <v>4.8484370369885204</v>
      </c>
      <c r="AQ85" s="13">
        <v>84.566716003014207</v>
      </c>
      <c r="AR85" s="14">
        <v>0.85655260243197595</v>
      </c>
      <c r="AS85" s="13">
        <v>85.579156464879105</v>
      </c>
      <c r="AT85" s="14">
        <v>0.99649334715273197</v>
      </c>
      <c r="AU85" s="13">
        <v>75.438266815474094</v>
      </c>
      <c r="AV85" s="14">
        <v>6.0106113713781699</v>
      </c>
      <c r="AW85" s="13">
        <v>-10.1408896494051</v>
      </c>
      <c r="AX85" s="14">
        <v>6.0822130647396602</v>
      </c>
      <c r="AY85" s="13">
        <v>91.189942145980098</v>
      </c>
      <c r="AZ85" s="14">
        <v>0.74066898552291704</v>
      </c>
      <c r="BA85" s="13">
        <v>91.883971221324103</v>
      </c>
      <c r="BB85" s="14">
        <v>0.86885946857592899</v>
      </c>
      <c r="BC85" s="13">
        <v>86.866871202194105</v>
      </c>
      <c r="BD85" s="14">
        <v>4.6662467158367003</v>
      </c>
      <c r="BE85" s="13">
        <v>-5.0171000191299404</v>
      </c>
      <c r="BF85" s="14">
        <v>4.6476716279591601</v>
      </c>
      <c r="BG85" s="13">
        <v>77.705972595944303</v>
      </c>
      <c r="BH85" s="14">
        <v>0.95288539660737803</v>
      </c>
      <c r="BI85" s="13">
        <v>78.611909601036402</v>
      </c>
      <c r="BJ85" s="14">
        <v>1.12402931049433</v>
      </c>
      <c r="BK85" s="13">
        <v>76.965871727448601</v>
      </c>
      <c r="BL85" s="14">
        <v>5.8794583523313397</v>
      </c>
      <c r="BM85" s="13">
        <v>-1.64603787358786</v>
      </c>
      <c r="BN85" s="14">
        <v>6.1030155969439503</v>
      </c>
      <c r="BO85" s="13">
        <v>68.530047532931903</v>
      </c>
      <c r="BP85" s="14">
        <v>1.1198948412560901</v>
      </c>
      <c r="BQ85" s="13">
        <v>69.904629601808907</v>
      </c>
      <c r="BR85" s="14">
        <v>1.32852307974343</v>
      </c>
      <c r="BS85" s="13">
        <v>58.294524628076402</v>
      </c>
      <c r="BT85" s="14">
        <v>6.6901857379448604</v>
      </c>
      <c r="BU85" s="13">
        <v>-11.610104973732501</v>
      </c>
      <c r="BV85" s="14">
        <v>6.9748328737351901</v>
      </c>
      <c r="BW85" s="13">
        <v>0.54542613038194099</v>
      </c>
      <c r="BX85" s="14">
        <v>0.44385871646756803</v>
      </c>
      <c r="BY85" s="13">
        <v>5.9372286190694297</v>
      </c>
      <c r="BZ85" s="14">
        <v>1.0403374663366201</v>
      </c>
      <c r="CA85" s="13">
        <v>8.4308964144777896</v>
      </c>
      <c r="CB85" s="14">
        <v>1.1450873352867399</v>
      </c>
      <c r="CC85" s="13">
        <v>4.8704992653884496</v>
      </c>
      <c r="CD85" s="14">
        <v>0.76631141625088495</v>
      </c>
      <c r="CE85" s="13">
        <v>18.521941324142201</v>
      </c>
      <c r="CF85" s="14">
        <v>1.31064114157485</v>
      </c>
      <c r="CG85" s="13">
        <v>21.426184495865801</v>
      </c>
      <c r="CH85" s="14">
        <v>1.3482556664069401</v>
      </c>
      <c r="CI85" s="13">
        <v>5.1978232330761598</v>
      </c>
      <c r="CJ85" s="14">
        <v>1.15191309527865</v>
      </c>
      <c r="CK85" s="13">
        <v>20.767913412600102</v>
      </c>
      <c r="CL85" s="14">
        <v>1.5502586989860001</v>
      </c>
      <c r="CM85" s="13">
        <v>26.155505613833199</v>
      </c>
      <c r="CN85" s="14">
        <v>1.5785384506981699</v>
      </c>
      <c r="CO85" s="98"/>
      <c r="CP85" s="98"/>
      <c r="CQ85" s="98"/>
      <c r="CR85" s="98"/>
      <c r="CS85" s="98"/>
      <c r="CT85" s="98"/>
      <c r="CU85" s="98"/>
      <c r="CV85" s="98"/>
      <c r="CW85" s="98"/>
      <c r="CX85" s="98"/>
      <c r="CY85" s="98"/>
      <c r="CZ85" s="98"/>
      <c r="DA85" s="98"/>
      <c r="DB85" s="98"/>
      <c r="DC85" s="98"/>
      <c r="DD85" s="98"/>
      <c r="DE85" s="98"/>
      <c r="DF85" s="99"/>
    </row>
    <row r="86" spans="1:110" ht="13" customHeight="1" x14ac:dyDescent="0.35">
      <c r="A86" s="12" t="s">
        <v>84</v>
      </c>
      <c r="B86" s="112">
        <v>1</v>
      </c>
      <c r="C86" s="13">
        <v>96.823331293765904</v>
      </c>
      <c r="D86" s="14">
        <v>0.51719360781372503</v>
      </c>
      <c r="E86" s="13">
        <v>97.273439904019497</v>
      </c>
      <c r="F86" s="14">
        <v>0.73003362375676095</v>
      </c>
      <c r="G86" s="13">
        <v>98.026520491305604</v>
      </c>
      <c r="H86" s="14">
        <v>1.93573602715795</v>
      </c>
      <c r="I86" s="13">
        <v>0.75308058728617799</v>
      </c>
      <c r="J86" s="14">
        <v>2.07461193827214</v>
      </c>
      <c r="K86" s="13">
        <v>90.922961088326105</v>
      </c>
      <c r="L86" s="14">
        <v>0.87322075287006196</v>
      </c>
      <c r="M86" s="13">
        <v>90.441867664128594</v>
      </c>
      <c r="N86" s="14">
        <v>1.19089982971665</v>
      </c>
      <c r="O86" s="13">
        <v>91.1594844742269</v>
      </c>
      <c r="P86" s="14">
        <v>3.6770460957814399</v>
      </c>
      <c r="Q86" s="13">
        <v>0.71761681009829204</v>
      </c>
      <c r="R86" s="14">
        <v>3.9835795123817799</v>
      </c>
      <c r="S86" s="13">
        <v>92.567820272866896</v>
      </c>
      <c r="T86" s="14">
        <v>0.83318155832783503</v>
      </c>
      <c r="U86" s="13">
        <v>92.710639592047499</v>
      </c>
      <c r="V86" s="14">
        <v>1.1268142334964399</v>
      </c>
      <c r="W86" s="13">
        <v>92.841860845709803</v>
      </c>
      <c r="X86" s="14">
        <v>3.08401709837214</v>
      </c>
      <c r="Y86" s="13">
        <v>0.13122125366236001</v>
      </c>
      <c r="Z86" s="14">
        <v>3.4579580118037501</v>
      </c>
      <c r="AA86" s="13">
        <v>96.887328935439101</v>
      </c>
      <c r="AB86" s="14">
        <v>0.53898016413800898</v>
      </c>
      <c r="AC86" s="13">
        <v>96.980361940910299</v>
      </c>
      <c r="AD86" s="14">
        <v>0.70383643046569799</v>
      </c>
      <c r="AE86" s="13">
        <v>94.006670123390194</v>
      </c>
      <c r="AF86" s="14">
        <v>2.93287529767982</v>
      </c>
      <c r="AG86" s="13">
        <v>-2.9736918175201499</v>
      </c>
      <c r="AH86" s="14">
        <v>2.9631917523462601</v>
      </c>
      <c r="AI86" s="13">
        <v>93.240398765621705</v>
      </c>
      <c r="AJ86" s="14">
        <v>0.69881451588583099</v>
      </c>
      <c r="AK86" s="13">
        <v>93.537924175141299</v>
      </c>
      <c r="AL86" s="14">
        <v>1.0060342461749501</v>
      </c>
      <c r="AM86" s="13">
        <v>92.360975157272193</v>
      </c>
      <c r="AN86" s="14">
        <v>3.2895762799405102</v>
      </c>
      <c r="AO86" s="13">
        <v>-1.17694901786911</v>
      </c>
      <c r="AP86" s="14">
        <v>3.62582480404643</v>
      </c>
      <c r="AQ86" s="13">
        <v>92.056269672175404</v>
      </c>
      <c r="AR86" s="14">
        <v>0.895254379532191</v>
      </c>
      <c r="AS86" s="13">
        <v>92.056390872673305</v>
      </c>
      <c r="AT86" s="14">
        <v>1.20204362241942</v>
      </c>
      <c r="AU86" s="13">
        <v>94.480817790539106</v>
      </c>
      <c r="AV86" s="14">
        <v>2.6575111747439899</v>
      </c>
      <c r="AW86" s="13">
        <v>2.4244269178657301</v>
      </c>
      <c r="AX86" s="14">
        <v>2.6865920050607901</v>
      </c>
      <c r="AY86" s="13">
        <v>95.076135401078403</v>
      </c>
      <c r="AZ86" s="14">
        <v>0.73000470548164698</v>
      </c>
      <c r="BA86" s="13">
        <v>95.550236199310007</v>
      </c>
      <c r="BB86" s="14">
        <v>0.80875888631378501</v>
      </c>
      <c r="BC86" s="13">
        <v>95.902592526770604</v>
      </c>
      <c r="BD86" s="14">
        <v>2.3356693198085101</v>
      </c>
      <c r="BE86" s="13">
        <v>0.35235632746062601</v>
      </c>
      <c r="BF86" s="14">
        <v>2.2749846780567702</v>
      </c>
      <c r="BG86" s="13">
        <v>81.380585589278994</v>
      </c>
      <c r="BH86" s="14">
        <v>1.25026825877037</v>
      </c>
      <c r="BI86" s="13">
        <v>81.182644668488606</v>
      </c>
      <c r="BJ86" s="14">
        <v>1.8649504321853601</v>
      </c>
      <c r="BK86" s="13">
        <v>83.781778369132297</v>
      </c>
      <c r="BL86" s="14">
        <v>4.5681078053913904</v>
      </c>
      <c r="BM86" s="13">
        <v>2.5991337006437498</v>
      </c>
      <c r="BN86" s="14">
        <v>5.1471239681026999</v>
      </c>
      <c r="BO86" s="13">
        <v>77.443634108921998</v>
      </c>
      <c r="BP86" s="14">
        <v>1.3535239585582599</v>
      </c>
      <c r="BQ86" s="13">
        <v>78.199549644334496</v>
      </c>
      <c r="BR86" s="14">
        <v>1.94100982733807</v>
      </c>
      <c r="BS86" s="13">
        <v>80.899719231802194</v>
      </c>
      <c r="BT86" s="14">
        <v>4.79222969561956</v>
      </c>
      <c r="BU86" s="13">
        <v>2.7001695874676299</v>
      </c>
      <c r="BV86" s="14">
        <v>5.2347579252499701</v>
      </c>
      <c r="BW86" s="13">
        <v>4.1796671127290903</v>
      </c>
      <c r="BX86" s="14">
        <v>1.05289360091617</v>
      </c>
      <c r="BY86" s="13">
        <v>8.4665792310226191</v>
      </c>
      <c r="BZ86" s="14">
        <v>1.6996189743035099</v>
      </c>
      <c r="CA86" s="13">
        <v>10.356233421429099</v>
      </c>
      <c r="CB86" s="14">
        <v>1.25257189087762</v>
      </c>
      <c r="CC86" s="13">
        <v>2.2570600462756398</v>
      </c>
      <c r="CD86" s="14">
        <v>0.83845285629312005</v>
      </c>
      <c r="CE86" s="13">
        <v>12.865324390152599</v>
      </c>
      <c r="CF86" s="14">
        <v>1.56009304818748</v>
      </c>
      <c r="CG86" s="13">
        <v>17.1852679593724</v>
      </c>
      <c r="CH86" s="14">
        <v>1.9970425804079199</v>
      </c>
      <c r="CI86" s="13">
        <v>3.5281717194109499</v>
      </c>
      <c r="CJ86" s="14">
        <v>1.31267459937576</v>
      </c>
      <c r="CK86" s="13">
        <v>21.021586288787201</v>
      </c>
      <c r="CL86" s="14">
        <v>2.0705010076239199</v>
      </c>
      <c r="CM86" s="13">
        <v>24.1992189290001</v>
      </c>
      <c r="CN86" s="14">
        <v>2.2174569658761598</v>
      </c>
      <c r="CO86" s="98"/>
      <c r="CP86" s="98"/>
      <c r="CQ86" s="98"/>
      <c r="CR86" s="98"/>
      <c r="CS86" s="98"/>
      <c r="CT86" s="98"/>
      <c r="CU86" s="98"/>
      <c r="CV86" s="98"/>
      <c r="CW86" s="98"/>
      <c r="CX86" s="98"/>
      <c r="CY86" s="98"/>
      <c r="CZ86" s="98"/>
      <c r="DA86" s="98"/>
      <c r="DB86" s="98"/>
      <c r="DC86" s="98"/>
      <c r="DD86" s="98"/>
      <c r="DE86" s="98"/>
      <c r="DF86" s="99"/>
    </row>
    <row r="87" spans="1:110" ht="13" customHeight="1" x14ac:dyDescent="0.35">
      <c r="A87" s="26" t="s">
        <v>85</v>
      </c>
      <c r="B87" s="114">
        <v>1</v>
      </c>
      <c r="C87" s="22">
        <v>91.585652290630705</v>
      </c>
      <c r="D87" s="23">
        <v>1.1032400874017301</v>
      </c>
      <c r="E87" s="22">
        <v>91.259856150958896</v>
      </c>
      <c r="F87" s="23">
        <v>1.51113672226836</v>
      </c>
      <c r="G87" s="22">
        <v>96.903783152624698</v>
      </c>
      <c r="H87" s="23">
        <v>1.4086056826901501</v>
      </c>
      <c r="I87" s="22">
        <v>5.6439270016657899</v>
      </c>
      <c r="J87" s="23">
        <v>2.10265805704165</v>
      </c>
      <c r="K87" s="22">
        <v>93.335713613928405</v>
      </c>
      <c r="L87" s="23">
        <v>0.80549937620934198</v>
      </c>
      <c r="M87" s="22">
        <v>93.637169902686296</v>
      </c>
      <c r="N87" s="23">
        <v>1.0560230218401601</v>
      </c>
      <c r="O87" s="22">
        <v>92.774685459068195</v>
      </c>
      <c r="P87" s="23">
        <v>2.50460043906623</v>
      </c>
      <c r="Q87" s="22">
        <v>-0.86248444361808696</v>
      </c>
      <c r="R87" s="23">
        <v>2.73745833135535</v>
      </c>
      <c r="S87" s="22">
        <v>88.430114958262905</v>
      </c>
      <c r="T87" s="23">
        <v>1.0925880956231899</v>
      </c>
      <c r="U87" s="22">
        <v>87.565555097719496</v>
      </c>
      <c r="V87" s="23">
        <v>1.3945835216203399</v>
      </c>
      <c r="W87" s="22">
        <v>89.527989204435301</v>
      </c>
      <c r="X87" s="23">
        <v>3.1362294991707</v>
      </c>
      <c r="Y87" s="22">
        <v>1.96243410671582</v>
      </c>
      <c r="Z87" s="23">
        <v>3.5663871341379498</v>
      </c>
      <c r="AA87" s="22">
        <v>93.218287244378601</v>
      </c>
      <c r="AB87" s="23">
        <v>0.83540950277395398</v>
      </c>
      <c r="AC87" s="22">
        <v>93.405152298497896</v>
      </c>
      <c r="AD87" s="23">
        <v>1.0401602308055899</v>
      </c>
      <c r="AE87" s="22">
        <v>94.125893535227604</v>
      </c>
      <c r="AF87" s="23">
        <v>2.1248756908599602</v>
      </c>
      <c r="AG87" s="22">
        <v>0.72074123672966595</v>
      </c>
      <c r="AH87" s="23">
        <v>2.2553605538605401</v>
      </c>
      <c r="AI87" s="22">
        <v>91.206374155910595</v>
      </c>
      <c r="AJ87" s="23">
        <v>1.0431277517533899</v>
      </c>
      <c r="AK87" s="22">
        <v>90.650896528203603</v>
      </c>
      <c r="AL87" s="23">
        <v>1.30830542163372</v>
      </c>
      <c r="AM87" s="22">
        <v>95.600437024286705</v>
      </c>
      <c r="AN87" s="23">
        <v>1.70227901307893</v>
      </c>
      <c r="AO87" s="22">
        <v>4.94954049608305</v>
      </c>
      <c r="AP87" s="23">
        <v>2.1022993057769801</v>
      </c>
      <c r="AQ87" s="22">
        <v>85.119907249323902</v>
      </c>
      <c r="AR87" s="23">
        <v>1.1436407593106801</v>
      </c>
      <c r="AS87" s="22">
        <v>86.231678427503098</v>
      </c>
      <c r="AT87" s="23">
        <v>1.4549536837328401</v>
      </c>
      <c r="AU87" s="22">
        <v>85.097835108171196</v>
      </c>
      <c r="AV87" s="23">
        <v>3.1305936736398698</v>
      </c>
      <c r="AW87" s="22">
        <v>-1.1338433193319299</v>
      </c>
      <c r="AX87" s="23">
        <v>3.2568280519025801</v>
      </c>
      <c r="AY87" s="22">
        <v>75.061315815412101</v>
      </c>
      <c r="AZ87" s="23">
        <v>1.4478126636520801</v>
      </c>
      <c r="BA87" s="22">
        <v>79.255228782265107</v>
      </c>
      <c r="BB87" s="23">
        <v>1.93659391187297</v>
      </c>
      <c r="BC87" s="22">
        <v>74.116265695966106</v>
      </c>
      <c r="BD87" s="23">
        <v>5.3628270136032601</v>
      </c>
      <c r="BE87" s="22">
        <v>-5.1389630862989701</v>
      </c>
      <c r="BF87" s="23">
        <v>5.4814774442486103</v>
      </c>
      <c r="BG87" s="22">
        <v>74.108690078285207</v>
      </c>
      <c r="BH87" s="23">
        <v>1.49059926350669</v>
      </c>
      <c r="BI87" s="22">
        <v>72.667484189287194</v>
      </c>
      <c r="BJ87" s="23">
        <v>2.26028673863031</v>
      </c>
      <c r="BK87" s="22">
        <v>78.231546357844294</v>
      </c>
      <c r="BL87" s="23">
        <v>4.15866862358149</v>
      </c>
      <c r="BM87" s="22">
        <v>5.5640621685571601</v>
      </c>
      <c r="BN87" s="23">
        <v>5.4123375185407996</v>
      </c>
      <c r="BO87" s="22">
        <v>55.441882377934498</v>
      </c>
      <c r="BP87" s="23">
        <v>1.4113134361131401</v>
      </c>
      <c r="BQ87" s="22">
        <v>57.329368862034897</v>
      </c>
      <c r="BR87" s="23">
        <v>2.2308451599286498</v>
      </c>
      <c r="BS87" s="22">
        <v>57.187908670013897</v>
      </c>
      <c r="BT87" s="23">
        <v>5.6435714427923296</v>
      </c>
      <c r="BU87" s="22">
        <v>-0.14146019202100699</v>
      </c>
      <c r="BV87" s="23">
        <v>6.8051340087822396</v>
      </c>
      <c r="BW87" s="108">
        <v>1.56808307933385</v>
      </c>
      <c r="BX87" s="109">
        <v>1.43636776676983</v>
      </c>
      <c r="BY87" s="108">
        <v>4.8008002437088804</v>
      </c>
      <c r="BZ87" s="109">
        <v>1.42915852117276</v>
      </c>
      <c r="CA87" s="108">
        <v>12.943588896821201</v>
      </c>
      <c r="CB87" s="109">
        <v>2.1536186039334102</v>
      </c>
      <c r="CC87" s="108">
        <v>2.5201821815960099</v>
      </c>
      <c r="CD87" s="109">
        <v>1.21041262690851</v>
      </c>
      <c r="CE87" s="108">
        <v>12.420724007763001</v>
      </c>
      <c r="CF87" s="109">
        <v>1.99413747205092</v>
      </c>
      <c r="CG87" s="108">
        <v>16.225502421466</v>
      </c>
      <c r="CH87" s="109">
        <v>2.1356267255022301</v>
      </c>
      <c r="CI87" s="108">
        <v>9.9241075811501798</v>
      </c>
      <c r="CJ87" s="109">
        <v>2.5507600267991699</v>
      </c>
      <c r="CK87" s="108">
        <v>16.6553066962157</v>
      </c>
      <c r="CL87" s="109">
        <v>2.4148533755427</v>
      </c>
      <c r="CM87" s="108">
        <v>19.332952312708102</v>
      </c>
      <c r="CN87" s="109">
        <v>2.2373936841852502</v>
      </c>
      <c r="CO87" s="110"/>
      <c r="CP87" s="110"/>
      <c r="CQ87" s="110"/>
      <c r="CR87" s="110"/>
      <c r="CS87" s="110"/>
      <c r="CT87" s="110"/>
      <c r="CU87" s="110"/>
      <c r="CV87" s="110"/>
      <c r="CW87" s="110"/>
      <c r="CX87" s="110"/>
      <c r="CY87" s="110"/>
      <c r="CZ87" s="110"/>
      <c r="DA87" s="110"/>
      <c r="DB87" s="110"/>
      <c r="DC87" s="110"/>
      <c r="DD87" s="110"/>
      <c r="DE87" s="110"/>
      <c r="DF87" s="111"/>
    </row>
    <row r="88" spans="1:110" ht="13" customHeight="1" x14ac:dyDescent="0.35">
      <c r="A88" s="12"/>
      <c r="B88" s="115"/>
      <c r="C88" s="95" t="s">
        <v>500</v>
      </c>
      <c r="D88" s="36" t="s">
        <v>501</v>
      </c>
      <c r="E88" s="95" t="s">
        <v>935</v>
      </c>
      <c r="F88" s="36" t="s">
        <v>936</v>
      </c>
      <c r="G88" s="95" t="s">
        <v>937</v>
      </c>
      <c r="H88" s="36" t="s">
        <v>938</v>
      </c>
      <c r="I88" s="95" t="s">
        <v>939</v>
      </c>
      <c r="J88" s="36" t="s">
        <v>940</v>
      </c>
      <c r="K88" s="95" t="s">
        <v>502</v>
      </c>
      <c r="L88" s="36" t="s">
        <v>503</v>
      </c>
      <c r="M88" s="95" t="s">
        <v>941</v>
      </c>
      <c r="N88" s="36" t="s">
        <v>942</v>
      </c>
      <c r="O88" s="95" t="s">
        <v>943</v>
      </c>
      <c r="P88" s="36" t="s">
        <v>944</v>
      </c>
      <c r="Q88" s="95" t="s">
        <v>945</v>
      </c>
      <c r="R88" s="36" t="s">
        <v>946</v>
      </c>
      <c r="S88" s="95" t="s">
        <v>504</v>
      </c>
      <c r="T88" s="36" t="s">
        <v>505</v>
      </c>
      <c r="U88" s="95" t="s">
        <v>947</v>
      </c>
      <c r="V88" s="36" t="s">
        <v>948</v>
      </c>
      <c r="W88" s="95" t="s">
        <v>949</v>
      </c>
      <c r="X88" s="36" t="s">
        <v>950</v>
      </c>
      <c r="Y88" s="95" t="s">
        <v>951</v>
      </c>
      <c r="Z88" s="36" t="s">
        <v>952</v>
      </c>
      <c r="AA88" s="95" t="s">
        <v>506</v>
      </c>
      <c r="AB88" s="36" t="s">
        <v>507</v>
      </c>
      <c r="AC88" s="95" t="s">
        <v>953</v>
      </c>
      <c r="AD88" s="36" t="s">
        <v>954</v>
      </c>
      <c r="AE88" s="95" t="s">
        <v>955</v>
      </c>
      <c r="AF88" s="36" t="s">
        <v>956</v>
      </c>
      <c r="AG88" s="95" t="s">
        <v>957</v>
      </c>
      <c r="AH88" s="36" t="s">
        <v>958</v>
      </c>
      <c r="AI88" s="95" t="s">
        <v>508</v>
      </c>
      <c r="AJ88" s="36" t="s">
        <v>509</v>
      </c>
      <c r="AK88" s="95" t="s">
        <v>959</v>
      </c>
      <c r="AL88" s="36" t="s">
        <v>960</v>
      </c>
      <c r="AM88" s="95" t="s">
        <v>961</v>
      </c>
      <c r="AN88" s="36" t="s">
        <v>962</v>
      </c>
      <c r="AO88" s="95" t="s">
        <v>963</v>
      </c>
      <c r="AP88" s="36" t="s">
        <v>964</v>
      </c>
      <c r="AQ88" s="95" t="s">
        <v>510</v>
      </c>
      <c r="AR88" s="36" t="s">
        <v>511</v>
      </c>
      <c r="AS88" s="95" t="s">
        <v>965</v>
      </c>
      <c r="AT88" s="36" t="s">
        <v>966</v>
      </c>
      <c r="AU88" s="95" t="s">
        <v>967</v>
      </c>
      <c r="AV88" s="36" t="s">
        <v>968</v>
      </c>
      <c r="AW88" s="95" t="s">
        <v>969</v>
      </c>
      <c r="AX88" s="36" t="s">
        <v>970</v>
      </c>
      <c r="AY88" s="95" t="s">
        <v>512</v>
      </c>
      <c r="AZ88" s="36" t="s">
        <v>513</v>
      </c>
      <c r="BA88" s="95" t="s">
        <v>971</v>
      </c>
      <c r="BB88" s="36" t="s">
        <v>972</v>
      </c>
      <c r="BC88" s="95" t="s">
        <v>973</v>
      </c>
      <c r="BD88" s="36" t="s">
        <v>974</v>
      </c>
      <c r="BE88" s="95" t="s">
        <v>975</v>
      </c>
      <c r="BF88" s="36" t="s">
        <v>976</v>
      </c>
      <c r="BG88" s="95" t="s">
        <v>514</v>
      </c>
      <c r="BH88" s="36" t="s">
        <v>515</v>
      </c>
      <c r="BI88" s="95" t="s">
        <v>977</v>
      </c>
      <c r="BJ88" s="36" t="s">
        <v>978</v>
      </c>
      <c r="BK88" s="95" t="s">
        <v>979</v>
      </c>
      <c r="BL88" s="36" t="s">
        <v>980</v>
      </c>
      <c r="BM88" s="95" t="s">
        <v>981</v>
      </c>
      <c r="BN88" s="36" t="s">
        <v>982</v>
      </c>
      <c r="BO88" s="95" t="s">
        <v>516</v>
      </c>
      <c r="BP88" s="36" t="s">
        <v>517</v>
      </c>
      <c r="BQ88" s="95" t="s">
        <v>983</v>
      </c>
      <c r="BR88" s="36" t="s">
        <v>984</v>
      </c>
      <c r="BS88" s="95" t="s">
        <v>985</v>
      </c>
      <c r="BT88" s="36" t="s">
        <v>986</v>
      </c>
      <c r="BU88" s="95" t="s">
        <v>987</v>
      </c>
      <c r="BV88" s="36" t="s">
        <v>988</v>
      </c>
      <c r="BW88" s="98" t="s">
        <v>518</v>
      </c>
      <c r="BX88" s="98" t="s">
        <v>519</v>
      </c>
      <c r="BY88" s="98" t="s">
        <v>520</v>
      </c>
      <c r="BZ88" s="98" t="s">
        <v>521</v>
      </c>
      <c r="CA88" s="98" t="s">
        <v>522</v>
      </c>
      <c r="CB88" s="98" t="s">
        <v>523</v>
      </c>
      <c r="CC88" s="98" t="s">
        <v>524</v>
      </c>
      <c r="CD88" s="98" t="s">
        <v>525</v>
      </c>
      <c r="CE88" s="98" t="s">
        <v>526</v>
      </c>
      <c r="CF88" s="98" t="s">
        <v>527</v>
      </c>
      <c r="CG88" s="98" t="s">
        <v>528</v>
      </c>
      <c r="CH88" s="98" t="s">
        <v>529</v>
      </c>
      <c r="CI88" s="98" t="s">
        <v>530</v>
      </c>
      <c r="CJ88" s="98" t="s">
        <v>531</v>
      </c>
      <c r="CK88" s="98" t="s">
        <v>532</v>
      </c>
      <c r="CL88" s="98" t="s">
        <v>533</v>
      </c>
      <c r="CM88" s="98" t="s">
        <v>534</v>
      </c>
      <c r="CN88" s="98" t="s">
        <v>535</v>
      </c>
      <c r="CO88" s="13" t="s">
        <v>536</v>
      </c>
      <c r="CP88" s="14" t="s">
        <v>537</v>
      </c>
      <c r="CQ88" s="13" t="s">
        <v>538</v>
      </c>
      <c r="CR88" s="14" t="s">
        <v>539</v>
      </c>
      <c r="CS88" s="13" t="s">
        <v>540</v>
      </c>
      <c r="CT88" s="14" t="s">
        <v>541</v>
      </c>
      <c r="CU88" s="13" t="s">
        <v>542</v>
      </c>
      <c r="CV88" s="14" t="s">
        <v>543</v>
      </c>
      <c r="CW88" s="13" t="s">
        <v>544</v>
      </c>
      <c r="CX88" s="14" t="s">
        <v>545</v>
      </c>
      <c r="CY88" s="13" t="s">
        <v>546</v>
      </c>
      <c r="CZ88" s="14" t="s">
        <v>547</v>
      </c>
      <c r="DA88" s="13" t="s">
        <v>548</v>
      </c>
      <c r="DB88" s="14" t="s">
        <v>549</v>
      </c>
      <c r="DC88" s="13" t="s">
        <v>550</v>
      </c>
      <c r="DD88" s="14" t="s">
        <v>551</v>
      </c>
      <c r="DE88" s="13" t="s">
        <v>552</v>
      </c>
      <c r="DF88" s="116" t="s">
        <v>553</v>
      </c>
    </row>
    <row r="89" spans="1:110" ht="13" customHeight="1" x14ac:dyDescent="0.35">
      <c r="A89" s="12" t="s">
        <v>15</v>
      </c>
      <c r="B89" s="115">
        <v>3</v>
      </c>
      <c r="C89" s="13">
        <v>94.572376717289899</v>
      </c>
      <c r="D89" s="35">
        <v>0.51365153722825696</v>
      </c>
      <c r="E89" s="13">
        <v>93.964421486696395</v>
      </c>
      <c r="F89" s="35">
        <v>0.57353755460700095</v>
      </c>
      <c r="G89" s="13">
        <v>93.031342327158399</v>
      </c>
      <c r="H89" s="35">
        <v>1.89298443976137</v>
      </c>
      <c r="I89" s="13">
        <v>-0.93307915953803899</v>
      </c>
      <c r="J89" s="35">
        <v>1.88618913565249</v>
      </c>
      <c r="K89" s="13">
        <v>78.172022063244398</v>
      </c>
      <c r="L89" s="35">
        <v>0.74353003868005896</v>
      </c>
      <c r="M89" s="13">
        <v>78.061672380550505</v>
      </c>
      <c r="N89" s="35">
        <v>0.87103004299153097</v>
      </c>
      <c r="O89" s="13">
        <v>75.632276239994994</v>
      </c>
      <c r="P89" s="35">
        <v>3.23218119132722</v>
      </c>
      <c r="Q89" s="13">
        <v>-2.4293961405554501</v>
      </c>
      <c r="R89" s="35">
        <v>3.2801114241495499</v>
      </c>
      <c r="S89" s="13">
        <v>88.880041777866396</v>
      </c>
      <c r="T89" s="35">
        <v>0.56218569794052298</v>
      </c>
      <c r="U89" s="13">
        <v>88.712901814252007</v>
      </c>
      <c r="V89" s="35">
        <v>0.70586062081733603</v>
      </c>
      <c r="W89" s="13">
        <v>88.675904595471806</v>
      </c>
      <c r="X89" s="35">
        <v>2.2233420945484501</v>
      </c>
      <c r="Y89" s="13">
        <v>-3.6997218780143698E-2</v>
      </c>
      <c r="Z89" s="35">
        <v>2.4328196174896899</v>
      </c>
      <c r="AA89" s="13">
        <v>89.694937914578205</v>
      </c>
      <c r="AB89" s="35">
        <v>0.56945788758205595</v>
      </c>
      <c r="AC89" s="13">
        <v>89.3243316381959</v>
      </c>
      <c r="AD89" s="35">
        <v>0.70495175875594196</v>
      </c>
      <c r="AE89" s="13">
        <v>90.361058354361802</v>
      </c>
      <c r="AF89" s="35">
        <v>1.78723416412501</v>
      </c>
      <c r="AG89" s="13">
        <v>1.0367267161659299</v>
      </c>
      <c r="AH89" s="35">
        <v>1.8640643496734</v>
      </c>
      <c r="AI89" s="13">
        <v>79.914840354006898</v>
      </c>
      <c r="AJ89" s="35">
        <v>0.811382881674243</v>
      </c>
      <c r="AK89" s="13">
        <v>79.192897755320004</v>
      </c>
      <c r="AL89" s="35">
        <v>1.00663037641578</v>
      </c>
      <c r="AM89" s="13">
        <v>77.794866443733994</v>
      </c>
      <c r="AN89" s="35">
        <v>2.84297328209664</v>
      </c>
      <c r="AO89" s="13">
        <v>-1.3980313115860099</v>
      </c>
      <c r="AP89" s="35">
        <v>3.0735602451156501</v>
      </c>
      <c r="AQ89" s="13">
        <v>73.161447993274905</v>
      </c>
      <c r="AR89" s="35">
        <v>0.78958506326532196</v>
      </c>
      <c r="AS89" s="13">
        <v>72.9981126749949</v>
      </c>
      <c r="AT89" s="35">
        <v>1.0201821017433499</v>
      </c>
      <c r="AU89" s="13">
        <v>69.440538046762299</v>
      </c>
      <c r="AV89" s="35">
        <v>3.3653574339269698</v>
      </c>
      <c r="AW89" s="13">
        <v>-3.5575746282326599</v>
      </c>
      <c r="AX89" s="35">
        <v>3.3815313251437802</v>
      </c>
      <c r="AY89" s="13">
        <v>76.813814203380304</v>
      </c>
      <c r="AZ89" s="35">
        <v>0.69977295156756503</v>
      </c>
      <c r="BA89" s="13">
        <v>77.650055610344495</v>
      </c>
      <c r="BB89" s="35">
        <v>0.98799937935655102</v>
      </c>
      <c r="BC89" s="13">
        <v>76.615824436378901</v>
      </c>
      <c r="BD89" s="35">
        <v>3.0086841066795098</v>
      </c>
      <c r="BE89" s="13">
        <v>-1.0342311739655501</v>
      </c>
      <c r="BF89" s="35">
        <v>3.1018829454572798</v>
      </c>
      <c r="BG89" s="13">
        <v>62.1861709270717</v>
      </c>
      <c r="BH89" s="35">
        <v>0.95257765618419499</v>
      </c>
      <c r="BI89" s="13">
        <v>60.794098325744201</v>
      </c>
      <c r="BJ89" s="35">
        <v>1.13891310858109</v>
      </c>
      <c r="BK89" s="13">
        <v>61.714634326795803</v>
      </c>
      <c r="BL89" s="35">
        <v>3.5429375526952498</v>
      </c>
      <c r="BM89" s="13">
        <v>0.92053600105156597</v>
      </c>
      <c r="BN89" s="35">
        <v>3.6506726473570001</v>
      </c>
      <c r="BO89" s="13">
        <v>49.3340402747342</v>
      </c>
      <c r="BP89" s="35">
        <v>0.89909428390454305</v>
      </c>
      <c r="BQ89" s="13">
        <v>49.030917201609398</v>
      </c>
      <c r="BR89" s="35">
        <v>1.1219067753346199</v>
      </c>
      <c r="BS89" s="13">
        <v>47.086738153656398</v>
      </c>
      <c r="BT89" s="35">
        <v>3.27813449962377</v>
      </c>
      <c r="BU89" s="13">
        <v>-1.9441790479529799</v>
      </c>
      <c r="BV89" s="35">
        <v>3.4970323564266499</v>
      </c>
      <c r="BW89" s="98"/>
      <c r="BX89" s="98"/>
      <c r="BY89" s="98"/>
      <c r="BZ89" s="98"/>
      <c r="CA89" s="98"/>
      <c r="CB89" s="98"/>
      <c r="CC89" s="98"/>
      <c r="CD89" s="98"/>
      <c r="CE89" s="98"/>
      <c r="CF89" s="98"/>
      <c r="CG89" s="98"/>
      <c r="CH89" s="98"/>
      <c r="CI89" s="98"/>
      <c r="CJ89" s="98"/>
      <c r="CK89" s="98"/>
      <c r="CL89" s="98"/>
      <c r="CM89" s="98"/>
      <c r="CN89" s="98"/>
      <c r="CO89" s="13">
        <v>-0.48281371800572997</v>
      </c>
      <c r="CP89" s="14">
        <v>0.72783013869628999</v>
      </c>
      <c r="CQ89" s="13">
        <v>-0.45111652952436998</v>
      </c>
      <c r="CR89" s="14">
        <v>1.1512531413892999</v>
      </c>
      <c r="CS89" s="13">
        <v>-1.46039653383082</v>
      </c>
      <c r="CT89" s="14">
        <v>0.81870065012802196</v>
      </c>
      <c r="CU89" s="13">
        <v>-1.9611066700791799</v>
      </c>
      <c r="CV89" s="14">
        <v>0.785551133439232</v>
      </c>
      <c r="CW89" s="13">
        <v>-3.4758932392336601</v>
      </c>
      <c r="CX89" s="14">
        <v>1.2409992230587401</v>
      </c>
      <c r="CY89" s="13">
        <v>-3.14634439136616</v>
      </c>
      <c r="CZ89" s="14">
        <v>1.3114523682452</v>
      </c>
      <c r="DA89" s="13">
        <v>-2.96430786142807</v>
      </c>
      <c r="DB89" s="14">
        <v>1.1537107160287099</v>
      </c>
      <c r="DC89" s="13">
        <v>-2.7299553145135298</v>
      </c>
      <c r="DD89" s="14">
        <v>1.41921408279989</v>
      </c>
      <c r="DE89" s="13">
        <v>-2.9761828683195302</v>
      </c>
      <c r="DF89" s="116">
        <v>1.48472913435269</v>
      </c>
    </row>
    <row r="90" spans="1:110" ht="13" customHeight="1" x14ac:dyDescent="0.35">
      <c r="A90" s="12" t="s">
        <v>18</v>
      </c>
      <c r="B90" s="115">
        <v>3</v>
      </c>
      <c r="C90" s="13">
        <v>95.465164530698601</v>
      </c>
      <c r="D90" s="35">
        <v>0.58075874566188701</v>
      </c>
      <c r="E90" s="13">
        <v>95.744241444199105</v>
      </c>
      <c r="F90" s="35">
        <v>0.77385429174567599</v>
      </c>
      <c r="G90" s="13">
        <v>96.233677678912699</v>
      </c>
      <c r="H90" s="35">
        <v>1.3209565296171599</v>
      </c>
      <c r="I90" s="13">
        <v>0.48943623471353698</v>
      </c>
      <c r="J90" s="35">
        <v>1.4903034255644401</v>
      </c>
      <c r="K90" s="13">
        <v>94.231307719150095</v>
      </c>
      <c r="L90" s="35">
        <v>0.56938857527653597</v>
      </c>
      <c r="M90" s="13">
        <v>94.518076156358305</v>
      </c>
      <c r="N90" s="35">
        <v>0.80215630717370201</v>
      </c>
      <c r="O90" s="13">
        <v>95.835265981302896</v>
      </c>
      <c r="P90" s="35">
        <v>1.2048100273865501</v>
      </c>
      <c r="Q90" s="13">
        <v>1.31718982494452</v>
      </c>
      <c r="R90" s="35">
        <v>1.42363680714117</v>
      </c>
      <c r="S90" s="13">
        <v>78.732273807547301</v>
      </c>
      <c r="T90" s="35">
        <v>1.3726212366255399</v>
      </c>
      <c r="U90" s="13">
        <v>79.915226333164497</v>
      </c>
      <c r="V90" s="35">
        <v>1.57782811553393</v>
      </c>
      <c r="W90" s="13">
        <v>86.956659828109593</v>
      </c>
      <c r="X90" s="35">
        <v>2.4511072657273698</v>
      </c>
      <c r="Y90" s="13">
        <v>7.0414334949451103</v>
      </c>
      <c r="Z90" s="35">
        <v>2.8412640291771201</v>
      </c>
      <c r="AA90" s="13">
        <v>86.932427652539801</v>
      </c>
      <c r="AB90" s="35">
        <v>0.82084604581942999</v>
      </c>
      <c r="AC90" s="13">
        <v>88.732758313283199</v>
      </c>
      <c r="AD90" s="35">
        <v>1.2600342918624801</v>
      </c>
      <c r="AE90" s="13">
        <v>84.553504454985202</v>
      </c>
      <c r="AF90" s="35">
        <v>2.7443482617803499</v>
      </c>
      <c r="AG90" s="13">
        <v>-4.1792538582980097</v>
      </c>
      <c r="AH90" s="35">
        <v>3.1074328110352401</v>
      </c>
      <c r="AI90" s="13">
        <v>64.371284606201399</v>
      </c>
      <c r="AJ90" s="35">
        <v>1.48129984060549</v>
      </c>
      <c r="AK90" s="13">
        <v>63.424783149861</v>
      </c>
      <c r="AL90" s="35">
        <v>2.0210772897000702</v>
      </c>
      <c r="AM90" s="13">
        <v>69.214902707007795</v>
      </c>
      <c r="AN90" s="35">
        <v>3.8148554276613398</v>
      </c>
      <c r="AO90" s="13">
        <v>5.7901195571467703</v>
      </c>
      <c r="AP90" s="35">
        <v>4.38132544497312</v>
      </c>
      <c r="AQ90" s="13">
        <v>39.4326550596723</v>
      </c>
      <c r="AR90" s="35">
        <v>1.3503470081198901</v>
      </c>
      <c r="AS90" s="13">
        <v>37.516882048911299</v>
      </c>
      <c r="AT90" s="35">
        <v>1.90045595115205</v>
      </c>
      <c r="AU90" s="13">
        <v>49.291039063229803</v>
      </c>
      <c r="AV90" s="35">
        <v>3.0541535813632499</v>
      </c>
      <c r="AW90" s="13">
        <v>11.774157014318501</v>
      </c>
      <c r="AX90" s="35">
        <v>3.4151545978507998</v>
      </c>
      <c r="AY90" s="13">
        <v>61.910253413930299</v>
      </c>
      <c r="AZ90" s="35">
        <v>1.23199316021891</v>
      </c>
      <c r="BA90" s="13">
        <v>63.887788355769999</v>
      </c>
      <c r="BB90" s="35">
        <v>1.3679944201100001</v>
      </c>
      <c r="BC90" s="13">
        <v>67.226409303277705</v>
      </c>
      <c r="BD90" s="35">
        <v>3.2283101394160201</v>
      </c>
      <c r="BE90" s="13">
        <v>3.3386209475076698</v>
      </c>
      <c r="BF90" s="35">
        <v>3.1543584173747701</v>
      </c>
      <c r="BG90" s="13">
        <v>49.103878748481897</v>
      </c>
      <c r="BH90" s="35">
        <v>1.3145089747621399</v>
      </c>
      <c r="BI90" s="13">
        <v>48.779173912574599</v>
      </c>
      <c r="BJ90" s="35">
        <v>1.80512829469808</v>
      </c>
      <c r="BK90" s="13">
        <v>54.781753042397703</v>
      </c>
      <c r="BL90" s="35">
        <v>3.6084768565994501</v>
      </c>
      <c r="BM90" s="13">
        <v>6.0025791298230997</v>
      </c>
      <c r="BN90" s="35">
        <v>4.1199061349023696</v>
      </c>
      <c r="BO90" s="13">
        <v>25.0249511580727</v>
      </c>
      <c r="BP90" s="35">
        <v>1.0603824213669499</v>
      </c>
      <c r="BQ90" s="13">
        <v>23.914423812063301</v>
      </c>
      <c r="BR90" s="35">
        <v>1.32081377652901</v>
      </c>
      <c r="BS90" s="13">
        <v>32.757781724869801</v>
      </c>
      <c r="BT90" s="35">
        <v>3.2521885959290402</v>
      </c>
      <c r="BU90" s="13">
        <v>8.8433579128064501</v>
      </c>
      <c r="BV90" s="35">
        <v>3.4961980452761998</v>
      </c>
      <c r="BW90" s="98"/>
      <c r="BX90" s="98"/>
      <c r="BY90" s="98"/>
      <c r="BZ90" s="98"/>
      <c r="CA90" s="98"/>
      <c r="CB90" s="98"/>
      <c r="CC90" s="98"/>
      <c r="CD90" s="98"/>
      <c r="CE90" s="98"/>
      <c r="CF90" s="98"/>
      <c r="CG90" s="98"/>
      <c r="CH90" s="98"/>
      <c r="CI90" s="98"/>
      <c r="CJ90" s="98"/>
      <c r="CK90" s="98"/>
      <c r="CL90" s="98"/>
      <c r="CM90" s="98"/>
      <c r="CN90" s="98"/>
      <c r="CO90" s="13">
        <v>-0.69631700774480998</v>
      </c>
      <c r="CP90" s="14">
        <v>0.69757877399979196</v>
      </c>
      <c r="CQ90" s="13">
        <v>1.58298762440087</v>
      </c>
      <c r="CR90" s="14">
        <v>0.84309677760551505</v>
      </c>
      <c r="CS90" s="13">
        <v>4.2619686430520698</v>
      </c>
      <c r="CT90" s="14">
        <v>1.74048371123423</v>
      </c>
      <c r="CU90" s="13">
        <v>4.0409816935720801</v>
      </c>
      <c r="CV90" s="14">
        <v>1.2506002787446</v>
      </c>
      <c r="CW90" s="13">
        <v>-15.004796968629099</v>
      </c>
      <c r="CX90" s="14">
        <v>1.83967195935327</v>
      </c>
      <c r="CY90" s="13">
        <v>-29.696408606924901</v>
      </c>
      <c r="CZ90" s="14">
        <v>1.6567796391243701</v>
      </c>
      <c r="DA90" s="13">
        <v>-19.0028130252722</v>
      </c>
      <c r="DB90" s="14">
        <v>1.4993185396788</v>
      </c>
      <c r="DC90" s="13">
        <v>-5.2172603993465101</v>
      </c>
      <c r="DD90" s="14">
        <v>1.798606914998</v>
      </c>
      <c r="DE90" s="13">
        <v>-17.363210551136799</v>
      </c>
      <c r="DF90" s="116">
        <v>1.61519683731284</v>
      </c>
    </row>
    <row r="91" spans="1:110" ht="13" customHeight="1" x14ac:dyDescent="0.35">
      <c r="A91" s="12" t="s">
        <v>78</v>
      </c>
      <c r="B91" s="115">
        <v>3</v>
      </c>
      <c r="C91" s="13">
        <v>97.355476124825799</v>
      </c>
      <c r="D91" s="35">
        <v>0.43683768296923098</v>
      </c>
      <c r="E91" s="13">
        <v>97.647916933676498</v>
      </c>
      <c r="F91" s="35">
        <v>0.53643264773852195</v>
      </c>
      <c r="G91" s="13">
        <v>94.923549553142294</v>
      </c>
      <c r="H91" s="35">
        <v>1.50487776923576</v>
      </c>
      <c r="I91" s="13">
        <v>-2.7243673805342499</v>
      </c>
      <c r="J91" s="35">
        <v>1.53831490536975</v>
      </c>
      <c r="K91" s="13">
        <v>84.2658408608672</v>
      </c>
      <c r="L91" s="35">
        <v>0.84530263368067005</v>
      </c>
      <c r="M91" s="13">
        <v>84.200240803729898</v>
      </c>
      <c r="N91" s="35">
        <v>0.97140371622981103</v>
      </c>
      <c r="O91" s="13">
        <v>82.313051380959294</v>
      </c>
      <c r="P91" s="35">
        <v>2.6839293895716101</v>
      </c>
      <c r="Q91" s="13">
        <v>-1.88718942277066</v>
      </c>
      <c r="R91" s="35">
        <v>2.79703140459389</v>
      </c>
      <c r="S91" s="13">
        <v>79.307257583980402</v>
      </c>
      <c r="T91" s="35">
        <v>0.85610226662540101</v>
      </c>
      <c r="U91" s="13">
        <v>78.985430646529906</v>
      </c>
      <c r="V91" s="35">
        <v>1.17017542085935</v>
      </c>
      <c r="W91" s="13">
        <v>83.576004825597906</v>
      </c>
      <c r="X91" s="35">
        <v>2.3468078024653698</v>
      </c>
      <c r="Y91" s="13">
        <v>4.5905741790680601</v>
      </c>
      <c r="Z91" s="35">
        <v>2.6607095999891102</v>
      </c>
      <c r="AA91" s="13">
        <v>89.776821329783303</v>
      </c>
      <c r="AB91" s="35">
        <v>0.62165985838029303</v>
      </c>
      <c r="AC91" s="13">
        <v>90.169582020172797</v>
      </c>
      <c r="AD91" s="35">
        <v>0.93960139503221896</v>
      </c>
      <c r="AE91" s="13">
        <v>90.195922434864798</v>
      </c>
      <c r="AF91" s="35">
        <v>2.1088999887684099</v>
      </c>
      <c r="AG91" s="13">
        <v>2.6340414691986801E-2</v>
      </c>
      <c r="AH91" s="35">
        <v>2.38610887513545</v>
      </c>
      <c r="AI91" s="13">
        <v>68.208023349208602</v>
      </c>
      <c r="AJ91" s="35">
        <v>0.93763974542341</v>
      </c>
      <c r="AK91" s="13">
        <v>66.4813479390222</v>
      </c>
      <c r="AL91" s="35">
        <v>1.3229765745875599</v>
      </c>
      <c r="AM91" s="13">
        <v>74.846502420684303</v>
      </c>
      <c r="AN91" s="35">
        <v>2.8917481645469398</v>
      </c>
      <c r="AO91" s="13">
        <v>8.36515448166206</v>
      </c>
      <c r="AP91" s="35">
        <v>3.2326458838285101</v>
      </c>
      <c r="AQ91" s="13">
        <v>57.795652101626203</v>
      </c>
      <c r="AR91" s="35">
        <v>1.2268088394985099</v>
      </c>
      <c r="AS91" s="13">
        <v>58.067898837289697</v>
      </c>
      <c r="AT91" s="35">
        <v>1.3146950725062101</v>
      </c>
      <c r="AU91" s="13">
        <v>67.418643683674205</v>
      </c>
      <c r="AV91" s="35">
        <v>3.51108821025755</v>
      </c>
      <c r="AW91" s="13">
        <v>9.3507448463845506</v>
      </c>
      <c r="AX91" s="35">
        <v>3.5890698322238102</v>
      </c>
      <c r="AY91" s="13">
        <v>80.522427941310994</v>
      </c>
      <c r="AZ91" s="35">
        <v>0.95371794842155899</v>
      </c>
      <c r="BA91" s="13">
        <v>82.803343751320199</v>
      </c>
      <c r="BB91" s="35">
        <v>1.1728634184539399</v>
      </c>
      <c r="BC91" s="13">
        <v>84.261317029870199</v>
      </c>
      <c r="BD91" s="35">
        <v>2.6649935171874799</v>
      </c>
      <c r="BE91" s="13">
        <v>1.45797327854996</v>
      </c>
      <c r="BF91" s="35">
        <v>2.9295443890414101</v>
      </c>
      <c r="BG91" s="13">
        <v>51.568886263732701</v>
      </c>
      <c r="BH91" s="35">
        <v>1.0618374334941301</v>
      </c>
      <c r="BI91" s="13">
        <v>51.128130050120802</v>
      </c>
      <c r="BJ91" s="35">
        <v>1.47661864720946</v>
      </c>
      <c r="BK91" s="13">
        <v>56.113930074549103</v>
      </c>
      <c r="BL91" s="35">
        <v>3.4097801871139999</v>
      </c>
      <c r="BM91" s="13">
        <v>4.9858000244283804</v>
      </c>
      <c r="BN91" s="35">
        <v>3.5584027653836001</v>
      </c>
      <c r="BO91" s="13">
        <v>36.486863040718198</v>
      </c>
      <c r="BP91" s="35">
        <v>1.17419002923143</v>
      </c>
      <c r="BQ91" s="13">
        <v>37.012137149932798</v>
      </c>
      <c r="BR91" s="35">
        <v>1.3732984145006299</v>
      </c>
      <c r="BS91" s="13">
        <v>42.365093205084001</v>
      </c>
      <c r="BT91" s="35">
        <v>3.4451461979976101</v>
      </c>
      <c r="BU91" s="13">
        <v>5.3529560551511901</v>
      </c>
      <c r="BV91" s="35">
        <v>3.5707235056642599</v>
      </c>
      <c r="BW91" s="98"/>
      <c r="BX91" s="98"/>
      <c r="BY91" s="98"/>
      <c r="BZ91" s="98"/>
      <c r="CA91" s="98"/>
      <c r="CB91" s="98"/>
      <c r="CC91" s="98"/>
      <c r="CD91" s="98"/>
      <c r="CE91" s="98"/>
      <c r="CF91" s="98"/>
      <c r="CG91" s="98"/>
      <c r="CH91" s="98"/>
      <c r="CI91" s="98"/>
      <c r="CJ91" s="98"/>
      <c r="CK91" s="98"/>
      <c r="CL91" s="98"/>
      <c r="CM91" s="98"/>
      <c r="CN91" s="98"/>
      <c r="CO91" s="13">
        <v>-0.25178868642586799</v>
      </c>
      <c r="CP91" s="14">
        <v>0.55271480995871902</v>
      </c>
      <c r="CQ91" s="13">
        <v>-0.83215788276787395</v>
      </c>
      <c r="CR91" s="14">
        <v>1.2032578228477699</v>
      </c>
      <c r="CS91" s="13">
        <v>-2.8052997269147801</v>
      </c>
      <c r="CT91" s="14">
        <v>1.30816394049336</v>
      </c>
      <c r="CU91" s="13">
        <v>-1.6830632346507199</v>
      </c>
      <c r="CV91" s="14">
        <v>0.88554739758092504</v>
      </c>
      <c r="CW91" s="13">
        <v>-4.63879017282893</v>
      </c>
      <c r="CX91" s="14">
        <v>1.4817543006009699</v>
      </c>
      <c r="CY91" s="13">
        <v>-5.3448794055222502</v>
      </c>
      <c r="CZ91" s="14">
        <v>1.6090900875765499</v>
      </c>
      <c r="DA91" s="13">
        <v>-5.4696909715930104</v>
      </c>
      <c r="DB91" s="14">
        <v>1.29918865377601</v>
      </c>
      <c r="DC91" s="13">
        <v>-5.3691729196114997</v>
      </c>
      <c r="DD91" s="14">
        <v>1.61950924353138</v>
      </c>
      <c r="DE91" s="13">
        <v>-5.8876788783804397</v>
      </c>
      <c r="DF91" s="116">
        <v>1.6175108684664501</v>
      </c>
    </row>
    <row r="92" spans="1:110" ht="13" customHeight="1" x14ac:dyDescent="0.35">
      <c r="A92" s="12" t="s">
        <v>32</v>
      </c>
      <c r="B92" s="115">
        <v>3</v>
      </c>
      <c r="C92" s="13">
        <v>96.676373122986007</v>
      </c>
      <c r="D92" s="35">
        <v>0.33431906188638599</v>
      </c>
      <c r="E92" s="13">
        <v>97.077285511542399</v>
      </c>
      <c r="F92" s="35">
        <v>0.36806521461625202</v>
      </c>
      <c r="G92" s="13">
        <v>97.978431339140002</v>
      </c>
      <c r="H92" s="35">
        <v>0.98741737901437499</v>
      </c>
      <c r="I92" s="13">
        <v>0.90114582759756001</v>
      </c>
      <c r="J92" s="35">
        <v>1.02081005608027</v>
      </c>
      <c r="K92" s="13">
        <v>76.002991556384004</v>
      </c>
      <c r="L92" s="35">
        <v>0.86252142855120295</v>
      </c>
      <c r="M92" s="13">
        <v>75.877369221388903</v>
      </c>
      <c r="N92" s="35">
        <v>0.98985147005385898</v>
      </c>
      <c r="O92" s="13">
        <v>88.899253012021404</v>
      </c>
      <c r="P92" s="35">
        <v>3.0074132103707099</v>
      </c>
      <c r="Q92" s="13">
        <v>13.0218837906326</v>
      </c>
      <c r="R92" s="35">
        <v>3.08054301986934</v>
      </c>
      <c r="S92" s="13">
        <v>87.348726338781901</v>
      </c>
      <c r="T92" s="35">
        <v>0.582143099783477</v>
      </c>
      <c r="U92" s="13">
        <v>88.170648381159097</v>
      </c>
      <c r="V92" s="35">
        <v>0.71655365382764402</v>
      </c>
      <c r="W92" s="13">
        <v>91.332463928908297</v>
      </c>
      <c r="X92" s="35">
        <v>2.6971567669052798</v>
      </c>
      <c r="Y92" s="13">
        <v>3.1618155477492098</v>
      </c>
      <c r="Z92" s="35">
        <v>2.8214743287716901</v>
      </c>
      <c r="AA92" s="13">
        <v>90.145926625488002</v>
      </c>
      <c r="AB92" s="35">
        <v>0.53064392704199204</v>
      </c>
      <c r="AC92" s="13">
        <v>90.987293443801804</v>
      </c>
      <c r="AD92" s="35">
        <v>0.63556095516651001</v>
      </c>
      <c r="AE92" s="13">
        <v>90.971828272367404</v>
      </c>
      <c r="AF92" s="35">
        <v>2.68943411350158</v>
      </c>
      <c r="AG92" s="13">
        <v>-1.54651714344283E-2</v>
      </c>
      <c r="AH92" s="35">
        <v>2.8249848332675298</v>
      </c>
      <c r="AI92" s="13">
        <v>82.242223531380901</v>
      </c>
      <c r="AJ92" s="35">
        <v>0.67486093342914799</v>
      </c>
      <c r="AK92" s="13">
        <v>81.802723707744207</v>
      </c>
      <c r="AL92" s="35">
        <v>0.91017657480693204</v>
      </c>
      <c r="AM92" s="13">
        <v>88.948129520669497</v>
      </c>
      <c r="AN92" s="35">
        <v>2.97277699291151</v>
      </c>
      <c r="AO92" s="13">
        <v>7.14540581292525</v>
      </c>
      <c r="AP92" s="35">
        <v>3.1236462276006298</v>
      </c>
      <c r="AQ92" s="13">
        <v>73.958484900239696</v>
      </c>
      <c r="AR92" s="35">
        <v>0.78269956260742501</v>
      </c>
      <c r="AS92" s="13">
        <v>74.076546134433599</v>
      </c>
      <c r="AT92" s="35">
        <v>0.95578394924735499</v>
      </c>
      <c r="AU92" s="13">
        <v>80.459399123834402</v>
      </c>
      <c r="AV92" s="35">
        <v>3.7133764454153599</v>
      </c>
      <c r="AW92" s="13">
        <v>6.3828529894007504</v>
      </c>
      <c r="AX92" s="35">
        <v>3.9214514763431501</v>
      </c>
      <c r="AY92" s="13">
        <v>77.0783060153923</v>
      </c>
      <c r="AZ92" s="35">
        <v>0.743562546710959</v>
      </c>
      <c r="BA92" s="13">
        <v>77.928114274099997</v>
      </c>
      <c r="BB92" s="35">
        <v>0.95554095657746596</v>
      </c>
      <c r="BC92" s="13">
        <v>86.822933780399197</v>
      </c>
      <c r="BD92" s="35">
        <v>3.2738536852503</v>
      </c>
      <c r="BE92" s="13">
        <v>8.8948195062991999</v>
      </c>
      <c r="BF92" s="35">
        <v>3.5665866403166002</v>
      </c>
      <c r="BG92" s="13">
        <v>62.017635797833499</v>
      </c>
      <c r="BH92" s="35">
        <v>0.84086827661496</v>
      </c>
      <c r="BI92" s="13">
        <v>61.821666826669897</v>
      </c>
      <c r="BJ92" s="35">
        <v>1.06222579714918</v>
      </c>
      <c r="BK92" s="13">
        <v>73.721340045171203</v>
      </c>
      <c r="BL92" s="35">
        <v>4.39256365946191</v>
      </c>
      <c r="BM92" s="13">
        <v>11.899673218501301</v>
      </c>
      <c r="BN92" s="35">
        <v>4.5753900515772097</v>
      </c>
      <c r="BO92" s="13">
        <v>49.918710971321097</v>
      </c>
      <c r="BP92" s="35">
        <v>0.88020700552339004</v>
      </c>
      <c r="BQ92" s="13">
        <v>50.208667934632601</v>
      </c>
      <c r="BR92" s="35">
        <v>1.1780571929902801</v>
      </c>
      <c r="BS92" s="13">
        <v>63.098028773006902</v>
      </c>
      <c r="BT92" s="35">
        <v>4.4321348725674801</v>
      </c>
      <c r="BU92" s="13">
        <v>12.889360838374399</v>
      </c>
      <c r="BV92" s="35">
        <v>4.69336837524608</v>
      </c>
      <c r="BW92" s="98"/>
      <c r="BX92" s="98"/>
      <c r="BY92" s="98"/>
      <c r="BZ92" s="98"/>
      <c r="CA92" s="98"/>
      <c r="CB92" s="98"/>
      <c r="CC92" s="98"/>
      <c r="CD92" s="98"/>
      <c r="CE92" s="98"/>
      <c r="CF92" s="98"/>
      <c r="CG92" s="98"/>
      <c r="CH92" s="98"/>
      <c r="CI92" s="98"/>
      <c r="CJ92" s="98"/>
      <c r="CK92" s="98"/>
      <c r="CL92" s="98"/>
      <c r="CM92" s="98"/>
      <c r="CN92" s="98"/>
      <c r="CO92" s="13">
        <v>0.223745726188042</v>
      </c>
      <c r="CP92" s="14">
        <v>0.49346641232683303</v>
      </c>
      <c r="CQ92" s="13">
        <v>1.37280875603938</v>
      </c>
      <c r="CR92" s="14">
        <v>1.1973803871887001</v>
      </c>
      <c r="CS92" s="13">
        <v>0.83236135757881902</v>
      </c>
      <c r="CT92" s="14">
        <v>0.84079293006143596</v>
      </c>
      <c r="CU92" s="13">
        <v>-1.1519637335017601</v>
      </c>
      <c r="CV92" s="14">
        <v>0.78632959307665595</v>
      </c>
      <c r="CW92" s="13">
        <v>-0.94739085341940699</v>
      </c>
      <c r="CX92" s="14">
        <v>0.96006696623786103</v>
      </c>
      <c r="CY92" s="13">
        <v>-0.88529563279870205</v>
      </c>
      <c r="CZ92" s="14">
        <v>1.2081588320293799</v>
      </c>
      <c r="DA92" s="13">
        <v>-4.5391368156376997</v>
      </c>
      <c r="DB92" s="14">
        <v>1.14603995828169</v>
      </c>
      <c r="DC92" s="13">
        <v>1.19855728121067</v>
      </c>
      <c r="DD92" s="14">
        <v>1.27008457325261</v>
      </c>
      <c r="DE92" s="13">
        <v>-0.54139041677802902</v>
      </c>
      <c r="DF92" s="116">
        <v>1.38271707200158</v>
      </c>
    </row>
    <row r="93" spans="1:110" ht="13" customHeight="1" x14ac:dyDescent="0.35">
      <c r="A93" s="12" t="s">
        <v>34</v>
      </c>
      <c r="B93" s="115">
        <v>3</v>
      </c>
      <c r="C93" s="13">
        <v>95.4923446742105</v>
      </c>
      <c r="D93" s="35">
        <v>0.38011205498635597</v>
      </c>
      <c r="E93" s="13">
        <v>95.065257229491195</v>
      </c>
      <c r="F93" s="35">
        <v>0.54269845842213704</v>
      </c>
      <c r="G93" s="13" t="s">
        <v>764</v>
      </c>
      <c r="H93" s="35" t="s">
        <v>764</v>
      </c>
      <c r="I93" s="13" t="s">
        <v>764</v>
      </c>
      <c r="J93" s="35" t="s">
        <v>764</v>
      </c>
      <c r="K93" s="13">
        <v>89.387400373373197</v>
      </c>
      <c r="L93" s="35">
        <v>0.50570339911198603</v>
      </c>
      <c r="M93" s="13">
        <v>88.813009992189805</v>
      </c>
      <c r="N93" s="35">
        <v>0.73469381272938505</v>
      </c>
      <c r="O93" s="13" t="s">
        <v>764</v>
      </c>
      <c r="P93" s="35" t="s">
        <v>764</v>
      </c>
      <c r="Q93" s="13" t="s">
        <v>764</v>
      </c>
      <c r="R93" s="35" t="s">
        <v>764</v>
      </c>
      <c r="S93" s="13">
        <v>93.690685220340399</v>
      </c>
      <c r="T93" s="35">
        <v>0.49390385122090802</v>
      </c>
      <c r="U93" s="13">
        <v>93.941324187279903</v>
      </c>
      <c r="V93" s="35">
        <v>0.60170570280578695</v>
      </c>
      <c r="W93" s="13" t="s">
        <v>764</v>
      </c>
      <c r="X93" s="35" t="s">
        <v>764</v>
      </c>
      <c r="Y93" s="13" t="s">
        <v>764</v>
      </c>
      <c r="Z93" s="35" t="s">
        <v>764</v>
      </c>
      <c r="AA93" s="13">
        <v>92.110097400282498</v>
      </c>
      <c r="AB93" s="35">
        <v>0.49516848295159999</v>
      </c>
      <c r="AC93" s="13">
        <v>91.566386235972899</v>
      </c>
      <c r="AD93" s="35">
        <v>0.63304385535957297</v>
      </c>
      <c r="AE93" s="13" t="s">
        <v>764</v>
      </c>
      <c r="AF93" s="35" t="s">
        <v>764</v>
      </c>
      <c r="AG93" s="13" t="s">
        <v>764</v>
      </c>
      <c r="AH93" s="35" t="s">
        <v>764</v>
      </c>
      <c r="AI93" s="13">
        <v>90.596403674655505</v>
      </c>
      <c r="AJ93" s="35">
        <v>0.56721756122494804</v>
      </c>
      <c r="AK93" s="13">
        <v>90.093708123144907</v>
      </c>
      <c r="AL93" s="35">
        <v>0.79817172068479203</v>
      </c>
      <c r="AM93" s="13" t="s">
        <v>764</v>
      </c>
      <c r="AN93" s="35" t="s">
        <v>764</v>
      </c>
      <c r="AO93" s="13" t="s">
        <v>764</v>
      </c>
      <c r="AP93" s="35" t="s">
        <v>764</v>
      </c>
      <c r="AQ93" s="13">
        <v>91.125059354216802</v>
      </c>
      <c r="AR93" s="35">
        <v>0.54222261054047405</v>
      </c>
      <c r="AS93" s="13">
        <v>91.2885170987186</v>
      </c>
      <c r="AT93" s="35">
        <v>0.67003778674251102</v>
      </c>
      <c r="AU93" s="13" t="s">
        <v>764</v>
      </c>
      <c r="AV93" s="35" t="s">
        <v>764</v>
      </c>
      <c r="AW93" s="13" t="s">
        <v>764</v>
      </c>
      <c r="AX93" s="35" t="s">
        <v>764</v>
      </c>
      <c r="AY93" s="13">
        <v>94.303384537865398</v>
      </c>
      <c r="AZ93" s="35">
        <v>0.432443944216506</v>
      </c>
      <c r="BA93" s="13">
        <v>93.9294752189561</v>
      </c>
      <c r="BB93" s="35">
        <v>0.54153350628270802</v>
      </c>
      <c r="BC93" s="13" t="s">
        <v>764</v>
      </c>
      <c r="BD93" s="35" t="s">
        <v>764</v>
      </c>
      <c r="BE93" s="13" t="s">
        <v>764</v>
      </c>
      <c r="BF93" s="35" t="s">
        <v>764</v>
      </c>
      <c r="BG93" s="13">
        <v>82.026208795517704</v>
      </c>
      <c r="BH93" s="35">
        <v>0.72284322744227902</v>
      </c>
      <c r="BI93" s="13">
        <v>81.005562407065199</v>
      </c>
      <c r="BJ93" s="35">
        <v>0.960266494481129</v>
      </c>
      <c r="BK93" s="13" t="s">
        <v>764</v>
      </c>
      <c r="BL93" s="35" t="s">
        <v>764</v>
      </c>
      <c r="BM93" s="13" t="s">
        <v>764</v>
      </c>
      <c r="BN93" s="35" t="s">
        <v>764</v>
      </c>
      <c r="BO93" s="13">
        <v>79.467386837575404</v>
      </c>
      <c r="BP93" s="35">
        <v>0.81105702999183005</v>
      </c>
      <c r="BQ93" s="13">
        <v>78.4192275843712</v>
      </c>
      <c r="BR93" s="35">
        <v>1.0453280319831599</v>
      </c>
      <c r="BS93" s="13" t="s">
        <v>764</v>
      </c>
      <c r="BT93" s="35" t="s">
        <v>764</v>
      </c>
      <c r="BU93" s="13" t="s">
        <v>764</v>
      </c>
      <c r="BV93" s="35" t="s">
        <v>764</v>
      </c>
      <c r="BW93" s="98"/>
      <c r="BX93" s="98"/>
      <c r="BY93" s="98"/>
      <c r="BZ93" s="98"/>
      <c r="CA93" s="98"/>
      <c r="CB93" s="98"/>
      <c r="CC93" s="98"/>
      <c r="CD93" s="98"/>
      <c r="CE93" s="98"/>
      <c r="CF93" s="98"/>
      <c r="CG93" s="98"/>
      <c r="CH93" s="98"/>
      <c r="CI93" s="98"/>
      <c r="CJ93" s="98"/>
      <c r="CK93" s="98"/>
      <c r="CL93" s="98"/>
      <c r="CM93" s="98"/>
      <c r="CN93" s="98"/>
      <c r="CO93" s="13">
        <v>0.91326893791976704</v>
      </c>
      <c r="CP93" s="14">
        <v>0.56733650656059398</v>
      </c>
      <c r="CQ93" s="13">
        <v>0.49363721976166602</v>
      </c>
      <c r="CR93" s="14">
        <v>0.82036353074775004</v>
      </c>
      <c r="CS93" s="13">
        <v>0.92506951408042004</v>
      </c>
      <c r="CT93" s="14">
        <v>0.746360451530372</v>
      </c>
      <c r="CU93" s="13">
        <v>0.525693548725783</v>
      </c>
      <c r="CV93" s="14">
        <v>0.72919912165031198</v>
      </c>
      <c r="CW93" s="13">
        <v>0.40860018114496199</v>
      </c>
      <c r="CX93" s="14">
        <v>0.76455397412936299</v>
      </c>
      <c r="CY93" s="13">
        <v>0.76823674286991706</v>
      </c>
      <c r="CZ93" s="14">
        <v>0.82126312729936402</v>
      </c>
      <c r="DA93" s="13">
        <v>0.90198189553763097</v>
      </c>
      <c r="DB93" s="14">
        <v>0.670208122097666</v>
      </c>
      <c r="DC93" s="13">
        <v>1.5703046979617701</v>
      </c>
      <c r="DD93" s="14">
        <v>1.1252882007879601</v>
      </c>
      <c r="DE93" s="13">
        <v>1.6754362066542301</v>
      </c>
      <c r="DF93" s="116">
        <v>1.21868680232124</v>
      </c>
    </row>
    <row r="94" spans="1:110" ht="13" customHeight="1" x14ac:dyDescent="0.35">
      <c r="A94" s="12" t="s">
        <v>38</v>
      </c>
      <c r="B94" s="115">
        <v>3</v>
      </c>
      <c r="C94" s="13">
        <v>93.912994457809802</v>
      </c>
      <c r="D94" s="35">
        <v>0.51418543384232196</v>
      </c>
      <c r="E94" s="13">
        <v>94.309395884318803</v>
      </c>
      <c r="F94" s="35">
        <v>0.62059695050963404</v>
      </c>
      <c r="G94" s="13">
        <v>90.845334093336405</v>
      </c>
      <c r="H94" s="35">
        <v>2.6919330294793098</v>
      </c>
      <c r="I94" s="13">
        <v>-3.4640617909823601</v>
      </c>
      <c r="J94" s="35">
        <v>2.78980423413552</v>
      </c>
      <c r="K94" s="13">
        <v>72.820475526844803</v>
      </c>
      <c r="L94" s="35">
        <v>0.95140806171715897</v>
      </c>
      <c r="M94" s="13">
        <v>73.957117906719503</v>
      </c>
      <c r="N94" s="35">
        <v>1.2520452866970699</v>
      </c>
      <c r="O94" s="13">
        <v>65.412869982560096</v>
      </c>
      <c r="P94" s="35">
        <v>4.4158369719051702</v>
      </c>
      <c r="Q94" s="13">
        <v>-8.5442479241594107</v>
      </c>
      <c r="R94" s="35">
        <v>4.69635545036222</v>
      </c>
      <c r="S94" s="13">
        <v>80.185409694265203</v>
      </c>
      <c r="T94" s="35">
        <v>0.879480230614759</v>
      </c>
      <c r="U94" s="13">
        <v>80.034137013814401</v>
      </c>
      <c r="V94" s="35">
        <v>1.11291076779122</v>
      </c>
      <c r="W94" s="13">
        <v>78.902472164996794</v>
      </c>
      <c r="X94" s="35">
        <v>3.50011759004764</v>
      </c>
      <c r="Y94" s="13">
        <v>-1.13166484881761</v>
      </c>
      <c r="Z94" s="35">
        <v>3.68921380653802</v>
      </c>
      <c r="AA94" s="13">
        <v>77.699246770624399</v>
      </c>
      <c r="AB94" s="35">
        <v>0.92319198637975697</v>
      </c>
      <c r="AC94" s="13">
        <v>77.376478757895995</v>
      </c>
      <c r="AD94" s="35">
        <v>1.2705125789431699</v>
      </c>
      <c r="AE94" s="13">
        <v>82.458608679834498</v>
      </c>
      <c r="AF94" s="35">
        <v>3.4804101484025001</v>
      </c>
      <c r="AG94" s="13">
        <v>5.0821299219385603</v>
      </c>
      <c r="AH94" s="35">
        <v>3.5346235176725198</v>
      </c>
      <c r="AI94" s="13">
        <v>62.958863966734597</v>
      </c>
      <c r="AJ94" s="35">
        <v>1.06145338512372</v>
      </c>
      <c r="AK94" s="13">
        <v>62.824482308866898</v>
      </c>
      <c r="AL94" s="35">
        <v>1.4328646277865</v>
      </c>
      <c r="AM94" s="13">
        <v>63.983467835762198</v>
      </c>
      <c r="AN94" s="35">
        <v>4.6307542981219898</v>
      </c>
      <c r="AO94" s="13">
        <v>1.1589855268953599</v>
      </c>
      <c r="AP94" s="35">
        <v>4.9092199451810599</v>
      </c>
      <c r="AQ94" s="13">
        <v>54.6729902207218</v>
      </c>
      <c r="AR94" s="35">
        <v>1.0146829453844399</v>
      </c>
      <c r="AS94" s="13">
        <v>54.210875832952901</v>
      </c>
      <c r="AT94" s="35">
        <v>1.40273221899393</v>
      </c>
      <c r="AU94" s="13">
        <v>55.9530345547983</v>
      </c>
      <c r="AV94" s="35">
        <v>4.2503987880564402</v>
      </c>
      <c r="AW94" s="13">
        <v>1.74215872184544</v>
      </c>
      <c r="AX94" s="35">
        <v>4.5308593187041799</v>
      </c>
      <c r="AY94" s="13">
        <v>72.338882932150497</v>
      </c>
      <c r="AZ94" s="35">
        <v>0.87700964641502999</v>
      </c>
      <c r="BA94" s="13">
        <v>74.504212395953502</v>
      </c>
      <c r="BB94" s="35">
        <v>1.31691087798369</v>
      </c>
      <c r="BC94" s="13">
        <v>69.178713629241301</v>
      </c>
      <c r="BD94" s="35">
        <v>4.9417782148285401</v>
      </c>
      <c r="BE94" s="13">
        <v>-5.3254987667122702</v>
      </c>
      <c r="BF94" s="35">
        <v>5.2383391082503703</v>
      </c>
      <c r="BG94" s="13">
        <v>45.455092129696098</v>
      </c>
      <c r="BH94" s="35">
        <v>1.1106189641331501</v>
      </c>
      <c r="BI94" s="13">
        <v>43.679137175407902</v>
      </c>
      <c r="BJ94" s="35">
        <v>1.5281240724363701</v>
      </c>
      <c r="BK94" s="13">
        <v>44.958717376457898</v>
      </c>
      <c r="BL94" s="35">
        <v>4.7715135186360902</v>
      </c>
      <c r="BM94" s="13">
        <v>1.2795802010500299</v>
      </c>
      <c r="BN94" s="35">
        <v>5.1032885554956797</v>
      </c>
      <c r="BO94" s="13">
        <v>33.7983967320923</v>
      </c>
      <c r="BP94" s="35">
        <v>0.92921118818493298</v>
      </c>
      <c r="BQ94" s="13">
        <v>33.223748853684398</v>
      </c>
      <c r="BR94" s="35">
        <v>1.4300845966669999</v>
      </c>
      <c r="BS94" s="13">
        <v>32.0505098155014</v>
      </c>
      <c r="BT94" s="35">
        <v>4.2366132717963696</v>
      </c>
      <c r="BU94" s="13">
        <v>-1.17323903818303</v>
      </c>
      <c r="BV94" s="35">
        <v>4.6467086415035901</v>
      </c>
      <c r="BW94" s="98"/>
      <c r="BX94" s="98"/>
      <c r="BY94" s="98"/>
      <c r="BZ94" s="98"/>
      <c r="CA94" s="98"/>
      <c r="CB94" s="98"/>
      <c r="CC94" s="98"/>
      <c r="CD94" s="98"/>
      <c r="CE94" s="98"/>
      <c r="CF94" s="98"/>
      <c r="CG94" s="98"/>
      <c r="CH94" s="98"/>
      <c r="CI94" s="98"/>
      <c r="CJ94" s="98"/>
      <c r="CK94" s="98"/>
      <c r="CL94" s="98"/>
      <c r="CM94" s="98"/>
      <c r="CN94" s="98"/>
      <c r="CO94" s="13">
        <v>-1.15798541562805</v>
      </c>
      <c r="CP94" s="14">
        <v>0.70965098855606501</v>
      </c>
      <c r="CQ94" s="13">
        <v>-1.8718561609158499</v>
      </c>
      <c r="CR94" s="14">
        <v>1.3598327975811999</v>
      </c>
      <c r="CS94" s="13">
        <v>-2.24080176906664</v>
      </c>
      <c r="CT94" s="14">
        <v>1.1628661626249199</v>
      </c>
      <c r="CU94" s="13">
        <v>-1.8630836131344499</v>
      </c>
      <c r="CV94" s="14">
        <v>1.3350352012208699</v>
      </c>
      <c r="CW94" s="13">
        <v>-6.3380796162932</v>
      </c>
      <c r="CX94" s="14">
        <v>1.4536107810232599</v>
      </c>
      <c r="CY94" s="13">
        <v>-6.4717747297083399</v>
      </c>
      <c r="CZ94" s="14">
        <v>1.4382535468137001</v>
      </c>
      <c r="DA94" s="13">
        <v>-2.9825829464606999</v>
      </c>
      <c r="DB94" s="14">
        <v>1.3108075849976999</v>
      </c>
      <c r="DC94" s="13">
        <v>-3.71242910573867</v>
      </c>
      <c r="DD94" s="14">
        <v>1.5529715061012499</v>
      </c>
      <c r="DE94" s="13">
        <v>-3.7040218019094899</v>
      </c>
      <c r="DF94" s="116">
        <v>1.4146834488822499</v>
      </c>
    </row>
    <row r="95" spans="1:110" ht="13" customHeight="1" x14ac:dyDescent="0.35">
      <c r="A95" s="12" t="s">
        <v>42</v>
      </c>
      <c r="B95" s="115">
        <v>3</v>
      </c>
      <c r="C95" s="13">
        <v>93.795615604974003</v>
      </c>
      <c r="D95" s="35">
        <v>0.40415397867673503</v>
      </c>
      <c r="E95" s="13">
        <v>93.568207666018296</v>
      </c>
      <c r="F95" s="35">
        <v>0.50608654445285695</v>
      </c>
      <c r="G95" s="13">
        <v>99.388360698336697</v>
      </c>
      <c r="H95" s="35">
        <v>0.60373146970203895</v>
      </c>
      <c r="I95" s="13">
        <v>5.8201530323184398</v>
      </c>
      <c r="J95" s="35">
        <v>0.81758058718682003</v>
      </c>
      <c r="K95" s="13">
        <v>56.774645411348303</v>
      </c>
      <c r="L95" s="35">
        <v>0.82455592542878997</v>
      </c>
      <c r="M95" s="13">
        <v>54.888034505081102</v>
      </c>
      <c r="N95" s="35">
        <v>1.0760822810087001</v>
      </c>
      <c r="O95" s="13">
        <v>62.961247664602098</v>
      </c>
      <c r="P95" s="35">
        <v>8.1914698173296703</v>
      </c>
      <c r="Q95" s="13">
        <v>8.0732131595210408</v>
      </c>
      <c r="R95" s="35">
        <v>8.3667914215419703</v>
      </c>
      <c r="S95" s="13">
        <v>87.319738548000203</v>
      </c>
      <c r="T95" s="35">
        <v>0.56584371526767296</v>
      </c>
      <c r="U95" s="13">
        <v>87.4906898501782</v>
      </c>
      <c r="V95" s="35">
        <v>0.69540025518766801</v>
      </c>
      <c r="W95" s="13">
        <v>83.812789577058098</v>
      </c>
      <c r="X95" s="35">
        <v>5.4009019328829799</v>
      </c>
      <c r="Y95" s="13">
        <v>-3.67790027312012</v>
      </c>
      <c r="Z95" s="35">
        <v>5.4143507139183802</v>
      </c>
      <c r="AA95" s="13">
        <v>79.638645926320095</v>
      </c>
      <c r="AB95" s="35">
        <v>0.617575446465364</v>
      </c>
      <c r="AC95" s="13">
        <v>78.859677285243393</v>
      </c>
      <c r="AD95" s="35">
        <v>0.856659162845962</v>
      </c>
      <c r="AE95" s="13">
        <v>89.326610961761006</v>
      </c>
      <c r="AF95" s="35">
        <v>4.7290341748440596</v>
      </c>
      <c r="AG95" s="13">
        <v>10.4669336765176</v>
      </c>
      <c r="AH95" s="35">
        <v>4.8229693197275001</v>
      </c>
      <c r="AI95" s="13">
        <v>74.528947431385802</v>
      </c>
      <c r="AJ95" s="35">
        <v>0.76854109711233198</v>
      </c>
      <c r="AK95" s="13">
        <v>73.030390481292798</v>
      </c>
      <c r="AL95" s="35">
        <v>0.91966503059860405</v>
      </c>
      <c r="AM95" s="13">
        <v>74.861138577782796</v>
      </c>
      <c r="AN95" s="35">
        <v>6.8680102836734704</v>
      </c>
      <c r="AO95" s="13">
        <v>1.83074809649003</v>
      </c>
      <c r="AP95" s="35">
        <v>6.8229123891713304</v>
      </c>
      <c r="AQ95" s="13">
        <v>81.565148047796498</v>
      </c>
      <c r="AR95" s="35">
        <v>0.63094877656523496</v>
      </c>
      <c r="AS95" s="13">
        <v>81.229317125119195</v>
      </c>
      <c r="AT95" s="35">
        <v>0.77866060993225605</v>
      </c>
      <c r="AU95" s="13">
        <v>80.6445464566075</v>
      </c>
      <c r="AV95" s="35">
        <v>5.7835225508070698</v>
      </c>
      <c r="AW95" s="13">
        <v>-0.58477066851166604</v>
      </c>
      <c r="AX95" s="35">
        <v>5.7257280092651097</v>
      </c>
      <c r="AY95" s="13">
        <v>79.111347851204499</v>
      </c>
      <c r="AZ95" s="35">
        <v>0.67678934570690497</v>
      </c>
      <c r="BA95" s="13">
        <v>78.661669012935604</v>
      </c>
      <c r="BB95" s="35">
        <v>0.81117904412317399</v>
      </c>
      <c r="BC95" s="13">
        <v>83.552357586927499</v>
      </c>
      <c r="BD95" s="35">
        <v>5.7664474464412496</v>
      </c>
      <c r="BE95" s="13">
        <v>4.8906885739918797</v>
      </c>
      <c r="BF95" s="35">
        <v>5.8767918502524896</v>
      </c>
      <c r="BG95" s="13">
        <v>43.791583517239502</v>
      </c>
      <c r="BH95" s="35">
        <v>0.95734472998445896</v>
      </c>
      <c r="BI95" s="13">
        <v>41.199786020107901</v>
      </c>
      <c r="BJ95" s="35">
        <v>1.2319487124848001</v>
      </c>
      <c r="BK95" s="13">
        <v>51.9057707488451</v>
      </c>
      <c r="BL95" s="35">
        <v>8.4985918130176898</v>
      </c>
      <c r="BM95" s="13">
        <v>10.705984728737199</v>
      </c>
      <c r="BN95" s="35">
        <v>8.6984306557827296</v>
      </c>
      <c r="BO95" s="13">
        <v>38.895530366101902</v>
      </c>
      <c r="BP95" s="35">
        <v>0.89656805770380499</v>
      </c>
      <c r="BQ95" s="13">
        <v>35.911610064132098</v>
      </c>
      <c r="BR95" s="35">
        <v>1.11585762882572</v>
      </c>
      <c r="BS95" s="13">
        <v>49.478406368804599</v>
      </c>
      <c r="BT95" s="35">
        <v>9.2012123465629205</v>
      </c>
      <c r="BU95" s="13">
        <v>13.566796304672501</v>
      </c>
      <c r="BV95" s="35">
        <v>9.4487584132901095</v>
      </c>
      <c r="BW95" s="98"/>
      <c r="BX95" s="98"/>
      <c r="BY95" s="98"/>
      <c r="BZ95" s="98"/>
      <c r="CA95" s="98"/>
      <c r="CB95" s="98"/>
      <c r="CC95" s="98"/>
      <c r="CD95" s="98"/>
      <c r="CE95" s="98"/>
      <c r="CF95" s="98"/>
      <c r="CG95" s="98"/>
      <c r="CH95" s="98"/>
      <c r="CI95" s="98"/>
      <c r="CJ95" s="98"/>
      <c r="CK95" s="98"/>
      <c r="CL95" s="98"/>
      <c r="CM95" s="98"/>
      <c r="CN95" s="98"/>
      <c r="CO95" s="13">
        <v>-0.52421179259849304</v>
      </c>
      <c r="CP95" s="14">
        <v>0.59628991782604102</v>
      </c>
      <c r="CQ95" s="13">
        <v>-0.65658535508236304</v>
      </c>
      <c r="CR95" s="14">
        <v>1.2910688013898199</v>
      </c>
      <c r="CS95" s="13">
        <v>-3.0331029084008798</v>
      </c>
      <c r="CT95" s="14">
        <v>0.76819827201371604</v>
      </c>
      <c r="CU95" s="13">
        <v>-2.8628416462842199</v>
      </c>
      <c r="CV95" s="14">
        <v>0.89348282037329996</v>
      </c>
      <c r="CW95" s="13">
        <v>-2.5522023332774801</v>
      </c>
      <c r="CX95" s="14">
        <v>1.02433337954975</v>
      </c>
      <c r="CY95" s="13">
        <v>-1.69997043560117</v>
      </c>
      <c r="CZ95" s="14">
        <v>0.88653448369760002</v>
      </c>
      <c r="DA95" s="13">
        <v>-4.0631977079763404</v>
      </c>
      <c r="DB95" s="14">
        <v>0.91728004025784304</v>
      </c>
      <c r="DC95" s="13">
        <v>-2.8434861716873798</v>
      </c>
      <c r="DD95" s="14">
        <v>1.3318897434532699</v>
      </c>
      <c r="DE95" s="13">
        <v>-4.38888514607837</v>
      </c>
      <c r="DF95" s="116">
        <v>1.3285521720555</v>
      </c>
    </row>
    <row r="96" spans="1:110" ht="13" customHeight="1" x14ac:dyDescent="0.35">
      <c r="A96" s="12" t="s">
        <v>43</v>
      </c>
      <c r="B96" s="115">
        <v>3</v>
      </c>
      <c r="C96" s="13">
        <v>95.111360833799097</v>
      </c>
      <c r="D96" s="35">
        <v>0.42599474865932002</v>
      </c>
      <c r="E96" s="13">
        <v>94.896145497160305</v>
      </c>
      <c r="F96" s="35">
        <v>0.53365863039553896</v>
      </c>
      <c r="G96" s="13">
        <v>93.435222457077799</v>
      </c>
      <c r="H96" s="35">
        <v>3.00066992130485</v>
      </c>
      <c r="I96" s="13">
        <v>-1.46092304008249</v>
      </c>
      <c r="J96" s="35">
        <v>2.95942391165394</v>
      </c>
      <c r="K96" s="13">
        <v>94.918086307741007</v>
      </c>
      <c r="L96" s="35">
        <v>0.556930693608084</v>
      </c>
      <c r="M96" s="13">
        <v>95.257157144183907</v>
      </c>
      <c r="N96" s="35">
        <v>0.46119861063869</v>
      </c>
      <c r="O96" s="13">
        <v>90.967802871438394</v>
      </c>
      <c r="P96" s="35">
        <v>3.6505365336002802</v>
      </c>
      <c r="Q96" s="13">
        <v>-4.2893542727455696</v>
      </c>
      <c r="R96" s="35">
        <v>3.6701708453851598</v>
      </c>
      <c r="S96" s="13">
        <v>95.894750230013202</v>
      </c>
      <c r="T96" s="35">
        <v>0.50401564996846604</v>
      </c>
      <c r="U96" s="13">
        <v>95.991234485030006</v>
      </c>
      <c r="V96" s="35">
        <v>0.69388526930468597</v>
      </c>
      <c r="W96" s="13">
        <v>83.441754976358794</v>
      </c>
      <c r="X96" s="35">
        <v>4.4873561270881899</v>
      </c>
      <c r="Y96" s="13">
        <v>-12.549479508671199</v>
      </c>
      <c r="Z96" s="35">
        <v>4.4710145022893704</v>
      </c>
      <c r="AA96" s="13">
        <v>96.1775462514086</v>
      </c>
      <c r="AB96" s="35">
        <v>0.52980117609246202</v>
      </c>
      <c r="AC96" s="13">
        <v>95.372949323118206</v>
      </c>
      <c r="AD96" s="35">
        <v>0.86072731223272003</v>
      </c>
      <c r="AE96" s="13">
        <v>92.886955975002493</v>
      </c>
      <c r="AF96" s="35">
        <v>3.1155483322772399</v>
      </c>
      <c r="AG96" s="13">
        <v>-2.4859933481157999</v>
      </c>
      <c r="AH96" s="35">
        <v>3.20988390967304</v>
      </c>
      <c r="AI96" s="13">
        <v>94.699664218262399</v>
      </c>
      <c r="AJ96" s="35">
        <v>0.51320403492184097</v>
      </c>
      <c r="AK96" s="13">
        <v>94.772242383380899</v>
      </c>
      <c r="AL96" s="35">
        <v>0.67321667311118105</v>
      </c>
      <c r="AM96" s="13">
        <v>89.143376578467695</v>
      </c>
      <c r="AN96" s="35">
        <v>4.1535404738643296</v>
      </c>
      <c r="AO96" s="13">
        <v>-5.6288658049132199</v>
      </c>
      <c r="AP96" s="35">
        <v>4.2552798504467999</v>
      </c>
      <c r="AQ96" s="13">
        <v>88.621599189312306</v>
      </c>
      <c r="AR96" s="35">
        <v>1.0224929163332901</v>
      </c>
      <c r="AS96" s="13">
        <v>88.685617880534494</v>
      </c>
      <c r="AT96" s="35">
        <v>1.2809374527249999</v>
      </c>
      <c r="AU96" s="13">
        <v>74.326242933124107</v>
      </c>
      <c r="AV96" s="35">
        <v>5.3909297973489299</v>
      </c>
      <c r="AW96" s="13">
        <v>-14.3593749474104</v>
      </c>
      <c r="AX96" s="35">
        <v>5.6852942970707101</v>
      </c>
      <c r="AY96" s="13">
        <v>90.248876385362394</v>
      </c>
      <c r="AZ96" s="35">
        <v>1.04641640482329</v>
      </c>
      <c r="BA96" s="13">
        <v>91.355936050488097</v>
      </c>
      <c r="BB96" s="35">
        <v>1.0826594290529501</v>
      </c>
      <c r="BC96" s="13">
        <v>75.652694362532799</v>
      </c>
      <c r="BD96" s="35">
        <v>6.4394198820070097</v>
      </c>
      <c r="BE96" s="13">
        <v>-15.7032416879554</v>
      </c>
      <c r="BF96" s="35">
        <v>6.6081697965513397</v>
      </c>
      <c r="BG96" s="13">
        <v>86.427080366151799</v>
      </c>
      <c r="BH96" s="35">
        <v>1.06415014685067</v>
      </c>
      <c r="BI96" s="13">
        <v>86.616877298820498</v>
      </c>
      <c r="BJ96" s="35">
        <v>1.42818317687052</v>
      </c>
      <c r="BK96" s="13">
        <v>66.214890053719103</v>
      </c>
      <c r="BL96" s="35">
        <v>5.52905726054742</v>
      </c>
      <c r="BM96" s="13">
        <v>-20.401987245101399</v>
      </c>
      <c r="BN96" s="35">
        <v>5.6932762747979799</v>
      </c>
      <c r="BO96" s="13">
        <v>77.864428407856707</v>
      </c>
      <c r="BP96" s="35">
        <v>1.34854555577626</v>
      </c>
      <c r="BQ96" s="13">
        <v>78.4605380996842</v>
      </c>
      <c r="BR96" s="35">
        <v>1.59739149697479</v>
      </c>
      <c r="BS96" s="13">
        <v>51.619743149232001</v>
      </c>
      <c r="BT96" s="35">
        <v>6.7771263489651901</v>
      </c>
      <c r="BU96" s="13">
        <v>-26.840794950452199</v>
      </c>
      <c r="BV96" s="35">
        <v>7.0884790274113998</v>
      </c>
      <c r="BW96" s="98"/>
      <c r="BX96" s="98"/>
      <c r="BY96" s="98"/>
      <c r="BZ96" s="98"/>
      <c r="CA96" s="98"/>
      <c r="CB96" s="98"/>
      <c r="CC96" s="98"/>
      <c r="CD96" s="98"/>
      <c r="CE96" s="98"/>
      <c r="CF96" s="98"/>
      <c r="CG96" s="98"/>
      <c r="CH96" s="98"/>
      <c r="CI96" s="98"/>
      <c r="CJ96" s="98"/>
      <c r="CK96" s="98"/>
      <c r="CL96" s="98"/>
      <c r="CM96" s="98"/>
      <c r="CN96" s="98"/>
      <c r="CO96" s="13">
        <v>-1.56372700550629</v>
      </c>
      <c r="CP96" s="14">
        <v>0.60270009849984096</v>
      </c>
      <c r="CQ96" s="13">
        <v>-0.24354800186567599</v>
      </c>
      <c r="CR96" s="14">
        <v>0.69352125417456101</v>
      </c>
      <c r="CS96" s="13">
        <v>-1.13473699306583</v>
      </c>
      <c r="CT96" s="14">
        <v>0.62224386811002197</v>
      </c>
      <c r="CU96" s="13">
        <v>-0.59129646926940904</v>
      </c>
      <c r="CV96" s="14">
        <v>0.67532095617972598</v>
      </c>
      <c r="CW96" s="13">
        <v>-0.65212985393212397</v>
      </c>
      <c r="CX96" s="14">
        <v>0.72029593836014705</v>
      </c>
      <c r="CY96" s="13">
        <v>-2.1899204357730802</v>
      </c>
      <c r="CZ96" s="14">
        <v>1.30115126603112</v>
      </c>
      <c r="DA96" s="13">
        <v>-1.0418369745479199</v>
      </c>
      <c r="DB96" s="14">
        <v>1.33702305421513</v>
      </c>
      <c r="DC96" s="13">
        <v>-2.5585895906960201</v>
      </c>
      <c r="DD96" s="14">
        <v>1.24299012043305</v>
      </c>
      <c r="DE96" s="13">
        <v>-3.3132566020812702</v>
      </c>
      <c r="DF96" s="116">
        <v>1.6853687283310801</v>
      </c>
    </row>
    <row r="97" spans="1:110" ht="13" customHeight="1" x14ac:dyDescent="0.35">
      <c r="A97" s="29" t="s">
        <v>132</v>
      </c>
      <c r="B97" s="117">
        <v>3</v>
      </c>
      <c r="C97" s="7">
        <v>95.297713258324194</v>
      </c>
      <c r="D97" s="8">
        <v>0.16092500280843899</v>
      </c>
      <c r="E97" s="7">
        <v>95.284108956637894</v>
      </c>
      <c r="F97" s="8">
        <v>0.20045281143558599</v>
      </c>
      <c r="G97" s="7">
        <v>95.119416878157807</v>
      </c>
      <c r="H97" s="8">
        <v>0.71689497028206495</v>
      </c>
      <c r="I97" s="7">
        <v>-0.19595661092965599</v>
      </c>
      <c r="J97" s="8">
        <v>0.733969015146963</v>
      </c>
      <c r="K97" s="7">
        <v>80.821596227369099</v>
      </c>
      <c r="L97" s="8">
        <v>0.26476692358294202</v>
      </c>
      <c r="M97" s="7">
        <v>80.696584763775206</v>
      </c>
      <c r="N97" s="8">
        <v>0.326047083015925</v>
      </c>
      <c r="O97" s="7">
        <v>80.288823876125605</v>
      </c>
      <c r="P97" s="8">
        <v>1.61670352787795</v>
      </c>
      <c r="Q97" s="7">
        <v>0.75172843069529105</v>
      </c>
      <c r="R97" s="8">
        <v>1.66370688849883</v>
      </c>
      <c r="S97" s="7">
        <v>86.419860400099395</v>
      </c>
      <c r="T97" s="8">
        <v>0.27566909719708199</v>
      </c>
      <c r="U97" s="7">
        <v>86.655199088925997</v>
      </c>
      <c r="V97" s="8">
        <v>0.340867891480584</v>
      </c>
      <c r="W97" s="7">
        <v>85.242578556642997</v>
      </c>
      <c r="X97" s="8">
        <v>1.31932472081375</v>
      </c>
      <c r="Y97" s="7">
        <v>-0.371745518232385</v>
      </c>
      <c r="Z97" s="8">
        <v>1.3698424487201999</v>
      </c>
      <c r="AA97" s="7">
        <v>87.7719562338781</v>
      </c>
      <c r="AB97" s="8">
        <v>0.23135735555308301</v>
      </c>
      <c r="AC97" s="7">
        <v>87.798682127210498</v>
      </c>
      <c r="AD97" s="8">
        <v>0.32742115156490798</v>
      </c>
      <c r="AE97" s="7">
        <v>88.679212733311005</v>
      </c>
      <c r="AF97" s="8">
        <v>1.16575130185931</v>
      </c>
      <c r="AG97" s="7">
        <v>1.4187740502094</v>
      </c>
      <c r="AH97" s="8">
        <v>1.21942509565132</v>
      </c>
      <c r="AI97" s="7">
        <v>77.190031391479494</v>
      </c>
      <c r="AJ97" s="8">
        <v>0.31843488885292698</v>
      </c>
      <c r="AK97" s="7">
        <v>76.452821981079097</v>
      </c>
      <c r="AL97" s="8">
        <v>0.42694280454585198</v>
      </c>
      <c r="AM97" s="7">
        <v>76.970340583443999</v>
      </c>
      <c r="AN97" s="8">
        <v>1.60166099121153</v>
      </c>
      <c r="AO97" s="7">
        <v>2.4662166226600299</v>
      </c>
      <c r="AP97" s="8">
        <v>1.6758179906203301</v>
      </c>
      <c r="AQ97" s="7">
        <v>70.041629608357596</v>
      </c>
      <c r="AR97" s="8">
        <v>0.338464711742688</v>
      </c>
      <c r="AS97" s="7">
        <v>69.759220954119399</v>
      </c>
      <c r="AT97" s="8">
        <v>0.43225737145640802</v>
      </c>
      <c r="AU97" s="7">
        <v>68.219063408861501</v>
      </c>
      <c r="AV97" s="8">
        <v>1.6121195126822201</v>
      </c>
      <c r="AW97" s="7">
        <v>1.5354561896849299</v>
      </c>
      <c r="AX97" s="8">
        <v>1.67205395881538</v>
      </c>
      <c r="AY97" s="7">
        <v>79.040911660074599</v>
      </c>
      <c r="AZ97" s="8">
        <v>0.30565343201401901</v>
      </c>
      <c r="BA97" s="7">
        <v>80.090074333733497</v>
      </c>
      <c r="BB97" s="8">
        <v>0.37487277644026201</v>
      </c>
      <c r="BC97" s="7">
        <v>77.615750018375394</v>
      </c>
      <c r="BD97" s="8">
        <v>1.6686404786533899</v>
      </c>
      <c r="BE97" s="7">
        <v>-0.49726704604063798</v>
      </c>
      <c r="BF97" s="8">
        <v>1.7292160105566301</v>
      </c>
      <c r="BG97" s="7">
        <v>60.322067068215603</v>
      </c>
      <c r="BH97" s="8">
        <v>0.35957434713667702</v>
      </c>
      <c r="BI97" s="7">
        <v>59.378054002063898</v>
      </c>
      <c r="BJ97" s="8">
        <v>0.47891507011787998</v>
      </c>
      <c r="BK97" s="7">
        <v>58.487290809705101</v>
      </c>
      <c r="BL97" s="8">
        <v>1.9275584980509</v>
      </c>
      <c r="BM97" s="7">
        <v>2.1988808654985998</v>
      </c>
      <c r="BN97" s="8">
        <v>2.0102650165355098</v>
      </c>
      <c r="BO97" s="7">
        <v>48.848788473559097</v>
      </c>
      <c r="BP97" s="8">
        <v>0.35859805894924701</v>
      </c>
      <c r="BQ97" s="7">
        <v>48.272658837513802</v>
      </c>
      <c r="BR97" s="8">
        <v>0.45434777464044801</v>
      </c>
      <c r="BS97" s="7">
        <v>45.493757312879303</v>
      </c>
      <c r="BT97" s="8">
        <v>2.0272449915197899</v>
      </c>
      <c r="BU97" s="7">
        <v>1.5277511534880399</v>
      </c>
      <c r="BV97" s="8">
        <v>2.1205884859341499</v>
      </c>
      <c r="BW97" s="110"/>
      <c r="BX97" s="110"/>
      <c r="BY97" s="110"/>
      <c r="BZ97" s="110"/>
      <c r="CA97" s="110"/>
      <c r="CB97" s="110"/>
      <c r="CC97" s="110"/>
      <c r="CD97" s="110"/>
      <c r="CE97" s="110"/>
      <c r="CF97" s="110"/>
      <c r="CG97" s="110"/>
      <c r="CH97" s="110"/>
      <c r="CI97" s="110"/>
      <c r="CJ97" s="110"/>
      <c r="CK97" s="110"/>
      <c r="CL97" s="110"/>
      <c r="CM97" s="110"/>
      <c r="CN97" s="110"/>
      <c r="CO97" s="118">
        <v>-0.44247862022517898</v>
      </c>
      <c r="CP97" s="119">
        <v>0.22042713967856201</v>
      </c>
      <c r="CQ97" s="118">
        <v>-7.5728791244277893E-2</v>
      </c>
      <c r="CR97" s="119">
        <v>0.38705048709172901</v>
      </c>
      <c r="CS97" s="118">
        <v>-0.58186730207095405</v>
      </c>
      <c r="CT97" s="119">
        <v>0.37509181380930201</v>
      </c>
      <c r="CU97" s="118">
        <v>-0.69333501557773403</v>
      </c>
      <c r="CV97" s="119">
        <v>0.334290768699813</v>
      </c>
      <c r="CW97" s="118">
        <v>-4.1500853570586198</v>
      </c>
      <c r="CX97" s="119">
        <v>0.43852395476928702</v>
      </c>
      <c r="CY97" s="118">
        <v>-6.0832946118530797</v>
      </c>
      <c r="CZ97" s="119">
        <v>0.46327012161514303</v>
      </c>
      <c r="DA97" s="118">
        <v>-4.8951980509222901</v>
      </c>
      <c r="DB97" s="119">
        <v>0.42161764400924501</v>
      </c>
      <c r="DC97" s="118">
        <v>-2.4577539403026498</v>
      </c>
      <c r="DD97" s="119">
        <v>0.50747581873423997</v>
      </c>
      <c r="DE97" s="118">
        <v>-4.5623987572537201</v>
      </c>
      <c r="DF97" s="120">
        <v>0.52191915596844096</v>
      </c>
    </row>
    <row r="98" spans="1:110" ht="15" customHeight="1" x14ac:dyDescent="0.35"/>
    <row r="99" spans="1:110" ht="15" customHeight="1" x14ac:dyDescent="0.35">
      <c r="A99" s="27" t="s">
        <v>133</v>
      </c>
    </row>
    <row r="100" spans="1:110" x14ac:dyDescent="0.35">
      <c r="A100" s="32" t="s">
        <v>91</v>
      </c>
      <c r="B100" s="38"/>
      <c r="C100" s="87"/>
      <c r="D100" s="35"/>
      <c r="E100" s="87"/>
      <c r="F100" s="35"/>
      <c r="G100" s="87"/>
      <c r="H100" s="35"/>
      <c r="I100" s="35"/>
      <c r="J100" s="35"/>
    </row>
    <row r="101" spans="1:110" ht="15" customHeight="1" x14ac:dyDescent="0.35">
      <c r="A101" s="27" t="s">
        <v>73</v>
      </c>
    </row>
    <row r="102" spans="1:110" ht="15" customHeight="1" x14ac:dyDescent="0.35">
      <c r="A102" s="27" t="s">
        <v>88</v>
      </c>
    </row>
    <row r="103" spans="1:110" ht="15" customHeight="1" x14ac:dyDescent="0.35">
      <c r="A103" s="27" t="s">
        <v>74</v>
      </c>
    </row>
    <row r="104" spans="1:110" ht="15" customHeight="1" x14ac:dyDescent="0.35">
      <c r="A104" s="27" t="s">
        <v>46</v>
      </c>
    </row>
    <row r="105" spans="1:110" ht="15" customHeight="1" x14ac:dyDescent="0.35">
      <c r="A105" s="121" t="str">
        <f>HYPERLINK("https://oecdcode.org/disclaimers/cyprus.html", "Information on data for Cyprus: https://oecdcode.org/disclaimers/cyprus.html")</f>
        <v>Information on data for Cyprus: https://oecdcode.org/disclaimers/cyprus.html</v>
      </c>
    </row>
    <row r="106" spans="1:110" ht="15" customHeight="1" x14ac:dyDescent="0.35">
      <c r="A106" s="27" t="s">
        <v>48</v>
      </c>
    </row>
  </sheetData>
  <mergeCells count="78">
    <mergeCell ref="BW7:CN7"/>
    <mergeCell ref="CO7:DF7"/>
    <mergeCell ref="B6:B10"/>
    <mergeCell ref="C6:DF6"/>
    <mergeCell ref="C7:J7"/>
    <mergeCell ref="K7:R7"/>
    <mergeCell ref="S7:Z7"/>
    <mergeCell ref="AA7:AH7"/>
    <mergeCell ref="AI7:AP7"/>
    <mergeCell ref="C8:D9"/>
    <mergeCell ref="E9:F9"/>
    <mergeCell ref="G9:H9"/>
    <mergeCell ref="I9:J9"/>
    <mergeCell ref="AA8:AB9"/>
    <mergeCell ref="AQ7:AX7"/>
    <mergeCell ref="AY7:BF7"/>
    <mergeCell ref="BG7:BN7"/>
    <mergeCell ref="BO7:BV7"/>
    <mergeCell ref="E8:J8"/>
    <mergeCell ref="K8:L9"/>
    <mergeCell ref="M8:R8"/>
    <mergeCell ref="S8:T9"/>
    <mergeCell ref="U8:Z8"/>
    <mergeCell ref="Y9:Z9"/>
    <mergeCell ref="AC9:AD9"/>
    <mergeCell ref="BA8:BF8"/>
    <mergeCell ref="BG8:BH9"/>
    <mergeCell ref="BI8:BN8"/>
    <mergeCell ref="BK9:BL9"/>
    <mergeCell ref="BM9:BN9"/>
    <mergeCell ref="AC8:AH8"/>
    <mergeCell ref="AI8:AJ9"/>
    <mergeCell ref="AK8:AP8"/>
    <mergeCell ref="AQ8:AR9"/>
    <mergeCell ref="AS8:AX8"/>
    <mergeCell ref="AY8:AZ9"/>
    <mergeCell ref="AE9:AF9"/>
    <mergeCell ref="AG9:AH9"/>
    <mergeCell ref="AK9:AL9"/>
    <mergeCell ref="AM9:AN9"/>
    <mergeCell ref="AO9:AP9"/>
    <mergeCell ref="AS9:AT9"/>
    <mergeCell ref="AU9:AV9"/>
    <mergeCell ref="AW9:AX9"/>
    <mergeCell ref="M9:N9"/>
    <mergeCell ref="O9:P9"/>
    <mergeCell ref="Q9:R9"/>
    <mergeCell ref="U9:V9"/>
    <mergeCell ref="W9:X9"/>
    <mergeCell ref="CO8:DF8"/>
    <mergeCell ref="BO8:BP9"/>
    <mergeCell ref="BQ8:BV8"/>
    <mergeCell ref="BW8:CN8"/>
    <mergeCell ref="BQ9:BR9"/>
    <mergeCell ref="DA9:DB9"/>
    <mergeCell ref="DC9:DD9"/>
    <mergeCell ref="DE9:DF9"/>
    <mergeCell ref="CO9:CP9"/>
    <mergeCell ref="CQ9:CR9"/>
    <mergeCell ref="CS9:CT9"/>
    <mergeCell ref="CU9:CV9"/>
    <mergeCell ref="CW9:CX9"/>
    <mergeCell ref="CY9:CZ9"/>
    <mergeCell ref="BA9:BB9"/>
    <mergeCell ref="BC9:BD9"/>
    <mergeCell ref="BE9:BF9"/>
    <mergeCell ref="BI9:BJ9"/>
    <mergeCell ref="CM9:CN9"/>
    <mergeCell ref="BS9:BT9"/>
    <mergeCell ref="BU9:BV9"/>
    <mergeCell ref="BW9:BX9"/>
    <mergeCell ref="BY9:BZ9"/>
    <mergeCell ref="CA9:CB9"/>
    <mergeCell ref="CC9:CD9"/>
    <mergeCell ref="CE9:CF9"/>
    <mergeCell ref="CG9:CH9"/>
    <mergeCell ref="CI9:CJ9"/>
    <mergeCell ref="CK9:CL9"/>
  </mergeCells>
  <conditionalFormatting sqref="E9">
    <cfRule type="expression" dxfId="247" priority="60">
      <formula>ABS(E9/F9)&gt;1.95996398454005</formula>
    </cfRule>
  </conditionalFormatting>
  <conditionalFormatting sqref="G9">
    <cfRule type="expression" dxfId="246" priority="93">
      <formula>ABS(G9/H9)&gt;1.95996398454005</formula>
    </cfRule>
  </conditionalFormatting>
  <conditionalFormatting sqref="I1:I200">
    <cfRule type="expression" dxfId="245" priority="27">
      <formula>ABS(I1/J1)&gt;1.95996398454005</formula>
    </cfRule>
  </conditionalFormatting>
  <conditionalFormatting sqref="M9">
    <cfRule type="expression" dxfId="244" priority="43">
      <formula>ABS(M9/N9)&gt;1.95996398454005</formula>
    </cfRule>
  </conditionalFormatting>
  <conditionalFormatting sqref="O9">
    <cfRule type="expression" dxfId="243" priority="35">
      <formula>ABS(O9/P9)&gt;1.95996398454005</formula>
    </cfRule>
  </conditionalFormatting>
  <conditionalFormatting sqref="Q1:Q200">
    <cfRule type="expression" dxfId="242" priority="26">
      <formula>ABS(Q1/R1)&gt;1.95996398454005</formula>
    </cfRule>
  </conditionalFormatting>
  <conditionalFormatting sqref="U9">
    <cfRule type="expression" dxfId="241" priority="42">
      <formula>ABS(U9/V9)&gt;1.95996398454005</formula>
    </cfRule>
  </conditionalFormatting>
  <conditionalFormatting sqref="W9">
    <cfRule type="expression" dxfId="240" priority="34">
      <formula>ABS(W9/X9)&gt;1.95996398454005</formula>
    </cfRule>
  </conditionalFormatting>
  <conditionalFormatting sqref="Y1:Y200">
    <cfRule type="expression" dxfId="239" priority="25">
      <formula>ABS(Y1/Z1)&gt;1.95996398454005</formula>
    </cfRule>
  </conditionalFormatting>
  <conditionalFormatting sqref="AC9">
    <cfRule type="expression" dxfId="238" priority="41">
      <formula>ABS(AC9/AD9)&gt;1.95996398454005</formula>
    </cfRule>
  </conditionalFormatting>
  <conditionalFormatting sqref="AE9">
    <cfRule type="expression" dxfId="237" priority="33">
      <formula>ABS(AE9/AF9)&gt;1.95996398454005</formula>
    </cfRule>
  </conditionalFormatting>
  <conditionalFormatting sqref="AG1:AG200">
    <cfRule type="expression" dxfId="236" priority="24">
      <formula>ABS(AG1/AH1)&gt;1.95996398454005</formula>
    </cfRule>
  </conditionalFormatting>
  <conditionalFormatting sqref="AK9">
    <cfRule type="expression" dxfId="235" priority="40">
      <formula>ABS(AK9/AL9)&gt;1.95996398454005</formula>
    </cfRule>
  </conditionalFormatting>
  <conditionalFormatting sqref="AM9">
    <cfRule type="expression" dxfId="234" priority="32">
      <formula>ABS(AM9/AN9)&gt;1.95996398454005</formula>
    </cfRule>
  </conditionalFormatting>
  <conditionalFormatting sqref="AO1:AO200">
    <cfRule type="expression" dxfId="233" priority="23">
      <formula>ABS(AO1/AP1)&gt;1.95996398454005</formula>
    </cfRule>
  </conditionalFormatting>
  <conditionalFormatting sqref="AS9">
    <cfRule type="expression" dxfId="232" priority="39">
      <formula>ABS(AS9/AT9)&gt;1.95996398454005</formula>
    </cfRule>
  </conditionalFormatting>
  <conditionalFormatting sqref="AU9">
    <cfRule type="expression" dxfId="231" priority="31">
      <formula>ABS(AU9/AV9)&gt;1.95996398454005</formula>
    </cfRule>
  </conditionalFormatting>
  <conditionalFormatting sqref="AW1:AW200">
    <cfRule type="expression" dxfId="230" priority="22">
      <formula>ABS(AW1/AX1)&gt;1.95996398454005</formula>
    </cfRule>
  </conditionalFormatting>
  <conditionalFormatting sqref="BA9">
    <cfRule type="expression" dxfId="229" priority="38">
      <formula>ABS(BA9/BB9)&gt;1.95996398454005</formula>
    </cfRule>
  </conditionalFormatting>
  <conditionalFormatting sqref="BC9">
    <cfRule type="expression" dxfId="228" priority="30">
      <formula>ABS(BC9/BD9)&gt;1.95996398454005</formula>
    </cfRule>
  </conditionalFormatting>
  <conditionalFormatting sqref="BE1:BE200">
    <cfRule type="expression" dxfId="227" priority="21">
      <formula>ABS(BE1/BF1)&gt;1.95996398454005</formula>
    </cfRule>
  </conditionalFormatting>
  <conditionalFormatting sqref="BI9">
    <cfRule type="expression" dxfId="226" priority="37">
      <formula>ABS(BI9/BJ9)&gt;1.95996398454005</formula>
    </cfRule>
  </conditionalFormatting>
  <conditionalFormatting sqref="BK9">
    <cfRule type="expression" dxfId="225" priority="29">
      <formula>ABS(BK9/BL9)&gt;1.95996398454005</formula>
    </cfRule>
  </conditionalFormatting>
  <conditionalFormatting sqref="BM1:BM200">
    <cfRule type="expression" dxfId="224" priority="20">
      <formula>ABS(BM1/BN1)&gt;1.95996398454005</formula>
    </cfRule>
  </conditionalFormatting>
  <conditionalFormatting sqref="BQ9">
    <cfRule type="expression" dxfId="223" priority="36">
      <formula>ABS(BQ9/BR9)&gt;1.95996398454005</formula>
    </cfRule>
  </conditionalFormatting>
  <conditionalFormatting sqref="BS9">
    <cfRule type="expression" dxfId="222" priority="28">
      <formula>ABS(BS9/BT9)&gt;1.95996398454005</formula>
    </cfRule>
  </conditionalFormatting>
  <conditionalFormatting sqref="BU1:BU200">
    <cfRule type="expression" dxfId="221" priority="19">
      <formula>ABS(BU1/BV1)&gt;1.95996398454005</formula>
    </cfRule>
  </conditionalFormatting>
  <conditionalFormatting sqref="BW1:BW200">
    <cfRule type="expression" dxfId="220" priority="18">
      <formula>ABS(BW1/BX1)&gt;1.95996398454005</formula>
    </cfRule>
  </conditionalFormatting>
  <conditionalFormatting sqref="BY1:BY200">
    <cfRule type="expression" dxfId="219" priority="17">
      <formula>ABS(BY1/BZ1)&gt;1.95996398454005</formula>
    </cfRule>
  </conditionalFormatting>
  <conditionalFormatting sqref="CA1:CA200">
    <cfRule type="expression" dxfId="218" priority="16">
      <formula>ABS(CA1/CB1)&gt;1.95996398454005</formula>
    </cfRule>
  </conditionalFormatting>
  <conditionalFormatting sqref="CC1:CC200">
    <cfRule type="expression" dxfId="217" priority="15">
      <formula>ABS(CC1/CD1)&gt;1.95996398454005</formula>
    </cfRule>
  </conditionalFormatting>
  <conditionalFormatting sqref="CE1:CE200">
    <cfRule type="expression" dxfId="216" priority="14">
      <formula>ABS(CE1/CF1)&gt;1.95996398454005</formula>
    </cfRule>
  </conditionalFormatting>
  <conditionalFormatting sqref="CG1:CG200">
    <cfRule type="expression" dxfId="215" priority="13">
      <formula>ABS(CG1/CH1)&gt;1.95996398454005</formula>
    </cfRule>
  </conditionalFormatting>
  <conditionalFormatting sqref="CI1:CI200">
    <cfRule type="expression" dxfId="214" priority="12">
      <formula>ABS(CI1/CJ1)&gt;1.95996398454005</formula>
    </cfRule>
  </conditionalFormatting>
  <conditionalFormatting sqref="CK1:CK200">
    <cfRule type="expression" dxfId="213" priority="11">
      <formula>ABS(CK1/CL1)&gt;1.95996398454005</formula>
    </cfRule>
  </conditionalFormatting>
  <conditionalFormatting sqref="CM1:CM200">
    <cfRule type="expression" dxfId="212" priority="10">
      <formula>ABS(CM1/CN1)&gt;1.95996398454005</formula>
    </cfRule>
  </conditionalFormatting>
  <conditionalFormatting sqref="CO1:CO200">
    <cfRule type="expression" dxfId="211" priority="9">
      <formula>ABS(CO1/CP1)&gt;1.95996398454005</formula>
    </cfRule>
  </conditionalFormatting>
  <conditionalFormatting sqref="CQ1:CQ200">
    <cfRule type="expression" dxfId="210" priority="8">
      <formula>ABS(CQ1/CR1)&gt;1.95996398454005</formula>
    </cfRule>
  </conditionalFormatting>
  <conditionalFormatting sqref="CS1:CS200">
    <cfRule type="expression" dxfId="209" priority="7">
      <formula>ABS(CS1/CT1)&gt;1.95996398454005</formula>
    </cfRule>
  </conditionalFormatting>
  <conditionalFormatting sqref="CU1:CU200">
    <cfRule type="expression" dxfId="208" priority="6">
      <formula>ABS(CU1/CV1)&gt;1.95996398454005</formula>
    </cfRule>
  </conditionalFormatting>
  <conditionalFormatting sqref="CW1:CW200">
    <cfRule type="expression" dxfId="207" priority="5">
      <formula>ABS(CW1/CX1)&gt;1.95996398454005</formula>
    </cfRule>
  </conditionalFormatting>
  <conditionalFormatting sqref="CY1:CY200">
    <cfRule type="expression" dxfId="206" priority="4">
      <formula>ABS(CY1/CZ1)&gt;1.95996398454005</formula>
    </cfRule>
  </conditionalFormatting>
  <conditionalFormatting sqref="DA1:DA200">
    <cfRule type="expression" dxfId="205" priority="3">
      <formula>ABS(DA1/DB1)&gt;1.95996398454005</formula>
    </cfRule>
  </conditionalFormatting>
  <conditionalFormatting sqref="DC1:DC200">
    <cfRule type="expression" dxfId="204" priority="2">
      <formula>ABS(DC1/DD1)&gt;1.95996398454005</formula>
    </cfRule>
  </conditionalFormatting>
  <conditionalFormatting sqref="DE1:DE200">
    <cfRule type="expression" dxfId="203" priority="1">
      <formula>ABS(DE1/DF1)&gt;1.95996398454005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170</v>
      </c>
    </row>
    <row r="2" spans="1:14" x14ac:dyDescent="0.35">
      <c r="A2" s="38" t="s">
        <v>171</v>
      </c>
    </row>
    <row r="3" spans="1:14" x14ac:dyDescent="0.35">
      <c r="A3" s="42" t="s">
        <v>379</v>
      </c>
    </row>
    <row r="4" spans="1:14" x14ac:dyDescent="0.35">
      <c r="A4" s="150" t="str">
        <f>HYPERLINK("#'TOC'!A1", "Back to TOC")</f>
        <v>Back to TOC</v>
      </c>
    </row>
    <row r="8" spans="1:14" ht="15" customHeight="1" x14ac:dyDescent="0.35">
      <c r="B8" s="503" t="s">
        <v>233</v>
      </c>
      <c r="C8" s="506" t="s">
        <v>381</v>
      </c>
      <c r="D8" s="506"/>
      <c r="E8" s="506"/>
      <c r="F8" s="506"/>
      <c r="G8" s="506" t="s">
        <v>381</v>
      </c>
      <c r="H8" s="506"/>
      <c r="I8" s="506"/>
      <c r="J8" s="506"/>
      <c r="K8" s="506" t="s">
        <v>381</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989</v>
      </c>
      <c r="D11" s="202" t="s">
        <v>990</v>
      </c>
      <c r="E11" s="201" t="s">
        <v>991</v>
      </c>
      <c r="F11" s="202" t="s">
        <v>992</v>
      </c>
      <c r="G11" s="201" t="s">
        <v>993</v>
      </c>
      <c r="H11" s="202" t="s">
        <v>994</v>
      </c>
      <c r="I11" s="201" t="s">
        <v>995</v>
      </c>
      <c r="J11" s="202" t="s">
        <v>996</v>
      </c>
      <c r="K11" s="201" t="s">
        <v>997</v>
      </c>
      <c r="L11" s="202" t="s">
        <v>998</v>
      </c>
      <c r="M11" s="201" t="s">
        <v>999</v>
      </c>
      <c r="N11" s="211" t="s">
        <v>1000</v>
      </c>
    </row>
    <row r="12" spans="1:14" ht="13" customHeight="1" x14ac:dyDescent="0.35">
      <c r="A12" s="12" t="s">
        <v>248</v>
      </c>
      <c r="B12" s="97">
        <v>2</v>
      </c>
      <c r="C12" s="189">
        <v>-0.65584461122349602</v>
      </c>
      <c r="D12" s="194">
        <v>0.28934933361252302</v>
      </c>
      <c r="E12" s="189">
        <v>0.35317357079678002</v>
      </c>
      <c r="F12" s="194">
        <v>0.313173665655825</v>
      </c>
      <c r="G12" s="189">
        <v>-0.383540972514123</v>
      </c>
      <c r="H12" s="194">
        <v>0.27309318661769399</v>
      </c>
      <c r="I12" s="189">
        <v>4.3229389104939697</v>
      </c>
      <c r="J12" s="194">
        <v>1.1086379167301701</v>
      </c>
      <c r="K12" s="189">
        <v>-0.37389905156243702</v>
      </c>
      <c r="L12" s="194">
        <v>0.26347035834002702</v>
      </c>
      <c r="M12" s="189">
        <v>4.6510387826710602</v>
      </c>
      <c r="N12" s="205">
        <v>1.17045076690301</v>
      </c>
    </row>
    <row r="13" spans="1:14" ht="13" customHeight="1" x14ac:dyDescent="0.35">
      <c r="A13" s="12" t="s">
        <v>249</v>
      </c>
      <c r="B13" s="97">
        <v>2</v>
      </c>
      <c r="C13" s="189">
        <v>-0.40573426425702502</v>
      </c>
      <c r="D13" s="194">
        <v>0.177988679385088</v>
      </c>
      <c r="E13" s="189">
        <v>0.64749467243656</v>
      </c>
      <c r="F13" s="194">
        <v>0.57170806467102997</v>
      </c>
      <c r="G13" s="189">
        <v>-0.44074738740832498</v>
      </c>
      <c r="H13" s="194">
        <v>0.216859602280118</v>
      </c>
      <c r="I13" s="189">
        <v>2.54319238238419</v>
      </c>
      <c r="J13" s="194">
        <v>1.14399506400873</v>
      </c>
      <c r="K13" s="189">
        <v>-0.42891412785899002</v>
      </c>
      <c r="L13" s="194">
        <v>0.218113661531981</v>
      </c>
      <c r="M13" s="189">
        <v>2.68100916850902</v>
      </c>
      <c r="N13" s="205">
        <v>1.22189362867992</v>
      </c>
    </row>
    <row r="14" spans="1:14" ht="13" customHeight="1" x14ac:dyDescent="0.35">
      <c r="A14" s="12" t="s">
        <v>250</v>
      </c>
      <c r="B14" s="97">
        <v>2</v>
      </c>
      <c r="C14" s="189">
        <v>-3.6546003044524003E-2</v>
      </c>
      <c r="D14" s="194">
        <v>0.16974054585367501</v>
      </c>
      <c r="E14" s="189">
        <v>2.4897906908361001E-3</v>
      </c>
      <c r="F14" s="194">
        <v>4.6022483328377203E-2</v>
      </c>
      <c r="G14" s="189">
        <v>0.12906647350981901</v>
      </c>
      <c r="H14" s="194">
        <v>0.17693837880824201</v>
      </c>
      <c r="I14" s="189">
        <v>3.2026491607767098</v>
      </c>
      <c r="J14" s="194">
        <v>0.76915006536404695</v>
      </c>
      <c r="K14" s="189">
        <v>9.32557498505555E-2</v>
      </c>
      <c r="L14" s="194">
        <v>0.17411568193972701</v>
      </c>
      <c r="M14" s="189">
        <v>4.2708060721812604</v>
      </c>
      <c r="N14" s="205">
        <v>0.92097958864333795</v>
      </c>
    </row>
    <row r="15" spans="1:14" ht="13" customHeight="1" x14ac:dyDescent="0.35">
      <c r="A15" s="12" t="s">
        <v>251</v>
      </c>
      <c r="B15" s="97">
        <v>2</v>
      </c>
      <c r="C15" s="189">
        <v>4.25034700909123E-2</v>
      </c>
      <c r="D15" s="194">
        <v>0.46336075698325302</v>
      </c>
      <c r="E15" s="189">
        <v>5.63670038785457E-4</v>
      </c>
      <c r="F15" s="194">
        <v>5.7605780003669997E-2</v>
      </c>
      <c r="G15" s="189">
        <v>0.24128777846774199</v>
      </c>
      <c r="H15" s="194">
        <v>0.44909615051718299</v>
      </c>
      <c r="I15" s="189">
        <v>1.3658396263619099</v>
      </c>
      <c r="J15" s="194">
        <v>0.56141096884697805</v>
      </c>
      <c r="K15" s="189">
        <v>0.13096285876241301</v>
      </c>
      <c r="L15" s="194">
        <v>0.47711035488090098</v>
      </c>
      <c r="M15" s="189">
        <v>3.03828886452375</v>
      </c>
      <c r="N15" s="205">
        <v>0.91560449503601105</v>
      </c>
    </row>
    <row r="16" spans="1:14" ht="13" customHeight="1" x14ac:dyDescent="0.35">
      <c r="A16" s="12" t="s">
        <v>252</v>
      </c>
      <c r="B16" s="97">
        <v>2</v>
      </c>
      <c r="C16" s="189">
        <v>-0.7674397614763</v>
      </c>
      <c r="D16" s="194">
        <v>0.400578231156348</v>
      </c>
      <c r="E16" s="189">
        <v>0.31650808760083299</v>
      </c>
      <c r="F16" s="194">
        <v>0.331522501249505</v>
      </c>
      <c r="G16" s="189">
        <v>-0.46060828064507298</v>
      </c>
      <c r="H16" s="194">
        <v>0.40408949580975401</v>
      </c>
      <c r="I16" s="189">
        <v>3.3045688909947599</v>
      </c>
      <c r="J16" s="194">
        <v>1.0117828972482099</v>
      </c>
      <c r="K16" s="189">
        <v>-0.40592805639747198</v>
      </c>
      <c r="L16" s="194">
        <v>0.38448026690106901</v>
      </c>
      <c r="M16" s="189">
        <v>5.4395988916325404</v>
      </c>
      <c r="N16" s="205">
        <v>1.1769935409676</v>
      </c>
    </row>
    <row r="17" spans="1:14" ht="13" customHeight="1" x14ac:dyDescent="0.35">
      <c r="A17" s="12" t="s">
        <v>253</v>
      </c>
      <c r="B17" s="97">
        <v>2</v>
      </c>
      <c r="C17" s="189">
        <v>-0.221862520864302</v>
      </c>
      <c r="D17" s="194">
        <v>0.13782882122675599</v>
      </c>
      <c r="E17" s="189">
        <v>0.12981025927804701</v>
      </c>
      <c r="F17" s="194">
        <v>0.18707468281968201</v>
      </c>
      <c r="G17" s="189">
        <v>-0.37833519926699699</v>
      </c>
      <c r="H17" s="194">
        <v>0.18051375688740001</v>
      </c>
      <c r="I17" s="189">
        <v>2.2286604671686199</v>
      </c>
      <c r="J17" s="194">
        <v>0.60158840718137796</v>
      </c>
      <c r="K17" s="189">
        <v>-0.41010716315139401</v>
      </c>
      <c r="L17" s="194">
        <v>0.18260713672285001</v>
      </c>
      <c r="M17" s="189">
        <v>2.6688149644930301</v>
      </c>
      <c r="N17" s="205">
        <v>0.78119787452643996</v>
      </c>
    </row>
    <row r="18" spans="1:14" ht="13" customHeight="1" x14ac:dyDescent="0.35">
      <c r="A18" s="100" t="s">
        <v>254</v>
      </c>
      <c r="B18" s="97">
        <v>2</v>
      </c>
      <c r="C18" s="189">
        <v>-0.309050970250621</v>
      </c>
      <c r="D18" s="194">
        <v>0.17951175572019501</v>
      </c>
      <c r="E18" s="189">
        <v>0.273814433797337</v>
      </c>
      <c r="F18" s="194">
        <v>0.351821563637848</v>
      </c>
      <c r="G18" s="189">
        <v>-0.71677317577605604</v>
      </c>
      <c r="H18" s="194">
        <v>0.22501211224616899</v>
      </c>
      <c r="I18" s="189">
        <v>3.8041839872126899</v>
      </c>
      <c r="J18" s="194">
        <v>1.06423647646421</v>
      </c>
      <c r="K18" s="189">
        <v>-0.71484228170867203</v>
      </c>
      <c r="L18" s="194">
        <v>0.22508776455451901</v>
      </c>
      <c r="M18" s="189">
        <v>3.9982020075494198</v>
      </c>
      <c r="N18" s="205">
        <v>1.1073284375553401</v>
      </c>
    </row>
    <row r="19" spans="1:14" ht="13" customHeight="1" x14ac:dyDescent="0.35">
      <c r="A19" s="100" t="s">
        <v>255</v>
      </c>
      <c r="B19" s="97">
        <v>2</v>
      </c>
      <c r="C19" s="189">
        <v>-2.84180257531059E-2</v>
      </c>
      <c r="D19" s="194">
        <v>0.18491803778117499</v>
      </c>
      <c r="E19" s="189">
        <v>2.0716453142713199E-3</v>
      </c>
      <c r="F19" s="194">
        <v>6.7401653115084101E-2</v>
      </c>
      <c r="G19" s="189">
        <v>8.8617300218569894E-2</v>
      </c>
      <c r="H19" s="194">
        <v>0.26923961416154901</v>
      </c>
      <c r="I19" s="189">
        <v>1.4392658689573301</v>
      </c>
      <c r="J19" s="194">
        <v>0.763192931241229</v>
      </c>
      <c r="K19" s="189">
        <v>6.5125451273155097E-2</v>
      </c>
      <c r="L19" s="194">
        <v>0.27251166113887099</v>
      </c>
      <c r="M19" s="189">
        <v>1.5479282531727701</v>
      </c>
      <c r="N19" s="205">
        <v>0.91758922637278595</v>
      </c>
    </row>
    <row r="20" spans="1:14" ht="13" customHeight="1" x14ac:dyDescent="0.35">
      <c r="A20" s="12" t="s">
        <v>256</v>
      </c>
      <c r="B20" s="97">
        <v>2</v>
      </c>
      <c r="C20" s="189">
        <v>-6.5836473271859E-2</v>
      </c>
      <c r="D20" s="194">
        <v>0.14770852080726399</v>
      </c>
      <c r="E20" s="189">
        <v>1.3891445746474501E-2</v>
      </c>
      <c r="F20" s="194">
        <v>9.5996242299771897E-2</v>
      </c>
      <c r="G20" s="189">
        <v>-4.0711297673561499E-2</v>
      </c>
      <c r="H20" s="194">
        <v>0.14642410370818801</v>
      </c>
      <c r="I20" s="189">
        <v>2.9719733738179799</v>
      </c>
      <c r="J20" s="194">
        <v>1.17203513081035</v>
      </c>
      <c r="K20" s="189">
        <v>-3.6035397128013999E-2</v>
      </c>
      <c r="L20" s="194">
        <v>0.14849425258344801</v>
      </c>
      <c r="M20" s="189">
        <v>4.6164427887005601</v>
      </c>
      <c r="N20" s="205">
        <v>1.49090862886856</v>
      </c>
    </row>
    <row r="21" spans="1:14" ht="13" customHeight="1" x14ac:dyDescent="0.35">
      <c r="A21" s="12" t="s">
        <v>257</v>
      </c>
      <c r="B21" s="97">
        <v>2</v>
      </c>
      <c r="C21" s="189" t="s">
        <v>355</v>
      </c>
      <c r="D21" s="194" t="s">
        <v>355</v>
      </c>
      <c r="E21" s="189" t="s">
        <v>355</v>
      </c>
      <c r="F21" s="194" t="s">
        <v>355</v>
      </c>
      <c r="G21" s="189" t="s">
        <v>355</v>
      </c>
      <c r="H21" s="194" t="s">
        <v>355</v>
      </c>
      <c r="I21" s="189" t="s">
        <v>355</v>
      </c>
      <c r="J21" s="194" t="s">
        <v>355</v>
      </c>
      <c r="K21" s="189" t="s">
        <v>355</v>
      </c>
      <c r="L21" s="194" t="s">
        <v>355</v>
      </c>
      <c r="M21" s="189" t="s">
        <v>355</v>
      </c>
      <c r="N21" s="205" t="s">
        <v>355</v>
      </c>
    </row>
    <row r="22" spans="1:14" ht="13" customHeight="1" x14ac:dyDescent="0.35">
      <c r="A22" s="12" t="s">
        <v>258</v>
      </c>
      <c r="B22" s="97">
        <v>2</v>
      </c>
      <c r="C22" s="189">
        <v>0.19098127822239899</v>
      </c>
      <c r="D22" s="194">
        <v>0.30122881877121799</v>
      </c>
      <c r="E22" s="189">
        <v>6.6526737213975298E-2</v>
      </c>
      <c r="F22" s="194">
        <v>0.231811873818695</v>
      </c>
      <c r="G22" s="189">
        <v>0.36717144195658602</v>
      </c>
      <c r="H22" s="194">
        <v>0.31814028587166698</v>
      </c>
      <c r="I22" s="189">
        <v>2.4741936331477099</v>
      </c>
      <c r="J22" s="194">
        <v>2.1210410150825898</v>
      </c>
      <c r="K22" s="189">
        <v>0.37944304439993898</v>
      </c>
      <c r="L22" s="194">
        <v>0.31977715443466898</v>
      </c>
      <c r="M22" s="189">
        <v>2.9682360960566299</v>
      </c>
      <c r="N22" s="205">
        <v>2.4926452268211401</v>
      </c>
    </row>
    <row r="23" spans="1:14" ht="13" customHeight="1" x14ac:dyDescent="0.35">
      <c r="A23" s="12" t="s">
        <v>259</v>
      </c>
      <c r="B23" s="97">
        <v>2</v>
      </c>
      <c r="C23" s="189">
        <v>0.402600881909006</v>
      </c>
      <c r="D23" s="194">
        <v>0.38489840752298299</v>
      </c>
      <c r="E23" s="189">
        <v>0.223269394346188</v>
      </c>
      <c r="F23" s="194">
        <v>0.414994282559006</v>
      </c>
      <c r="G23" s="189">
        <v>0.56213141132498301</v>
      </c>
      <c r="H23" s="194">
        <v>0.393181822531884</v>
      </c>
      <c r="I23" s="189">
        <v>0.91129701620850101</v>
      </c>
      <c r="J23" s="194">
        <v>0.77176868808836396</v>
      </c>
      <c r="K23" s="189">
        <v>0.51006834114017097</v>
      </c>
      <c r="L23" s="194">
        <v>0.39447661248451199</v>
      </c>
      <c r="M23" s="189">
        <v>1.93206310451865</v>
      </c>
      <c r="N23" s="205">
        <v>1.0737592118886301</v>
      </c>
    </row>
    <row r="24" spans="1:14" ht="13" customHeight="1" x14ac:dyDescent="0.35">
      <c r="A24" s="12" t="s">
        <v>260</v>
      </c>
      <c r="B24" s="97">
        <v>2</v>
      </c>
      <c r="C24" s="189">
        <v>-3.0252053675027899E-3</v>
      </c>
      <c r="D24" s="194">
        <v>0.173359219593577</v>
      </c>
      <c r="E24" s="189">
        <v>1.52407526177953E-5</v>
      </c>
      <c r="F24" s="194">
        <v>4.0102870834562203E-2</v>
      </c>
      <c r="G24" s="189">
        <v>-6.6745982762431905E-2</v>
      </c>
      <c r="H24" s="194">
        <v>0.196017502726368</v>
      </c>
      <c r="I24" s="189">
        <v>0.89754304226765202</v>
      </c>
      <c r="J24" s="194">
        <v>0.63237754307963101</v>
      </c>
      <c r="K24" s="189">
        <v>-5.1531057583880303E-2</v>
      </c>
      <c r="L24" s="194">
        <v>0.19619882022336299</v>
      </c>
      <c r="M24" s="189">
        <v>1.2925683889948201</v>
      </c>
      <c r="N24" s="205">
        <v>0.89936801195500504</v>
      </c>
    </row>
    <row r="25" spans="1:14" ht="13" customHeight="1" x14ac:dyDescent="0.35">
      <c r="A25" s="12" t="s">
        <v>261</v>
      </c>
      <c r="B25" s="97">
        <v>2</v>
      </c>
      <c r="C25" s="189">
        <v>0.104487332045302</v>
      </c>
      <c r="D25" s="194">
        <v>0.25090184897058199</v>
      </c>
      <c r="E25" s="189">
        <v>1.1452516134461301E-2</v>
      </c>
      <c r="F25" s="194">
        <v>6.5272364571516694E-2</v>
      </c>
      <c r="G25" s="189">
        <v>0.28919751804433302</v>
      </c>
      <c r="H25" s="194">
        <v>0.25567269152476901</v>
      </c>
      <c r="I25" s="189">
        <v>1.2953158309438599</v>
      </c>
      <c r="J25" s="194">
        <v>0.90905422358278298</v>
      </c>
      <c r="K25" s="189">
        <v>0.29730430682897302</v>
      </c>
      <c r="L25" s="194">
        <v>0.258919785419568</v>
      </c>
      <c r="M25" s="189">
        <v>1.56118907685455</v>
      </c>
      <c r="N25" s="205">
        <v>1.1634210247618599</v>
      </c>
    </row>
    <row r="26" spans="1:14" ht="13" customHeight="1" x14ac:dyDescent="0.35">
      <c r="A26" s="12" t="s">
        <v>262</v>
      </c>
      <c r="B26" s="97">
        <v>2</v>
      </c>
      <c r="C26" s="189">
        <v>-0.122410461227086</v>
      </c>
      <c r="D26" s="194">
        <v>0.28239768440698099</v>
      </c>
      <c r="E26" s="189">
        <v>2.6058369577310201E-2</v>
      </c>
      <c r="F26" s="194">
        <v>0.17048737002519501</v>
      </c>
      <c r="G26" s="189">
        <v>0.12347020368780701</v>
      </c>
      <c r="H26" s="194">
        <v>0.28689571344199299</v>
      </c>
      <c r="I26" s="189">
        <v>1.44886754342746</v>
      </c>
      <c r="J26" s="194">
        <v>0.81548590367472995</v>
      </c>
      <c r="K26" s="189">
        <v>-1.48316146264075E-2</v>
      </c>
      <c r="L26" s="194">
        <v>0.292649848415308</v>
      </c>
      <c r="M26" s="189">
        <v>3.9821990288867402</v>
      </c>
      <c r="N26" s="205">
        <v>1.4639751876932401</v>
      </c>
    </row>
    <row r="27" spans="1:14" ht="13" customHeight="1" x14ac:dyDescent="0.35">
      <c r="A27" s="12" t="s">
        <v>263</v>
      </c>
      <c r="B27" s="97">
        <v>2</v>
      </c>
      <c r="C27" s="189">
        <v>-9.6263158330921098E-2</v>
      </c>
      <c r="D27" s="194">
        <v>0.108016069122363</v>
      </c>
      <c r="E27" s="189">
        <v>2.6705848855311399E-2</v>
      </c>
      <c r="F27" s="194">
        <v>6.9003606056423097E-2</v>
      </c>
      <c r="G27" s="189">
        <v>0.105881963257384</v>
      </c>
      <c r="H27" s="194">
        <v>0.12813645398575099</v>
      </c>
      <c r="I27" s="189">
        <v>2.31554519879414</v>
      </c>
      <c r="J27" s="194">
        <v>0.49810798439154103</v>
      </c>
      <c r="K27" s="189">
        <v>0.111573365733037</v>
      </c>
      <c r="L27" s="194">
        <v>0.12856401599801601</v>
      </c>
      <c r="M27" s="189">
        <v>2.5487271872391899</v>
      </c>
      <c r="N27" s="205">
        <v>0.54669656647155795</v>
      </c>
    </row>
    <row r="28" spans="1:14" ht="13" customHeight="1" x14ac:dyDescent="0.35">
      <c r="A28" s="12" t="s">
        <v>264</v>
      </c>
      <c r="B28" s="97">
        <v>2</v>
      </c>
      <c r="C28" s="189">
        <v>0.109878293324202</v>
      </c>
      <c r="D28" s="194">
        <v>0.20133975882199401</v>
      </c>
      <c r="E28" s="189">
        <v>3.79564219096096E-2</v>
      </c>
      <c r="F28" s="194">
        <v>0.15512066836303301</v>
      </c>
      <c r="G28" s="189">
        <v>-0.161334951894088</v>
      </c>
      <c r="H28" s="194">
        <v>0.20535174465332001</v>
      </c>
      <c r="I28" s="189">
        <v>3.92271187000066</v>
      </c>
      <c r="J28" s="194">
        <v>1.6595964252447799</v>
      </c>
      <c r="K28" s="189">
        <v>-0.10013736933490799</v>
      </c>
      <c r="L28" s="194">
        <v>0.20677896755164701</v>
      </c>
      <c r="M28" s="189">
        <v>5.20529887915513</v>
      </c>
      <c r="N28" s="205">
        <v>1.99315025381009</v>
      </c>
    </row>
    <row r="29" spans="1:14" ht="13" customHeight="1" x14ac:dyDescent="0.35">
      <c r="A29" s="12" t="s">
        <v>265</v>
      </c>
      <c r="B29" s="97">
        <v>2</v>
      </c>
      <c r="C29" s="189">
        <v>-0.25310119266940601</v>
      </c>
      <c r="D29" s="194">
        <v>0.124864745999552</v>
      </c>
      <c r="E29" s="189">
        <v>0.241222786492305</v>
      </c>
      <c r="F29" s="194">
        <v>0.23355032284058799</v>
      </c>
      <c r="G29" s="189">
        <v>-0.190461780619023</v>
      </c>
      <c r="H29" s="194">
        <v>0.150179508296267</v>
      </c>
      <c r="I29" s="189">
        <v>1.52997888190276</v>
      </c>
      <c r="J29" s="194">
        <v>0.64044053811610602</v>
      </c>
      <c r="K29" s="189">
        <v>-0.17894921977532999</v>
      </c>
      <c r="L29" s="194">
        <v>0.14920534103549901</v>
      </c>
      <c r="M29" s="189">
        <v>2.24860037975149</v>
      </c>
      <c r="N29" s="205">
        <v>0.770918783781956</v>
      </c>
    </row>
    <row r="30" spans="1:14" ht="13" customHeight="1" x14ac:dyDescent="0.35">
      <c r="A30" s="12" t="s">
        <v>266</v>
      </c>
      <c r="B30" s="97">
        <v>2</v>
      </c>
      <c r="C30" s="189">
        <v>-0.13966977529345401</v>
      </c>
      <c r="D30" s="194">
        <v>0.136319605294523</v>
      </c>
      <c r="E30" s="189">
        <v>4.1360307517562499E-2</v>
      </c>
      <c r="F30" s="194">
        <v>8.4727203206556995E-2</v>
      </c>
      <c r="G30" s="189">
        <v>5.6149991646467098E-2</v>
      </c>
      <c r="H30" s="194">
        <v>0.15325469386667601</v>
      </c>
      <c r="I30" s="189">
        <v>0.85123817667366597</v>
      </c>
      <c r="J30" s="194">
        <v>0.48113824344313799</v>
      </c>
      <c r="K30" s="189">
        <v>3.4619850424375001E-2</v>
      </c>
      <c r="L30" s="194">
        <v>0.15242492308733499</v>
      </c>
      <c r="M30" s="189">
        <v>1.2634230751019799</v>
      </c>
      <c r="N30" s="205">
        <v>0.632320332415647</v>
      </c>
    </row>
    <row r="31" spans="1:14" ht="13" customHeight="1" x14ac:dyDescent="0.35">
      <c r="A31" s="12" t="s">
        <v>267</v>
      </c>
      <c r="B31" s="97">
        <v>2</v>
      </c>
      <c r="C31" s="189">
        <v>-6.2406192687017699E-2</v>
      </c>
      <c r="D31" s="194">
        <v>0.21992414264951199</v>
      </c>
      <c r="E31" s="189">
        <v>6.0320762565096702E-3</v>
      </c>
      <c r="F31" s="194">
        <v>7.5724304291346203E-2</v>
      </c>
      <c r="G31" s="189">
        <v>-0.14057289520972399</v>
      </c>
      <c r="H31" s="194">
        <v>0.28313502832656201</v>
      </c>
      <c r="I31" s="189">
        <v>1.0392179344844501</v>
      </c>
      <c r="J31" s="194">
        <v>0.63869798500222497</v>
      </c>
      <c r="K31" s="189">
        <v>-7.8791530459536893E-2</v>
      </c>
      <c r="L31" s="194">
        <v>0.269890851598725</v>
      </c>
      <c r="M31" s="189">
        <v>2.4717543317200898</v>
      </c>
      <c r="N31" s="205">
        <v>1.01147358804009</v>
      </c>
    </row>
    <row r="32" spans="1:14" ht="13" customHeight="1" x14ac:dyDescent="0.35">
      <c r="A32" s="12" t="s">
        <v>268</v>
      </c>
      <c r="B32" s="97">
        <v>2</v>
      </c>
      <c r="C32" s="189">
        <v>-0.35918261415112002</v>
      </c>
      <c r="D32" s="194">
        <v>0.15164176280529501</v>
      </c>
      <c r="E32" s="189">
        <v>0.26271429558220799</v>
      </c>
      <c r="F32" s="194">
        <v>0.230081448374584</v>
      </c>
      <c r="G32" s="189">
        <v>-0.26217132448049002</v>
      </c>
      <c r="H32" s="194">
        <v>0.18318461679128001</v>
      </c>
      <c r="I32" s="189">
        <v>2.5904997486471801</v>
      </c>
      <c r="J32" s="194">
        <v>0.72585368735701705</v>
      </c>
      <c r="K32" s="189">
        <v>-0.26261164303294898</v>
      </c>
      <c r="L32" s="194">
        <v>0.18294366194021</v>
      </c>
      <c r="M32" s="189">
        <v>2.8274040273435199</v>
      </c>
      <c r="N32" s="205">
        <v>0.79842174045491299</v>
      </c>
    </row>
    <row r="33" spans="1:14" ht="13" customHeight="1" x14ac:dyDescent="0.35">
      <c r="A33" s="12" t="s">
        <v>269</v>
      </c>
      <c r="B33" s="97">
        <v>2</v>
      </c>
      <c r="C33" s="189">
        <v>-0.16717222671284299</v>
      </c>
      <c r="D33" s="194">
        <v>0.211768497426155</v>
      </c>
      <c r="E33" s="189">
        <v>0.12883173024650901</v>
      </c>
      <c r="F33" s="194">
        <v>0.42425062024357402</v>
      </c>
      <c r="G33" s="189">
        <v>-9.8439340448505094E-2</v>
      </c>
      <c r="H33" s="194">
        <v>0.22969894095329699</v>
      </c>
      <c r="I33" s="189">
        <v>3.0762458435087501</v>
      </c>
      <c r="J33" s="194">
        <v>1.57591499822675</v>
      </c>
      <c r="K33" s="189">
        <v>-0.10857262519005401</v>
      </c>
      <c r="L33" s="194">
        <v>0.23214852623162699</v>
      </c>
      <c r="M33" s="189">
        <v>3.6787559002293699</v>
      </c>
      <c r="N33" s="205">
        <v>1.9549774915967999</v>
      </c>
    </row>
    <row r="34" spans="1:14" ht="13" customHeight="1" x14ac:dyDescent="0.35">
      <c r="A34" s="12" t="s">
        <v>270</v>
      </c>
      <c r="B34" s="97">
        <v>2</v>
      </c>
      <c r="C34" s="189">
        <v>-0.43266500552903803</v>
      </c>
      <c r="D34" s="194">
        <v>0.17351794921844599</v>
      </c>
      <c r="E34" s="189">
        <v>0.50357970420502696</v>
      </c>
      <c r="F34" s="194">
        <v>0.38666158089924002</v>
      </c>
      <c r="G34" s="189">
        <v>-0.176740966525365</v>
      </c>
      <c r="H34" s="194">
        <v>0.23709167569042899</v>
      </c>
      <c r="I34" s="189">
        <v>1.07967619657572</v>
      </c>
      <c r="J34" s="194">
        <v>0.63508263489730399</v>
      </c>
      <c r="K34" s="189">
        <v>-0.17378313259429901</v>
      </c>
      <c r="L34" s="194">
        <v>0.23428388345346801</v>
      </c>
      <c r="M34" s="189">
        <v>2.0446224795830599</v>
      </c>
      <c r="N34" s="205">
        <v>1.2419335460484</v>
      </c>
    </row>
    <row r="35" spans="1:14" ht="13" customHeight="1" x14ac:dyDescent="0.35">
      <c r="A35" s="12" t="s">
        <v>271</v>
      </c>
      <c r="B35" s="97">
        <v>2</v>
      </c>
      <c r="C35" s="189">
        <v>-0.22836040976252001</v>
      </c>
      <c r="D35" s="194">
        <v>9.9424557518978399E-2</v>
      </c>
      <c r="E35" s="189">
        <v>0.26503032948538402</v>
      </c>
      <c r="F35" s="194">
        <v>0.22609998871752501</v>
      </c>
      <c r="G35" s="189">
        <v>3.7254497538384397E-2</v>
      </c>
      <c r="H35" s="194">
        <v>0.11487006759634801</v>
      </c>
      <c r="I35" s="189">
        <v>4.2202073056059701</v>
      </c>
      <c r="J35" s="194">
        <v>0.98553941681615498</v>
      </c>
      <c r="K35" s="189">
        <v>3.1030520202677402E-2</v>
      </c>
      <c r="L35" s="194">
        <v>0.11548856599458</v>
      </c>
      <c r="M35" s="189">
        <v>4.4022663204040597</v>
      </c>
      <c r="N35" s="205">
        <v>1.00824153743783</v>
      </c>
    </row>
    <row r="36" spans="1:14" ht="13" customHeight="1" x14ac:dyDescent="0.35">
      <c r="A36" s="12" t="s">
        <v>272</v>
      </c>
      <c r="B36" s="97">
        <v>2</v>
      </c>
      <c r="C36" s="189">
        <v>0.10871324745173599</v>
      </c>
      <c r="D36" s="194">
        <v>0.42713532049480701</v>
      </c>
      <c r="E36" s="189">
        <v>2.9499379515968301E-3</v>
      </c>
      <c r="F36" s="194">
        <v>3.7844598939938801E-2</v>
      </c>
      <c r="G36" s="189">
        <v>2.0722067024376199E-2</v>
      </c>
      <c r="H36" s="194">
        <v>0.49263645514381799</v>
      </c>
      <c r="I36" s="189">
        <v>0.81668270366768103</v>
      </c>
      <c r="J36" s="194">
        <v>0.52526622212418395</v>
      </c>
      <c r="K36" s="189">
        <v>2.5518238193839301E-2</v>
      </c>
      <c r="L36" s="194">
        <v>0.49314460555938699</v>
      </c>
      <c r="M36" s="189">
        <v>1.1231651286470199</v>
      </c>
      <c r="N36" s="205">
        <v>0.60718455568075103</v>
      </c>
    </row>
    <row r="37" spans="1:14" ht="13" customHeight="1" x14ac:dyDescent="0.35">
      <c r="A37" s="12" t="s">
        <v>273</v>
      </c>
      <c r="B37" s="97">
        <v>2</v>
      </c>
      <c r="C37" s="189">
        <v>-0.36900442646586601</v>
      </c>
      <c r="D37" s="194">
        <v>0.24461750513007199</v>
      </c>
      <c r="E37" s="189">
        <v>7.9176292376607393E-2</v>
      </c>
      <c r="F37" s="194">
        <v>0.100816169747713</v>
      </c>
      <c r="G37" s="189">
        <v>-0.17882364554757799</v>
      </c>
      <c r="H37" s="194">
        <v>0.24260827288418499</v>
      </c>
      <c r="I37" s="189">
        <v>1.50423157990017</v>
      </c>
      <c r="J37" s="194">
        <v>0.50297866174953398</v>
      </c>
      <c r="K37" s="189">
        <v>-0.151304065079433</v>
      </c>
      <c r="L37" s="194">
        <v>0.24389229359863901</v>
      </c>
      <c r="M37" s="189">
        <v>2.4569122731181201</v>
      </c>
      <c r="N37" s="205">
        <v>0.80557896078691404</v>
      </c>
    </row>
    <row r="38" spans="1:14" ht="13" customHeight="1" x14ac:dyDescent="0.35">
      <c r="A38" s="12" t="s">
        <v>274</v>
      </c>
      <c r="B38" s="97">
        <v>2</v>
      </c>
      <c r="C38" s="189">
        <v>-0.36940975346744198</v>
      </c>
      <c r="D38" s="194">
        <v>0.62593848688980902</v>
      </c>
      <c r="E38" s="189">
        <v>2.77719525254898E-2</v>
      </c>
      <c r="F38" s="194">
        <v>0.11609024871179401</v>
      </c>
      <c r="G38" s="189">
        <v>-0.108513959880275</v>
      </c>
      <c r="H38" s="194">
        <v>0.63591241177255897</v>
      </c>
      <c r="I38" s="189">
        <v>0.56041038117754705</v>
      </c>
      <c r="J38" s="194">
        <v>0.43944265602014798</v>
      </c>
      <c r="K38" s="189">
        <v>-9.2927911978468697E-2</v>
      </c>
      <c r="L38" s="194">
        <v>0.63461045310673203</v>
      </c>
      <c r="M38" s="189">
        <v>1.5393957321852201</v>
      </c>
      <c r="N38" s="205">
        <v>0.84138657467050704</v>
      </c>
    </row>
    <row r="39" spans="1:14" ht="13" customHeight="1" x14ac:dyDescent="0.35">
      <c r="A39" s="12" t="s">
        <v>275</v>
      </c>
      <c r="B39" s="97">
        <v>2</v>
      </c>
      <c r="C39" s="189">
        <v>-0.81058827530641797</v>
      </c>
      <c r="D39" s="194">
        <v>0.47094319056437001</v>
      </c>
      <c r="E39" s="189">
        <v>0.41631180355025899</v>
      </c>
      <c r="F39" s="194">
        <v>0.489668517123869</v>
      </c>
      <c r="G39" s="189">
        <v>-0.78917290321780698</v>
      </c>
      <c r="H39" s="194">
        <v>0.45545337170913702</v>
      </c>
      <c r="I39" s="189">
        <v>1.6138013122235999</v>
      </c>
      <c r="J39" s="194">
        <v>0.85019018954097203</v>
      </c>
      <c r="K39" s="189">
        <v>-0.81196408309641799</v>
      </c>
      <c r="L39" s="194">
        <v>0.454890728128855</v>
      </c>
      <c r="M39" s="189">
        <v>2.1040178088217401</v>
      </c>
      <c r="N39" s="205">
        <v>1.0400683683968299</v>
      </c>
    </row>
    <row r="40" spans="1:14" ht="13" customHeight="1" x14ac:dyDescent="0.35">
      <c r="A40" s="12" t="s">
        <v>276</v>
      </c>
      <c r="B40" s="97">
        <v>2</v>
      </c>
      <c r="C40" s="189">
        <v>0.22710538121429399</v>
      </c>
      <c r="D40" s="194">
        <v>0.149334499615564</v>
      </c>
      <c r="E40" s="189">
        <v>0.19150751260804799</v>
      </c>
      <c r="F40" s="194">
        <v>0.27685399481136902</v>
      </c>
      <c r="G40" s="189">
        <v>0.50077294253207105</v>
      </c>
      <c r="H40" s="194">
        <v>0.185777908159038</v>
      </c>
      <c r="I40" s="189">
        <v>1.5634036889873499</v>
      </c>
      <c r="J40" s="194">
        <v>0.77653854995345095</v>
      </c>
      <c r="K40" s="189">
        <v>0.52216600965785398</v>
      </c>
      <c r="L40" s="194">
        <v>0.193757396348153</v>
      </c>
      <c r="M40" s="189">
        <v>1.75389786474205</v>
      </c>
      <c r="N40" s="205">
        <v>0.98347270461376701</v>
      </c>
    </row>
    <row r="41" spans="1:14" ht="13" customHeight="1" x14ac:dyDescent="0.35">
      <c r="A41" s="12" t="s">
        <v>277</v>
      </c>
      <c r="B41" s="97">
        <v>2</v>
      </c>
      <c r="C41" s="189">
        <v>0.15438763289017399</v>
      </c>
      <c r="D41" s="194">
        <v>0.23801063422542301</v>
      </c>
      <c r="E41" s="189">
        <v>4.5267530639327001E-2</v>
      </c>
      <c r="F41" s="194">
        <v>0.14765654156359501</v>
      </c>
      <c r="G41" s="189">
        <v>0.23470723327385901</v>
      </c>
      <c r="H41" s="194">
        <v>0.25639962744630301</v>
      </c>
      <c r="I41" s="189">
        <v>1.3435351023709099</v>
      </c>
      <c r="J41" s="194">
        <v>0.88289941533993899</v>
      </c>
      <c r="K41" s="189">
        <v>0.19258102659419299</v>
      </c>
      <c r="L41" s="194">
        <v>0.23125494126680801</v>
      </c>
      <c r="M41" s="189">
        <v>3.36757302765941</v>
      </c>
      <c r="N41" s="205">
        <v>1.7645555897304599</v>
      </c>
    </row>
    <row r="42" spans="1:14" ht="13" customHeight="1" x14ac:dyDescent="0.35">
      <c r="A42" s="12" t="s">
        <v>278</v>
      </c>
      <c r="B42" s="97">
        <v>2</v>
      </c>
      <c r="C42" s="189">
        <v>4.7464942596281E-2</v>
      </c>
      <c r="D42" s="194">
        <v>0.236064097712083</v>
      </c>
      <c r="E42" s="189">
        <v>4.0985686408840901E-3</v>
      </c>
      <c r="F42" s="194">
        <v>9.9632267365843102E-2</v>
      </c>
      <c r="G42" s="189">
        <v>0.133544950897105</v>
      </c>
      <c r="H42" s="194">
        <v>0.26558892481964103</v>
      </c>
      <c r="I42" s="189">
        <v>2.42800836239463</v>
      </c>
      <c r="J42" s="194">
        <v>1.0071516982387001</v>
      </c>
      <c r="K42" s="189">
        <v>0.14008566820256099</v>
      </c>
      <c r="L42" s="194">
        <v>0.26284345204287501</v>
      </c>
      <c r="M42" s="189">
        <v>2.6004285142284198</v>
      </c>
      <c r="N42" s="205">
        <v>1.10490421689315</v>
      </c>
    </row>
    <row r="43" spans="1:14" ht="13" customHeight="1" x14ac:dyDescent="0.35">
      <c r="A43" s="12" t="s">
        <v>279</v>
      </c>
      <c r="B43" s="97">
        <v>2</v>
      </c>
      <c r="C43" s="189">
        <v>-0.72204858005602301</v>
      </c>
      <c r="D43" s="194">
        <v>0.342458079637386</v>
      </c>
      <c r="E43" s="189">
        <v>0.58379410455761704</v>
      </c>
      <c r="F43" s="194">
        <v>0.63452130597038203</v>
      </c>
      <c r="G43" s="189">
        <v>-0.35860176663603499</v>
      </c>
      <c r="H43" s="194">
        <v>0.41112313652893201</v>
      </c>
      <c r="I43" s="189">
        <v>5.3138422809879602</v>
      </c>
      <c r="J43" s="194">
        <v>1.9934711946945101</v>
      </c>
      <c r="K43" s="189">
        <v>-0.40028779313334401</v>
      </c>
      <c r="L43" s="194">
        <v>0.42690579961548403</v>
      </c>
      <c r="M43" s="189">
        <v>6.2490106474622999</v>
      </c>
      <c r="N43" s="205">
        <v>2.27253701971933</v>
      </c>
    </row>
    <row r="44" spans="1:14" ht="13" customHeight="1" x14ac:dyDescent="0.35">
      <c r="A44" s="12" t="s">
        <v>280</v>
      </c>
      <c r="B44" s="97">
        <v>2</v>
      </c>
      <c r="C44" s="189">
        <v>-1.38229446142511</v>
      </c>
      <c r="D44" s="194">
        <v>0.63776978059401102</v>
      </c>
      <c r="E44" s="189">
        <v>0.44219100565355401</v>
      </c>
      <c r="F44" s="194">
        <v>0.48864504616870402</v>
      </c>
      <c r="G44" s="189">
        <v>-1.3436497326104599</v>
      </c>
      <c r="H44" s="194">
        <v>0.492521404030481</v>
      </c>
      <c r="I44" s="189">
        <v>1.0903419995229</v>
      </c>
      <c r="J44" s="194">
        <v>0.625793544891729</v>
      </c>
      <c r="K44" s="189">
        <v>-1.5705661207200601</v>
      </c>
      <c r="L44" s="194">
        <v>0.54015115255153101</v>
      </c>
      <c r="M44" s="189">
        <v>4.97146931061621</v>
      </c>
      <c r="N44" s="205">
        <v>1.91023952556495</v>
      </c>
    </row>
    <row r="45" spans="1:14" ht="13" customHeight="1" x14ac:dyDescent="0.35">
      <c r="A45" s="12" t="s">
        <v>281</v>
      </c>
      <c r="B45" s="97">
        <v>2</v>
      </c>
      <c r="C45" s="189">
        <v>-0.23166721486797101</v>
      </c>
      <c r="D45" s="194">
        <v>0.27928032538046599</v>
      </c>
      <c r="E45" s="189">
        <v>4.1973729190083901E-2</v>
      </c>
      <c r="F45" s="194">
        <v>0.100521898181093</v>
      </c>
      <c r="G45" s="189">
        <v>-0.15133071502730899</v>
      </c>
      <c r="H45" s="194">
        <v>0.27373241680611299</v>
      </c>
      <c r="I45" s="189">
        <v>2.4273347146322899</v>
      </c>
      <c r="J45" s="194">
        <v>0.89995579435354001</v>
      </c>
      <c r="K45" s="189">
        <v>-0.160085315388906</v>
      </c>
      <c r="L45" s="194">
        <v>0.27560163120029701</v>
      </c>
      <c r="M45" s="189">
        <v>3.2280044981851601</v>
      </c>
      <c r="N45" s="205">
        <v>1.1171012122573001</v>
      </c>
    </row>
    <row r="46" spans="1:14" ht="13" customHeight="1" x14ac:dyDescent="0.35">
      <c r="A46" s="12" t="s">
        <v>282</v>
      </c>
      <c r="B46" s="97">
        <v>2</v>
      </c>
      <c r="C46" s="189">
        <v>4.6829098821122697E-2</v>
      </c>
      <c r="D46" s="194">
        <v>0.25507038428200801</v>
      </c>
      <c r="E46" s="189">
        <v>3.2166335916594302E-3</v>
      </c>
      <c r="F46" s="194">
        <v>9.3689195963282096E-2</v>
      </c>
      <c r="G46" s="189">
        <v>0.17731418116807601</v>
      </c>
      <c r="H46" s="194">
        <v>0.235717827774377</v>
      </c>
      <c r="I46" s="189">
        <v>0.56625411786361901</v>
      </c>
      <c r="J46" s="194">
        <v>0.429712219004041</v>
      </c>
      <c r="K46" s="189">
        <v>0.17320883812247301</v>
      </c>
      <c r="L46" s="194">
        <v>0.23542192916170199</v>
      </c>
      <c r="M46" s="189">
        <v>0.84009949524055605</v>
      </c>
      <c r="N46" s="205">
        <v>0.69491514152933898</v>
      </c>
    </row>
    <row r="47" spans="1:14" ht="13" customHeight="1" x14ac:dyDescent="0.35">
      <c r="A47" s="12" t="s">
        <v>283</v>
      </c>
      <c r="B47" s="97">
        <v>2</v>
      </c>
      <c r="C47" s="189">
        <v>0.24753148494378799</v>
      </c>
      <c r="D47" s="194">
        <v>0.25026564973694199</v>
      </c>
      <c r="E47" s="189">
        <v>5.5812134385965301E-2</v>
      </c>
      <c r="F47" s="194">
        <v>0.114677519486637</v>
      </c>
      <c r="G47" s="189">
        <v>0.43300554410952102</v>
      </c>
      <c r="H47" s="194">
        <v>0.25771635435533102</v>
      </c>
      <c r="I47" s="189">
        <v>0.60972215279314401</v>
      </c>
      <c r="J47" s="194">
        <v>0.42224440926375401</v>
      </c>
      <c r="K47" s="189">
        <v>0.46435506483453698</v>
      </c>
      <c r="L47" s="194">
        <v>0.25366300753504201</v>
      </c>
      <c r="M47" s="189">
        <v>1.3052054332974801</v>
      </c>
      <c r="N47" s="205">
        <v>0.61846679762593704</v>
      </c>
    </row>
    <row r="48" spans="1:14" ht="13" customHeight="1" x14ac:dyDescent="0.35">
      <c r="A48" s="12" t="s">
        <v>284</v>
      </c>
      <c r="B48" s="97">
        <v>2</v>
      </c>
      <c r="C48" s="189">
        <v>-0.24760642627921201</v>
      </c>
      <c r="D48" s="194">
        <v>0.173619410765777</v>
      </c>
      <c r="E48" s="189">
        <v>0.115137272242038</v>
      </c>
      <c r="F48" s="194">
        <v>0.17125914814231999</v>
      </c>
      <c r="G48" s="189">
        <v>-0.12026133306133099</v>
      </c>
      <c r="H48" s="194">
        <v>0.18266278902338901</v>
      </c>
      <c r="I48" s="189">
        <v>1.38896846310157</v>
      </c>
      <c r="J48" s="194">
        <v>0.64222451354460897</v>
      </c>
      <c r="K48" s="189">
        <v>-0.11850936121085701</v>
      </c>
      <c r="L48" s="194">
        <v>0.182988093724337</v>
      </c>
      <c r="M48" s="189">
        <v>1.8151740385141899</v>
      </c>
      <c r="N48" s="205">
        <v>0.83675375065726898</v>
      </c>
    </row>
    <row r="49" spans="1:14" ht="13" customHeight="1" x14ac:dyDescent="0.35">
      <c r="A49" s="12" t="s">
        <v>285</v>
      </c>
      <c r="B49" s="97">
        <v>2</v>
      </c>
      <c r="C49" s="189">
        <v>-0.381641795690012</v>
      </c>
      <c r="D49" s="194">
        <v>1.3277676887539001</v>
      </c>
      <c r="E49" s="189">
        <v>3.2971820994905999E-3</v>
      </c>
      <c r="F49" s="194">
        <v>3.17704894453191E-2</v>
      </c>
      <c r="G49" s="189">
        <v>-1.9000529622226599E-2</v>
      </c>
      <c r="H49" s="194">
        <v>1.3461052486731799</v>
      </c>
      <c r="I49" s="189">
        <v>6.1065177733371003</v>
      </c>
      <c r="J49" s="194">
        <v>1.29651948710456</v>
      </c>
      <c r="K49" s="189">
        <v>-9.0784334767693098E-2</v>
      </c>
      <c r="L49" s="194">
        <v>1.4012445759513299</v>
      </c>
      <c r="M49" s="189">
        <v>6.7315926989430599</v>
      </c>
      <c r="N49" s="205">
        <v>1.42985892951766</v>
      </c>
    </row>
    <row r="50" spans="1:14" ht="13" customHeight="1" x14ac:dyDescent="0.35">
      <c r="A50" s="12" t="s">
        <v>286</v>
      </c>
      <c r="B50" s="97">
        <v>2</v>
      </c>
      <c r="C50" s="189">
        <v>7.6774143096216899E-2</v>
      </c>
      <c r="D50" s="194">
        <v>0.19575681265699801</v>
      </c>
      <c r="E50" s="189">
        <v>6.6193821024811703E-3</v>
      </c>
      <c r="F50" s="194">
        <v>4.8156592826250101E-2</v>
      </c>
      <c r="G50" s="189">
        <v>0.34781609513717299</v>
      </c>
      <c r="H50" s="194">
        <v>0.217744372087636</v>
      </c>
      <c r="I50" s="189">
        <v>1.02876405672537</v>
      </c>
      <c r="J50" s="194">
        <v>0.51460489857851299</v>
      </c>
      <c r="K50" s="189">
        <v>0.34058767068440499</v>
      </c>
      <c r="L50" s="194">
        <v>0.21606000395324301</v>
      </c>
      <c r="M50" s="189">
        <v>1.2439854190892701</v>
      </c>
      <c r="N50" s="205">
        <v>0.58435034672660102</v>
      </c>
    </row>
    <row r="51" spans="1:14" ht="13" customHeight="1" x14ac:dyDescent="0.35">
      <c r="A51" s="12" t="s">
        <v>287</v>
      </c>
      <c r="B51" s="97">
        <v>2</v>
      </c>
      <c r="C51" s="189">
        <v>1.8104447129598</v>
      </c>
      <c r="D51" s="194">
        <v>5.7498170427567399E-2</v>
      </c>
      <c r="E51" s="189">
        <v>2.5584141897789799E-2</v>
      </c>
      <c r="F51" s="194">
        <v>2.5923987143095399E-2</v>
      </c>
      <c r="G51" s="189">
        <v>2.03515180854086</v>
      </c>
      <c r="H51" s="194">
        <v>0.12898158743247301</v>
      </c>
      <c r="I51" s="189">
        <v>0.95407571965264304</v>
      </c>
      <c r="J51" s="194">
        <v>0.43292258968907199</v>
      </c>
      <c r="K51" s="189">
        <v>1.9864915231239799</v>
      </c>
      <c r="L51" s="194">
        <v>0.14454201304184999</v>
      </c>
      <c r="M51" s="189">
        <v>1.7351797760482</v>
      </c>
      <c r="N51" s="205">
        <v>0.63421249360207399</v>
      </c>
    </row>
    <row r="52" spans="1:14" ht="13" customHeight="1" x14ac:dyDescent="0.35">
      <c r="A52" s="12" t="s">
        <v>288</v>
      </c>
      <c r="B52" s="97">
        <v>2</v>
      </c>
      <c r="C52" s="189">
        <v>0.28486402932050098</v>
      </c>
      <c r="D52" s="194">
        <v>0.28747885817101299</v>
      </c>
      <c r="E52" s="189">
        <v>6.2948533011751698E-2</v>
      </c>
      <c r="F52" s="194">
        <v>0.124533254073509</v>
      </c>
      <c r="G52" s="189">
        <v>0.53807768123462196</v>
      </c>
      <c r="H52" s="194">
        <v>0.31932995180271501</v>
      </c>
      <c r="I52" s="189">
        <v>2.2850072393693002</v>
      </c>
      <c r="J52" s="194">
        <v>0.87543474972478197</v>
      </c>
      <c r="K52" s="189">
        <v>0.47025856074323003</v>
      </c>
      <c r="L52" s="194">
        <v>0.27105524058779001</v>
      </c>
      <c r="M52" s="189">
        <v>4.62084692474789</v>
      </c>
      <c r="N52" s="205">
        <v>1.4703743664233699</v>
      </c>
    </row>
    <row r="53" spans="1:14" ht="13" customHeight="1" x14ac:dyDescent="0.35">
      <c r="A53" s="12" t="s">
        <v>289</v>
      </c>
      <c r="B53" s="97">
        <v>2</v>
      </c>
      <c r="C53" s="189">
        <v>-0.13594330942079499</v>
      </c>
      <c r="D53" s="194">
        <v>0.13103092004550099</v>
      </c>
      <c r="E53" s="189">
        <v>3.9595526600059099E-2</v>
      </c>
      <c r="F53" s="194">
        <v>8.8961479726177004E-2</v>
      </c>
      <c r="G53" s="189">
        <v>6.1444620534786401E-2</v>
      </c>
      <c r="H53" s="194">
        <v>0.15511836882947599</v>
      </c>
      <c r="I53" s="189">
        <v>2.3760520330019101</v>
      </c>
      <c r="J53" s="194">
        <v>0.65246753568807803</v>
      </c>
      <c r="K53" s="189">
        <v>6.3232674526953705E-2</v>
      </c>
      <c r="L53" s="194">
        <v>0.15553586914657899</v>
      </c>
      <c r="M53" s="189">
        <v>2.7483524604876401</v>
      </c>
      <c r="N53" s="205">
        <v>0.71635232339636501</v>
      </c>
    </row>
    <row r="54" spans="1:14" ht="13" customHeight="1" x14ac:dyDescent="0.35">
      <c r="A54" s="12" t="s">
        <v>290</v>
      </c>
      <c r="B54" s="97">
        <v>2</v>
      </c>
      <c r="C54" s="189">
        <v>5.85120077087911E-2</v>
      </c>
      <c r="D54" s="194">
        <v>0.28079778611752998</v>
      </c>
      <c r="E54" s="189">
        <v>3.2526492590723801E-3</v>
      </c>
      <c r="F54" s="194">
        <v>6.8291999924634E-2</v>
      </c>
      <c r="G54" s="189">
        <v>0.323060790781866</v>
      </c>
      <c r="H54" s="194">
        <v>0.29982015316681998</v>
      </c>
      <c r="I54" s="189">
        <v>2.8806028889638702</v>
      </c>
      <c r="J54" s="194">
        <v>0.92536573029977698</v>
      </c>
      <c r="K54" s="189">
        <v>0.30248780171297202</v>
      </c>
      <c r="L54" s="194">
        <v>0.30455297978672702</v>
      </c>
      <c r="M54" s="189">
        <v>3.0644415896044301</v>
      </c>
      <c r="N54" s="205">
        <v>1.0260101920339799</v>
      </c>
    </row>
    <row r="55" spans="1:14" ht="13" customHeight="1" x14ac:dyDescent="0.35">
      <c r="A55" s="12" t="s">
        <v>291</v>
      </c>
      <c r="B55" s="97">
        <v>2</v>
      </c>
      <c r="C55" s="189">
        <v>-0.97073799992598298</v>
      </c>
      <c r="D55" s="194">
        <v>0.30671009493017498</v>
      </c>
      <c r="E55" s="189">
        <v>0.68163211835788495</v>
      </c>
      <c r="F55" s="194">
        <v>0.469419829449302</v>
      </c>
      <c r="G55" s="189">
        <v>-1.22217265473365</v>
      </c>
      <c r="H55" s="194">
        <v>0.29597307130540401</v>
      </c>
      <c r="I55" s="189">
        <v>1.7093578664249001</v>
      </c>
      <c r="J55" s="194">
        <v>0.95604776694246696</v>
      </c>
      <c r="K55" s="189">
        <v>-1.0246445699889699</v>
      </c>
      <c r="L55" s="194">
        <v>0.31284941029937502</v>
      </c>
      <c r="M55" s="189">
        <v>4.6546921718110701</v>
      </c>
      <c r="N55" s="205">
        <v>1.72219556761165</v>
      </c>
    </row>
    <row r="56" spans="1:14" ht="13" customHeight="1" x14ac:dyDescent="0.35">
      <c r="A56" s="12" t="s">
        <v>292</v>
      </c>
      <c r="B56" s="97">
        <v>2</v>
      </c>
      <c r="C56" s="189">
        <v>-0.21096421268902901</v>
      </c>
      <c r="D56" s="194">
        <v>9.9291848592769502E-2</v>
      </c>
      <c r="E56" s="189">
        <v>0.13285820660445699</v>
      </c>
      <c r="F56" s="194">
        <v>0.125519183252881</v>
      </c>
      <c r="G56" s="189">
        <v>-1.37318297069264E-2</v>
      </c>
      <c r="H56" s="194">
        <v>0.11069313693843701</v>
      </c>
      <c r="I56" s="189">
        <v>1.7284729520841799</v>
      </c>
      <c r="J56" s="194">
        <v>0.54687446691707298</v>
      </c>
      <c r="K56" s="189">
        <v>-3.3770649927740599E-2</v>
      </c>
      <c r="L56" s="194">
        <v>0.108642936359805</v>
      </c>
      <c r="M56" s="189">
        <v>2.6222479287012699</v>
      </c>
      <c r="N56" s="205">
        <v>0.62297436816421603</v>
      </c>
    </row>
    <row r="57" spans="1:14" ht="13" customHeight="1" x14ac:dyDescent="0.35">
      <c r="A57" s="12" t="s">
        <v>293</v>
      </c>
      <c r="B57" s="97">
        <v>2</v>
      </c>
      <c r="C57" s="189">
        <v>-0.32693527368717201</v>
      </c>
      <c r="D57" s="194">
        <v>0.18684382053461701</v>
      </c>
      <c r="E57" s="189">
        <v>0.400381169553782</v>
      </c>
      <c r="F57" s="194">
        <v>0.52597533320424905</v>
      </c>
      <c r="G57" s="189">
        <v>-0.26482114713326199</v>
      </c>
      <c r="H57" s="194">
        <v>0.22450545689926699</v>
      </c>
      <c r="I57" s="189">
        <v>0.89325512457535095</v>
      </c>
      <c r="J57" s="194">
        <v>0.69485538157674798</v>
      </c>
      <c r="K57" s="189">
        <v>-0.243633370647066</v>
      </c>
      <c r="L57" s="194">
        <v>0.220384464777858</v>
      </c>
      <c r="M57" s="189">
        <v>2.4292260737126199</v>
      </c>
      <c r="N57" s="205">
        <v>1.2927847289746399</v>
      </c>
    </row>
    <row r="58" spans="1:14" ht="13" customHeight="1" x14ac:dyDescent="0.35">
      <c r="A58" s="12" t="s">
        <v>294</v>
      </c>
      <c r="B58" s="97">
        <v>2</v>
      </c>
      <c r="C58" s="189">
        <v>-1.0272845514117901</v>
      </c>
      <c r="D58" s="194">
        <v>0.292731801078219</v>
      </c>
      <c r="E58" s="189">
        <v>0.275172758421172</v>
      </c>
      <c r="F58" s="194">
        <v>0.167072736583006</v>
      </c>
      <c r="G58" s="189">
        <v>-0.90381271265680097</v>
      </c>
      <c r="H58" s="194">
        <v>0.31000728912013298</v>
      </c>
      <c r="I58" s="189">
        <v>1.1679136806610999</v>
      </c>
      <c r="J58" s="194">
        <v>0.43980225240194598</v>
      </c>
      <c r="K58" s="189">
        <v>-0.94755762815170297</v>
      </c>
      <c r="L58" s="194">
        <v>0.32923421803429898</v>
      </c>
      <c r="M58" s="189">
        <v>2.2192490884003102</v>
      </c>
      <c r="N58" s="205">
        <v>0.84945464420177497</v>
      </c>
    </row>
    <row r="59" spans="1:14" ht="13" customHeight="1" x14ac:dyDescent="0.35">
      <c r="A59" s="12" t="s">
        <v>295</v>
      </c>
      <c r="B59" s="97">
        <v>2</v>
      </c>
      <c r="C59" s="189">
        <v>-0.32918042334592801</v>
      </c>
      <c r="D59" s="194">
        <v>0.33875910016085597</v>
      </c>
      <c r="E59" s="189">
        <v>7.8167049714681594E-2</v>
      </c>
      <c r="F59" s="194">
        <v>0.13444837139949001</v>
      </c>
      <c r="G59" s="189">
        <v>-0.27383465793389</v>
      </c>
      <c r="H59" s="194">
        <v>0.36723226724569802</v>
      </c>
      <c r="I59" s="189">
        <v>0.64938214614907297</v>
      </c>
      <c r="J59" s="194">
        <v>0.70679690376448701</v>
      </c>
      <c r="K59" s="189">
        <v>-0.20500179961352999</v>
      </c>
      <c r="L59" s="194">
        <v>0.35081922631447998</v>
      </c>
      <c r="M59" s="189">
        <v>1.21244272490477</v>
      </c>
      <c r="N59" s="205">
        <v>0.93189783625106803</v>
      </c>
    </row>
    <row r="60" spans="1:14" ht="13" customHeight="1" x14ac:dyDescent="0.35">
      <c r="A60" s="12" t="s">
        <v>296</v>
      </c>
      <c r="B60" s="97">
        <v>2</v>
      </c>
      <c r="C60" s="189">
        <v>-9.6241116889269104E-2</v>
      </c>
      <c r="D60" s="194">
        <v>0.243422480195467</v>
      </c>
      <c r="E60" s="189">
        <v>3.1491255243052602E-2</v>
      </c>
      <c r="F60" s="194">
        <v>0.23511740426457101</v>
      </c>
      <c r="G60" s="189">
        <v>-1.17608633651818E-2</v>
      </c>
      <c r="H60" s="194">
        <v>0.35649976835918801</v>
      </c>
      <c r="I60" s="189">
        <v>4.7645660912447703</v>
      </c>
      <c r="J60" s="194">
        <v>3.77681968961123</v>
      </c>
      <c r="K60" s="189">
        <v>1.3980201268376799E-2</v>
      </c>
      <c r="L60" s="194">
        <v>0.33035489814225799</v>
      </c>
      <c r="M60" s="189">
        <v>6.4935564186581303</v>
      </c>
      <c r="N60" s="205">
        <v>5.0648226784749397</v>
      </c>
    </row>
    <row r="61" spans="1:14" ht="13" customHeight="1" x14ac:dyDescent="0.35">
      <c r="A61" s="12" t="s">
        <v>297</v>
      </c>
      <c r="B61" s="97">
        <v>2</v>
      </c>
      <c r="C61" s="189">
        <v>0.24851966559968799</v>
      </c>
      <c r="D61" s="194">
        <v>0.54019429355998305</v>
      </c>
      <c r="E61" s="189">
        <v>9.4825467164953506E-3</v>
      </c>
      <c r="F61" s="194">
        <v>4.4609530984864601E-2</v>
      </c>
      <c r="G61" s="189">
        <v>0.59659133813504694</v>
      </c>
      <c r="H61" s="194">
        <v>0.55226530661719497</v>
      </c>
      <c r="I61" s="189">
        <v>0.559854715463316</v>
      </c>
      <c r="J61" s="194">
        <v>0.35438302594351301</v>
      </c>
      <c r="K61" s="189">
        <v>0.59588606404302602</v>
      </c>
      <c r="L61" s="194">
        <v>0.55345839526255403</v>
      </c>
      <c r="M61" s="189">
        <v>1.23223923140987</v>
      </c>
      <c r="N61" s="205">
        <v>0.60977381631568195</v>
      </c>
    </row>
    <row r="62" spans="1:14" ht="13" customHeight="1" x14ac:dyDescent="0.35">
      <c r="A62" s="12" t="s">
        <v>298</v>
      </c>
      <c r="B62" s="97">
        <v>2</v>
      </c>
      <c r="C62" s="189">
        <v>-0.40314609564701998</v>
      </c>
      <c r="D62" s="194">
        <v>0.55852191997619804</v>
      </c>
      <c r="E62" s="189">
        <v>5.4920505752801101E-3</v>
      </c>
      <c r="F62" s="194">
        <v>1.8354790619762602E-2</v>
      </c>
      <c r="G62" s="189">
        <v>-0.299329997503747</v>
      </c>
      <c r="H62" s="194">
        <v>0.65530915604296303</v>
      </c>
      <c r="I62" s="189">
        <v>0.439572900944877</v>
      </c>
      <c r="J62" s="194">
        <v>0.26492267108025702</v>
      </c>
      <c r="K62" s="189">
        <v>-0.58203616417768</v>
      </c>
      <c r="L62" s="194">
        <v>0.61750883057528405</v>
      </c>
      <c r="M62" s="189">
        <v>1.84658066954867</v>
      </c>
      <c r="N62" s="205">
        <v>0.86334164549790204</v>
      </c>
    </row>
    <row r="63" spans="1:14" ht="13" customHeight="1" x14ac:dyDescent="0.35">
      <c r="A63" s="101" t="s">
        <v>299</v>
      </c>
      <c r="B63" s="102">
        <v>2</v>
      </c>
      <c r="C63" s="190">
        <v>-0.11208249924998701</v>
      </c>
      <c r="D63" s="195">
        <v>4.7684780408484298E-2</v>
      </c>
      <c r="E63" s="190">
        <v>0.14045618009823499</v>
      </c>
      <c r="F63" s="195">
        <v>4.7500375311240697E-2</v>
      </c>
      <c r="G63" s="190">
        <v>-7.7595252851561398E-3</v>
      </c>
      <c r="H63" s="195">
        <v>5.25715288796295E-2</v>
      </c>
      <c r="I63" s="190">
        <v>1.93161954724215</v>
      </c>
      <c r="J63" s="195">
        <v>0.21889392795941801</v>
      </c>
      <c r="K63" s="190">
        <v>-7.1765445564579804E-3</v>
      </c>
      <c r="L63" s="195">
        <v>5.22782265188226E-2</v>
      </c>
      <c r="M63" s="190">
        <v>2.6670652080228701</v>
      </c>
      <c r="N63" s="207">
        <v>0.28797540507667202</v>
      </c>
    </row>
    <row r="64" spans="1:14" ht="13" customHeight="1" x14ac:dyDescent="0.35">
      <c r="A64" s="103" t="s">
        <v>300</v>
      </c>
      <c r="B64" s="104">
        <v>2</v>
      </c>
      <c r="C64" s="191">
        <v>-0.10902921243138899</v>
      </c>
      <c r="D64" s="196">
        <v>5.9611775603365502E-2</v>
      </c>
      <c r="E64" s="191">
        <v>0.100507981121524</v>
      </c>
      <c r="F64" s="196">
        <v>4.7199667183349302E-2</v>
      </c>
      <c r="G64" s="191">
        <v>1.0688544978915601E-2</v>
      </c>
      <c r="H64" s="196">
        <v>6.54258037399994E-2</v>
      </c>
      <c r="I64" s="191">
        <v>1.88720874146146</v>
      </c>
      <c r="J64" s="196">
        <v>0.219818262249312</v>
      </c>
      <c r="K64" s="191">
        <v>1.48454248113333E-2</v>
      </c>
      <c r="L64" s="196">
        <v>6.3958946757666196E-2</v>
      </c>
      <c r="M64" s="191">
        <v>2.56932248597067</v>
      </c>
      <c r="N64" s="208">
        <v>0.27778809676708499</v>
      </c>
    </row>
    <row r="65" spans="1:14" ht="13" customHeight="1" x14ac:dyDescent="0.35">
      <c r="A65" s="105" t="s">
        <v>301</v>
      </c>
      <c r="B65" s="106">
        <v>2</v>
      </c>
      <c r="C65" s="192">
        <v>-0.16397117063019301</v>
      </c>
      <c r="D65" s="197">
        <v>5.0819580922741699E-2</v>
      </c>
      <c r="E65" s="192">
        <v>0.14728896465070601</v>
      </c>
      <c r="F65" s="197">
        <v>3.6678714301713003E-2</v>
      </c>
      <c r="G65" s="192">
        <v>-3.21960061516939E-2</v>
      </c>
      <c r="H65" s="197">
        <v>5.2766739755529597E-2</v>
      </c>
      <c r="I65" s="192">
        <v>2.00754777255016</v>
      </c>
      <c r="J65" s="197">
        <v>0.150879609858389</v>
      </c>
      <c r="K65" s="192">
        <v>-4.5376412031812502E-2</v>
      </c>
      <c r="L65" s="197">
        <v>5.3294414008293198E-2</v>
      </c>
      <c r="M65" s="192">
        <v>2.9583769741111601</v>
      </c>
      <c r="N65" s="209">
        <v>0.20132354634875299</v>
      </c>
    </row>
    <row r="66" spans="1:14" ht="13" customHeight="1" x14ac:dyDescent="0.35">
      <c r="A66" s="12" t="s">
        <v>302</v>
      </c>
      <c r="B66" s="97">
        <v>2</v>
      </c>
      <c r="C66" s="189">
        <v>0.20576396297566099</v>
      </c>
      <c r="D66" s="194">
        <v>0.39663376416457402</v>
      </c>
      <c r="E66" s="189">
        <v>0.12887876370607501</v>
      </c>
      <c r="F66" s="194">
        <v>0.60374738705640696</v>
      </c>
      <c r="G66" s="189">
        <v>0.22955176257057899</v>
      </c>
      <c r="H66" s="194">
        <v>0.37649070628307701</v>
      </c>
      <c r="I66" s="189">
        <v>3.7397104032599202</v>
      </c>
      <c r="J66" s="194">
        <v>2.4437973008801399</v>
      </c>
      <c r="K66" s="189">
        <v>0.123076273668676</v>
      </c>
      <c r="L66" s="194">
        <v>0.358688362483289</v>
      </c>
      <c r="M66" s="189">
        <v>5.6563129556003799</v>
      </c>
      <c r="N66" s="205">
        <v>2.78607186475696</v>
      </c>
    </row>
    <row r="67" spans="1:14" ht="13" customHeight="1" x14ac:dyDescent="0.35">
      <c r="A67" s="12" t="s">
        <v>303</v>
      </c>
      <c r="B67" s="97">
        <v>2</v>
      </c>
      <c r="C67" s="189">
        <v>-0.23472351676377901</v>
      </c>
      <c r="D67" s="194">
        <v>0.29719073101502202</v>
      </c>
      <c r="E67" s="189">
        <v>0.19749785459910199</v>
      </c>
      <c r="F67" s="194">
        <v>0.47573448620855702</v>
      </c>
      <c r="G67" s="189">
        <v>-0.40620549138042999</v>
      </c>
      <c r="H67" s="194">
        <v>0.36528799302182002</v>
      </c>
      <c r="I67" s="189">
        <v>1.4940587095378499</v>
      </c>
      <c r="J67" s="194">
        <v>1.2643558022150401</v>
      </c>
      <c r="K67" s="189">
        <v>-0.40593055905907999</v>
      </c>
      <c r="L67" s="194">
        <v>0.36308655096000197</v>
      </c>
      <c r="M67" s="189">
        <v>3.2545673612766999</v>
      </c>
      <c r="N67" s="205">
        <v>1.9742197381412401</v>
      </c>
    </row>
    <row r="68" spans="1:14" ht="13" customHeight="1" x14ac:dyDescent="0.35">
      <c r="A68" s="12" t="s">
        <v>304</v>
      </c>
      <c r="B68" s="97">
        <v>2</v>
      </c>
      <c r="C68" s="189">
        <v>-3.0800971143509302E-3</v>
      </c>
      <c r="D68" s="194">
        <v>0.24685991400087001</v>
      </c>
      <c r="E68" s="189">
        <v>4.0860632575305802E-5</v>
      </c>
      <c r="F68" s="194">
        <v>0.24939853762367001</v>
      </c>
      <c r="G68" s="189">
        <v>7.1107306663302602E-2</v>
      </c>
      <c r="H68" s="194">
        <v>0.27901312817552898</v>
      </c>
      <c r="I68" s="189">
        <v>5.39928892265557</v>
      </c>
      <c r="J68" s="194">
        <v>2.8061634149913801</v>
      </c>
      <c r="K68" s="189">
        <v>2.11334749460871E-2</v>
      </c>
      <c r="L68" s="194">
        <v>0.25782179672095001</v>
      </c>
      <c r="M68" s="189">
        <v>7.7848999830352801</v>
      </c>
      <c r="N68" s="205">
        <v>3.13564741273425</v>
      </c>
    </row>
    <row r="69" spans="1:14" ht="13" customHeight="1" x14ac:dyDescent="0.35">
      <c r="A69" s="26" t="s">
        <v>305</v>
      </c>
      <c r="B69" s="107">
        <v>2</v>
      </c>
      <c r="C69" s="199">
        <v>-0.195130169931612</v>
      </c>
      <c r="D69" s="200">
        <v>0.222063691963304</v>
      </c>
      <c r="E69" s="199">
        <v>0.14722702829174</v>
      </c>
      <c r="F69" s="200">
        <v>0.36407692627898802</v>
      </c>
      <c r="G69" s="199">
        <v>-0.40404556790529</v>
      </c>
      <c r="H69" s="200">
        <v>0.248140398395747</v>
      </c>
      <c r="I69" s="199">
        <v>1.6486837439733999</v>
      </c>
      <c r="J69" s="200">
        <v>1.27728654049469</v>
      </c>
      <c r="K69" s="199">
        <v>-0.38162282840469602</v>
      </c>
      <c r="L69" s="200">
        <v>0.234143242077061</v>
      </c>
      <c r="M69" s="199">
        <v>3.5502430038158002</v>
      </c>
      <c r="N69" s="210">
        <v>2.12311845365234</v>
      </c>
    </row>
    <row r="70" spans="1:14" ht="13" customHeight="1" x14ac:dyDescent="0.35">
      <c r="A70" s="12"/>
      <c r="B70" s="112"/>
      <c r="C70" s="189" t="s">
        <v>989</v>
      </c>
      <c r="D70" s="194" t="s">
        <v>990</v>
      </c>
      <c r="E70" s="189" t="s">
        <v>991</v>
      </c>
      <c r="F70" s="194" t="s">
        <v>992</v>
      </c>
      <c r="G70" s="189" t="s">
        <v>993</v>
      </c>
      <c r="H70" s="194" t="s">
        <v>994</v>
      </c>
      <c r="I70" s="189" t="s">
        <v>995</v>
      </c>
      <c r="J70" s="194" t="s">
        <v>996</v>
      </c>
      <c r="K70" s="189" t="s">
        <v>997</v>
      </c>
      <c r="L70" s="194" t="s">
        <v>998</v>
      </c>
      <c r="M70" s="189" t="s">
        <v>999</v>
      </c>
      <c r="N70" s="205" t="s">
        <v>1000</v>
      </c>
    </row>
    <row r="71" spans="1:14" ht="13" customHeight="1" x14ac:dyDescent="0.35">
      <c r="A71" s="12" t="s">
        <v>249</v>
      </c>
      <c r="B71" s="112">
        <v>1</v>
      </c>
      <c r="C71" s="189">
        <v>-4.5142389990146102E-2</v>
      </c>
      <c r="D71" s="194">
        <v>0.15943060044440599</v>
      </c>
      <c r="E71" s="189">
        <v>5.6779236785876501E-3</v>
      </c>
      <c r="F71" s="194">
        <v>8.2113411441702602E-2</v>
      </c>
      <c r="G71" s="189">
        <v>0.24309125411736601</v>
      </c>
      <c r="H71" s="194">
        <v>0.157158917035922</v>
      </c>
      <c r="I71" s="189">
        <v>1.8207727861927401</v>
      </c>
      <c r="J71" s="194">
        <v>1.09971070796575</v>
      </c>
      <c r="K71" s="189">
        <v>0.24250788632578099</v>
      </c>
      <c r="L71" s="194">
        <v>0.15418910099361299</v>
      </c>
      <c r="M71" s="189">
        <v>2.4305919437600201</v>
      </c>
      <c r="N71" s="205">
        <v>1.39026830555807</v>
      </c>
    </row>
    <row r="72" spans="1:14" ht="13" customHeight="1" x14ac:dyDescent="0.35">
      <c r="A72" s="12" t="s">
        <v>253</v>
      </c>
      <c r="B72" s="112">
        <v>1</v>
      </c>
      <c r="C72" s="189">
        <v>-0.18896832934300301</v>
      </c>
      <c r="D72" s="194">
        <v>0.21450285232327501</v>
      </c>
      <c r="E72" s="189">
        <v>5.3920468651880001E-2</v>
      </c>
      <c r="F72" s="194">
        <v>0.13129638304312</v>
      </c>
      <c r="G72" s="189">
        <v>0.28699644696436499</v>
      </c>
      <c r="H72" s="194">
        <v>0.22725707939720299</v>
      </c>
      <c r="I72" s="189">
        <v>2.5349691223969599</v>
      </c>
      <c r="J72" s="194">
        <v>0.63929873897533196</v>
      </c>
      <c r="K72" s="189">
        <v>0.28023631705572599</v>
      </c>
      <c r="L72" s="194">
        <v>0.22833102929448801</v>
      </c>
      <c r="M72" s="189">
        <v>3.2955000166055002</v>
      </c>
      <c r="N72" s="205">
        <v>0.86165465577019695</v>
      </c>
    </row>
    <row r="73" spans="1:14" ht="13" customHeight="1" x14ac:dyDescent="0.35">
      <c r="A73" s="100" t="s">
        <v>255</v>
      </c>
      <c r="B73" s="112">
        <v>1</v>
      </c>
      <c r="C73" s="189">
        <v>-0.436195243354768</v>
      </c>
      <c r="D73" s="194">
        <v>0.18916059096100801</v>
      </c>
      <c r="E73" s="189">
        <v>0.30100153615776498</v>
      </c>
      <c r="F73" s="194">
        <v>0.25700164787896002</v>
      </c>
      <c r="G73" s="189">
        <v>-0.110694503159274</v>
      </c>
      <c r="H73" s="194">
        <v>0.22254675253415501</v>
      </c>
      <c r="I73" s="189">
        <v>1.1502426626367701</v>
      </c>
      <c r="J73" s="194">
        <v>0.55682625062116398</v>
      </c>
      <c r="K73" s="189">
        <v>-9.1967274417746103E-2</v>
      </c>
      <c r="L73" s="194">
        <v>0.222959023718974</v>
      </c>
      <c r="M73" s="189">
        <v>1.8919206134090401</v>
      </c>
      <c r="N73" s="205">
        <v>1.0728031201322801</v>
      </c>
    </row>
    <row r="74" spans="1:14" ht="13" customHeight="1" x14ac:dyDescent="0.35">
      <c r="A74" s="12" t="s">
        <v>256</v>
      </c>
      <c r="B74" s="112">
        <v>1</v>
      </c>
      <c r="C74" s="189">
        <v>-0.23978364649473399</v>
      </c>
      <c r="D74" s="194">
        <v>0.13037894761826399</v>
      </c>
      <c r="E74" s="189">
        <v>0.174970673586265</v>
      </c>
      <c r="F74" s="194">
        <v>0.197352222833828</v>
      </c>
      <c r="G74" s="189">
        <v>-0.33874175925581601</v>
      </c>
      <c r="H74" s="194">
        <v>0.13059671093654501</v>
      </c>
      <c r="I74" s="189">
        <v>1.5056789176685099</v>
      </c>
      <c r="J74" s="194">
        <v>0.93917280062751096</v>
      </c>
      <c r="K74" s="189">
        <v>-0.34063567181365201</v>
      </c>
      <c r="L74" s="194">
        <v>0.13130480698498201</v>
      </c>
      <c r="M74" s="189">
        <v>3.3174324268633799</v>
      </c>
      <c r="N74" s="205">
        <v>1.63450383523878</v>
      </c>
    </row>
    <row r="75" spans="1:14" ht="13" customHeight="1" x14ac:dyDescent="0.35">
      <c r="A75" s="12" t="s">
        <v>267</v>
      </c>
      <c r="B75" s="112">
        <v>1</v>
      </c>
      <c r="C75" s="189">
        <v>-0.341282975065543</v>
      </c>
      <c r="D75" s="194">
        <v>0.22286279752362101</v>
      </c>
      <c r="E75" s="189">
        <v>0.21917620416697201</v>
      </c>
      <c r="F75" s="194">
        <v>0.28576696831028597</v>
      </c>
      <c r="G75" s="189">
        <v>-0.26393228213798797</v>
      </c>
      <c r="H75" s="194">
        <v>0.25364378876762</v>
      </c>
      <c r="I75" s="189">
        <v>1.57737105713512</v>
      </c>
      <c r="J75" s="194">
        <v>0.916423282506731</v>
      </c>
      <c r="K75" s="189">
        <v>-0.27017752039666199</v>
      </c>
      <c r="L75" s="194">
        <v>0.25480397354976297</v>
      </c>
      <c r="M75" s="189">
        <v>2.4440710682433</v>
      </c>
      <c r="N75" s="205">
        <v>1.25685153034815</v>
      </c>
    </row>
    <row r="76" spans="1:14" ht="13" customHeight="1" x14ac:dyDescent="0.35">
      <c r="A76" s="12" t="s">
        <v>272</v>
      </c>
      <c r="B76" s="112">
        <v>1</v>
      </c>
      <c r="C76" s="189">
        <v>-8.1103471993757198E-2</v>
      </c>
      <c r="D76" s="194">
        <v>0.43633014089799799</v>
      </c>
      <c r="E76" s="189">
        <v>2.5586313520397199E-3</v>
      </c>
      <c r="F76" s="194">
        <v>7.1771137188900797E-2</v>
      </c>
      <c r="G76" s="189">
        <v>-4.6248832734352999E-2</v>
      </c>
      <c r="H76" s="194">
        <v>0.48695858001606002</v>
      </c>
      <c r="I76" s="189">
        <v>1.1519378556283399</v>
      </c>
      <c r="J76" s="194">
        <v>0.60057102735882595</v>
      </c>
      <c r="K76" s="189">
        <v>1.4670335639329599E-2</v>
      </c>
      <c r="L76" s="194">
        <v>0.48283369556771299</v>
      </c>
      <c r="M76" s="189">
        <v>1.7381830848939499</v>
      </c>
      <c r="N76" s="205">
        <v>0.75081469462018902</v>
      </c>
    </row>
    <row r="77" spans="1:14" ht="13" customHeight="1" x14ac:dyDescent="0.35">
      <c r="A77" s="12" t="s">
        <v>274</v>
      </c>
      <c r="B77" s="112">
        <v>1</v>
      </c>
      <c r="C77" s="189">
        <v>0.80918035351698303</v>
      </c>
      <c r="D77" s="194">
        <v>0.65197510279666504</v>
      </c>
      <c r="E77" s="189">
        <v>3.8638200252768602E-2</v>
      </c>
      <c r="F77" s="194">
        <v>5.8618498550824502E-2</v>
      </c>
      <c r="G77" s="189">
        <v>1.41035949069878</v>
      </c>
      <c r="H77" s="194">
        <v>0.64034495663248803</v>
      </c>
      <c r="I77" s="189">
        <v>2.9052916108880602</v>
      </c>
      <c r="J77" s="194">
        <v>1.07979021123112</v>
      </c>
      <c r="K77" s="189">
        <v>1.4609652945279199</v>
      </c>
      <c r="L77" s="194">
        <v>0.67140910746893301</v>
      </c>
      <c r="M77" s="189">
        <v>3.2164874238697099</v>
      </c>
      <c r="N77" s="205">
        <v>1.31842489894001</v>
      </c>
    </row>
    <row r="78" spans="1:14" ht="13" customHeight="1" x14ac:dyDescent="0.35">
      <c r="A78" s="12" t="s">
        <v>280</v>
      </c>
      <c r="B78" s="112">
        <v>1</v>
      </c>
      <c r="C78" s="189">
        <v>4.7602251720136102E-2</v>
      </c>
      <c r="D78" s="194">
        <v>0.36866920939769698</v>
      </c>
      <c r="E78" s="189">
        <v>1.10484833448768E-3</v>
      </c>
      <c r="F78" s="194">
        <v>5.7698052968014397E-2</v>
      </c>
      <c r="G78" s="189">
        <v>-9.2156661185263E-2</v>
      </c>
      <c r="H78" s="194">
        <v>0.36263147567195603</v>
      </c>
      <c r="I78" s="189">
        <v>1.53008947211692</v>
      </c>
      <c r="J78" s="194">
        <v>0.88984364710451302</v>
      </c>
      <c r="K78" s="189">
        <v>-0.20712499624122399</v>
      </c>
      <c r="L78" s="194">
        <v>0.35356710945674502</v>
      </c>
      <c r="M78" s="189">
        <v>3.0838822474003602</v>
      </c>
      <c r="N78" s="205">
        <v>1.5952963774216899</v>
      </c>
    </row>
    <row r="79" spans="1:14" ht="13" customHeight="1" x14ac:dyDescent="0.35">
      <c r="A79" s="12" t="s">
        <v>285</v>
      </c>
      <c r="B79" s="112">
        <v>1</v>
      </c>
      <c r="C79" s="189">
        <v>4.1750902055272101E-3</v>
      </c>
      <c r="D79" s="194">
        <v>1.051386744889</v>
      </c>
      <c r="E79" s="189">
        <v>8.4954777945635104E-7</v>
      </c>
      <c r="F79" s="194">
        <v>3.76188770378377E-2</v>
      </c>
      <c r="G79" s="189">
        <v>0.22734370496674999</v>
      </c>
      <c r="H79" s="194">
        <v>1.01795400702962</v>
      </c>
      <c r="I79" s="189">
        <v>5.5613170080348597</v>
      </c>
      <c r="J79" s="194">
        <v>1.3844386892226499</v>
      </c>
      <c r="K79" s="189">
        <v>0.15503162499099901</v>
      </c>
      <c r="L79" s="194">
        <v>0.95459659695903798</v>
      </c>
      <c r="M79" s="189">
        <v>6.2275721533245898</v>
      </c>
      <c r="N79" s="205">
        <v>1.46812068405617</v>
      </c>
    </row>
    <row r="80" spans="1:14" ht="13" customHeight="1" x14ac:dyDescent="0.35">
      <c r="A80" s="12" t="s">
        <v>290</v>
      </c>
      <c r="B80" s="112">
        <v>1</v>
      </c>
      <c r="C80" s="189">
        <v>-0.74259017945994699</v>
      </c>
      <c r="D80" s="194">
        <v>0.33297453335726601</v>
      </c>
      <c r="E80" s="189">
        <v>0.16875545520725099</v>
      </c>
      <c r="F80" s="194">
        <v>0.16163137434031299</v>
      </c>
      <c r="G80" s="189">
        <v>-0.3543554463102</v>
      </c>
      <c r="H80" s="194">
        <v>0.37604990145042</v>
      </c>
      <c r="I80" s="189">
        <v>3.4810710209954201</v>
      </c>
      <c r="J80" s="194">
        <v>0.87628322108657097</v>
      </c>
      <c r="K80" s="189">
        <v>-0.341134710626605</v>
      </c>
      <c r="L80" s="194">
        <v>0.37426027669939999</v>
      </c>
      <c r="M80" s="189">
        <v>3.8449820346807702</v>
      </c>
      <c r="N80" s="205">
        <v>0.94027148733611998</v>
      </c>
    </row>
    <row r="81" spans="1:14" ht="13" customHeight="1" x14ac:dyDescent="0.35">
      <c r="A81" s="12" t="s">
        <v>292</v>
      </c>
      <c r="B81" s="112">
        <v>1</v>
      </c>
      <c r="C81" s="189">
        <v>-0.38538905762112802</v>
      </c>
      <c r="D81" s="194">
        <v>0.22352709954094399</v>
      </c>
      <c r="E81" s="189">
        <v>0.19059081460557101</v>
      </c>
      <c r="F81" s="194">
        <v>0.22773085626234699</v>
      </c>
      <c r="G81" s="189">
        <v>-0.24479232043581201</v>
      </c>
      <c r="H81" s="194">
        <v>0.21396830202179801</v>
      </c>
      <c r="I81" s="189">
        <v>1.06098287979177</v>
      </c>
      <c r="J81" s="194">
        <v>0.86424068822098699</v>
      </c>
      <c r="K81" s="189">
        <v>-0.23951470671328801</v>
      </c>
      <c r="L81" s="194">
        <v>0.207647997257942</v>
      </c>
      <c r="M81" s="189">
        <v>2.3355145403866602</v>
      </c>
      <c r="N81" s="205">
        <v>1.0637492683736001</v>
      </c>
    </row>
    <row r="82" spans="1:14" ht="13" customHeight="1" x14ac:dyDescent="0.35">
      <c r="A82" s="12" t="s">
        <v>294</v>
      </c>
      <c r="B82" s="112">
        <v>1</v>
      </c>
      <c r="C82" s="189">
        <v>-0.59919833167366698</v>
      </c>
      <c r="D82" s="194">
        <v>0.54456603291040495</v>
      </c>
      <c r="E82" s="189">
        <v>9.0954474071597499E-2</v>
      </c>
      <c r="F82" s="194">
        <v>0.163410141889368</v>
      </c>
      <c r="G82" s="189">
        <v>-0.41692664148591502</v>
      </c>
      <c r="H82" s="194">
        <v>0.49027634365262501</v>
      </c>
      <c r="I82" s="189">
        <v>1.18889160619571</v>
      </c>
      <c r="J82" s="194">
        <v>0.57123429456742503</v>
      </c>
      <c r="K82" s="189">
        <v>-0.47525364925685598</v>
      </c>
      <c r="L82" s="194">
        <v>0.44996002067409702</v>
      </c>
      <c r="M82" s="189">
        <v>3.5393842778579101</v>
      </c>
      <c r="N82" s="205">
        <v>1.1521530416041299</v>
      </c>
    </row>
    <row r="83" spans="1:14" ht="13" customHeight="1" x14ac:dyDescent="0.35">
      <c r="A83" s="12" t="s">
        <v>295</v>
      </c>
      <c r="B83" s="112">
        <v>1</v>
      </c>
      <c r="C83" s="189">
        <v>-0.78999189562820704</v>
      </c>
      <c r="D83" s="194">
        <v>0.43970352687691699</v>
      </c>
      <c r="E83" s="189">
        <v>0.528677371067244</v>
      </c>
      <c r="F83" s="194">
        <v>0.60045386268697698</v>
      </c>
      <c r="G83" s="189">
        <v>-0.88042647935890195</v>
      </c>
      <c r="H83" s="194">
        <v>0.37489440332746299</v>
      </c>
      <c r="I83" s="189">
        <v>2.8430136295744002</v>
      </c>
      <c r="J83" s="194">
        <v>0.92813655508872295</v>
      </c>
      <c r="K83" s="189">
        <v>-0.79481816744596401</v>
      </c>
      <c r="L83" s="194">
        <v>0.395616742055443</v>
      </c>
      <c r="M83" s="189">
        <v>4.0517906568789099</v>
      </c>
      <c r="N83" s="205">
        <v>1.0999035931088601</v>
      </c>
    </row>
    <row r="84" spans="1:14" ht="13" customHeight="1" x14ac:dyDescent="0.35">
      <c r="A84" s="28" t="s">
        <v>306</v>
      </c>
      <c r="B84" s="113">
        <v>1</v>
      </c>
      <c r="C84" s="193">
        <v>-0.212707715152291</v>
      </c>
      <c r="D84" s="198">
        <v>0.13554443834048599</v>
      </c>
      <c r="E84" s="193">
        <v>0.122918826210204</v>
      </c>
      <c r="F84" s="198">
        <v>6.5783591021065901E-2</v>
      </c>
      <c r="G84" s="193">
        <v>-3.9149127179748999E-2</v>
      </c>
      <c r="H84" s="198">
        <v>0.132831093586881</v>
      </c>
      <c r="I84" s="193">
        <v>2.2634489138849001</v>
      </c>
      <c r="J84" s="198">
        <v>0.26715578444810101</v>
      </c>
      <c r="K84" s="193">
        <v>-4.2937330329541099E-2</v>
      </c>
      <c r="L84" s="198">
        <v>0.12964758209868599</v>
      </c>
      <c r="M84" s="193">
        <v>3.29378265623042</v>
      </c>
      <c r="N84" s="206">
        <v>0.35825393092985203</v>
      </c>
    </row>
    <row r="85" spans="1:14" ht="13" customHeight="1" x14ac:dyDescent="0.35">
      <c r="A85" s="12" t="s">
        <v>87</v>
      </c>
      <c r="B85" s="112">
        <v>1</v>
      </c>
      <c r="C85" s="189">
        <v>-5.4575625426732902E-2</v>
      </c>
      <c r="D85" s="194">
        <v>0.31756994809094302</v>
      </c>
      <c r="E85" s="189">
        <v>4.8504659850501803E-3</v>
      </c>
      <c r="F85" s="194">
        <v>0.146790532669025</v>
      </c>
      <c r="G85" s="189">
        <v>0.33024159088275001</v>
      </c>
      <c r="H85" s="194">
        <v>0.33016323553138499</v>
      </c>
      <c r="I85" s="189">
        <v>3.78559399955705</v>
      </c>
      <c r="J85" s="194">
        <v>0.95923115474078602</v>
      </c>
      <c r="K85" s="189">
        <v>0.32981510093382699</v>
      </c>
      <c r="L85" s="194">
        <v>0.328245693673198</v>
      </c>
      <c r="M85" s="189">
        <v>4.3829046618998504</v>
      </c>
      <c r="N85" s="205">
        <v>0.97725786920169599</v>
      </c>
    </row>
    <row r="86" spans="1:14" ht="13" customHeight="1" x14ac:dyDescent="0.35">
      <c r="A86" s="12" t="s">
        <v>303</v>
      </c>
      <c r="B86" s="112">
        <v>1</v>
      </c>
      <c r="C86" s="189">
        <v>-0.47078052755584698</v>
      </c>
      <c r="D86" s="194">
        <v>0.31772777430777999</v>
      </c>
      <c r="E86" s="189">
        <v>0.58234343701286495</v>
      </c>
      <c r="F86" s="194">
        <v>0.77707493464497401</v>
      </c>
      <c r="G86" s="189">
        <v>-0.387889960042336</v>
      </c>
      <c r="H86" s="194">
        <v>0.38787167141206502</v>
      </c>
      <c r="I86" s="189">
        <v>3.2228830214973199</v>
      </c>
      <c r="J86" s="194">
        <v>1.3937726237927699</v>
      </c>
      <c r="K86" s="189">
        <v>-0.34874884252438498</v>
      </c>
      <c r="L86" s="194">
        <v>0.39151588615898197</v>
      </c>
      <c r="M86" s="189">
        <v>3.87596021589605</v>
      </c>
      <c r="N86" s="205">
        <v>1.6396901809542901</v>
      </c>
    </row>
    <row r="87" spans="1:14" ht="13" customHeight="1" x14ac:dyDescent="0.35">
      <c r="A87" s="26" t="s">
        <v>304</v>
      </c>
      <c r="B87" s="114">
        <v>1</v>
      </c>
      <c r="C87" s="199">
        <v>2.76573783363631E-2</v>
      </c>
      <c r="D87" s="200">
        <v>0.234521899327472</v>
      </c>
      <c r="E87" s="199">
        <v>2.9259659575286102E-3</v>
      </c>
      <c r="F87" s="200">
        <v>0.185496568420633</v>
      </c>
      <c r="G87" s="199">
        <v>0.34039713583146702</v>
      </c>
      <c r="H87" s="200">
        <v>0.26658115581129499</v>
      </c>
      <c r="I87" s="199">
        <v>5.09718295440336</v>
      </c>
      <c r="J87" s="200">
        <v>1.6306752826256199</v>
      </c>
      <c r="K87" s="199">
        <v>0.32696566413140898</v>
      </c>
      <c r="L87" s="200">
        <v>0.26641423802926101</v>
      </c>
      <c r="M87" s="199">
        <v>5.5924567857233596</v>
      </c>
      <c r="N87" s="210">
        <v>1.6769511585780601</v>
      </c>
    </row>
    <row r="88" spans="1:14" ht="13" customHeight="1" x14ac:dyDescent="0.35">
      <c r="A88" s="12"/>
      <c r="B88" s="115"/>
      <c r="C88" s="189" t="s">
        <v>989</v>
      </c>
      <c r="D88" s="194" t="s">
        <v>990</v>
      </c>
      <c r="E88" s="189" t="s">
        <v>991</v>
      </c>
      <c r="F88" s="194" t="s">
        <v>992</v>
      </c>
      <c r="G88" s="189" t="s">
        <v>993</v>
      </c>
      <c r="H88" s="194" t="s">
        <v>994</v>
      </c>
      <c r="I88" s="189" t="s">
        <v>995</v>
      </c>
      <c r="J88" s="194" t="s">
        <v>996</v>
      </c>
      <c r="K88" s="189" t="s">
        <v>997</v>
      </c>
      <c r="L88" s="194" t="s">
        <v>998</v>
      </c>
      <c r="M88" s="189" t="s">
        <v>999</v>
      </c>
      <c r="N88" s="205" t="s">
        <v>1000</v>
      </c>
    </row>
    <row r="89" spans="1:14" ht="13" customHeight="1" x14ac:dyDescent="0.35">
      <c r="A89" s="12" t="s">
        <v>261</v>
      </c>
      <c r="B89" s="115">
        <v>3</v>
      </c>
      <c r="C89" s="189">
        <v>-6.2844510523003994E-2</v>
      </c>
      <c r="D89" s="194">
        <v>0.13282813663441501</v>
      </c>
      <c r="E89" s="189">
        <v>1.1733139786893901E-2</v>
      </c>
      <c r="F89" s="194">
        <v>5.4772427483513797E-2</v>
      </c>
      <c r="G89" s="189">
        <v>-0.13326417906855201</v>
      </c>
      <c r="H89" s="194">
        <v>0.16526217420418499</v>
      </c>
      <c r="I89" s="189">
        <v>1.37306291693663</v>
      </c>
      <c r="J89" s="194">
        <v>0.60569837158713802</v>
      </c>
      <c r="K89" s="189">
        <v>-0.14391469048153399</v>
      </c>
      <c r="L89" s="194">
        <v>0.16607758198083</v>
      </c>
      <c r="M89" s="189">
        <v>1.634038628179</v>
      </c>
      <c r="N89" s="205">
        <v>0.70130856731292202</v>
      </c>
    </row>
    <row r="90" spans="1:14" ht="13" customHeight="1" x14ac:dyDescent="0.35">
      <c r="A90" s="12" t="s">
        <v>264</v>
      </c>
      <c r="B90" s="115">
        <v>3</v>
      </c>
      <c r="C90" s="189">
        <v>0.33542191034396501</v>
      </c>
      <c r="D90" s="194">
        <v>0.16438114391044201</v>
      </c>
      <c r="E90" s="189">
        <v>0.62198271794314397</v>
      </c>
      <c r="F90" s="194">
        <v>0.55221985312213195</v>
      </c>
      <c r="G90" s="189">
        <v>0.24597448245756301</v>
      </c>
      <c r="H90" s="194">
        <v>0.205563875856517</v>
      </c>
      <c r="I90" s="189">
        <v>2.2096830969860899</v>
      </c>
      <c r="J90" s="194">
        <v>1.14168268937618</v>
      </c>
      <c r="K90" s="189">
        <v>0.25513903808267102</v>
      </c>
      <c r="L90" s="194">
        <v>0.21172172222425201</v>
      </c>
      <c r="M90" s="189">
        <v>3.3263884404862298</v>
      </c>
      <c r="N90" s="205">
        <v>1.2293722798912301</v>
      </c>
    </row>
    <row r="91" spans="1:14" ht="13" customHeight="1" x14ac:dyDescent="0.35">
      <c r="A91" s="12" t="s">
        <v>78</v>
      </c>
      <c r="B91" s="115">
        <v>3</v>
      </c>
      <c r="C91" s="189">
        <v>7.1353938267016206E-2</v>
      </c>
      <c r="D91" s="194">
        <v>0.15230522973407001</v>
      </c>
      <c r="E91" s="189">
        <v>2.0429657588282999E-2</v>
      </c>
      <c r="F91" s="194">
        <v>0.107034011680018</v>
      </c>
      <c r="G91" s="189">
        <v>0.29284448106745398</v>
      </c>
      <c r="H91" s="194">
        <v>0.180907002669421</v>
      </c>
      <c r="I91" s="189">
        <v>3.44275511803506</v>
      </c>
      <c r="J91" s="194">
        <v>1.1811822198878701</v>
      </c>
      <c r="K91" s="189">
        <v>0.27111754811017502</v>
      </c>
      <c r="L91" s="194">
        <v>0.18589676257790699</v>
      </c>
      <c r="M91" s="189">
        <v>4.3023879584887101</v>
      </c>
      <c r="N91" s="205">
        <v>1.2723289968331699</v>
      </c>
    </row>
    <row r="92" spans="1:14" ht="13" customHeight="1" x14ac:dyDescent="0.35">
      <c r="A92" s="12" t="s">
        <v>283</v>
      </c>
      <c r="B92" s="115">
        <v>3</v>
      </c>
      <c r="C92" s="189">
        <v>0.33596345313742398</v>
      </c>
      <c r="D92" s="194">
        <v>0.16837285774104899</v>
      </c>
      <c r="E92" s="189">
        <v>0.190393102530905</v>
      </c>
      <c r="F92" s="194">
        <v>0.194168565716618</v>
      </c>
      <c r="G92" s="189">
        <v>0.327444896199719</v>
      </c>
      <c r="H92" s="194">
        <v>0.17400146375589901</v>
      </c>
      <c r="I92" s="189">
        <v>0.26048971775579799</v>
      </c>
      <c r="J92" s="194">
        <v>0.24290199316716601</v>
      </c>
      <c r="K92" s="189">
        <v>0.37536057457025501</v>
      </c>
      <c r="L92" s="194">
        <v>0.16496477388372099</v>
      </c>
      <c r="M92" s="189">
        <v>1.2626701371334399</v>
      </c>
      <c r="N92" s="205">
        <v>0.45739437927135301</v>
      </c>
    </row>
    <row r="93" spans="1:14" ht="13" customHeight="1" x14ac:dyDescent="0.35">
      <c r="A93" s="12" t="s">
        <v>285</v>
      </c>
      <c r="B93" s="115">
        <v>3</v>
      </c>
      <c r="C93" s="189">
        <v>-1.89633876250202</v>
      </c>
      <c r="D93" s="194">
        <v>1.7552230279666801</v>
      </c>
      <c r="E93" s="189">
        <v>0.16758310388447101</v>
      </c>
      <c r="F93" s="194">
        <v>0.335472888259506</v>
      </c>
      <c r="G93" s="189">
        <v>-1.57307391771468</v>
      </c>
      <c r="H93" s="194">
        <v>1.7754848094154601</v>
      </c>
      <c r="I93" s="189">
        <v>3.0025102468179501</v>
      </c>
      <c r="J93" s="194">
        <v>1.1267694648147999</v>
      </c>
      <c r="K93" s="189">
        <v>-1.8404393376352299</v>
      </c>
      <c r="L93" s="194">
        <v>1.94122686192265</v>
      </c>
      <c r="M93" s="189">
        <v>4.2061092432374396</v>
      </c>
      <c r="N93" s="205">
        <v>1.3123926857299699</v>
      </c>
    </row>
    <row r="94" spans="1:14" ht="13" customHeight="1" x14ac:dyDescent="0.35">
      <c r="A94" s="12" t="s">
        <v>290</v>
      </c>
      <c r="B94" s="115">
        <v>3</v>
      </c>
      <c r="C94" s="189">
        <v>-7.2442584512943206E-2</v>
      </c>
      <c r="D94" s="194">
        <v>0.181864217449756</v>
      </c>
      <c r="E94" s="189">
        <v>1.3737152621812999E-2</v>
      </c>
      <c r="F94" s="194">
        <v>9.3961386267209596E-2</v>
      </c>
      <c r="G94" s="189">
        <v>-0.119201104182802</v>
      </c>
      <c r="H94" s="194">
        <v>0.22940581089793999</v>
      </c>
      <c r="I94" s="189">
        <v>1.4937290215504899</v>
      </c>
      <c r="J94" s="194">
        <v>0.84290579794272602</v>
      </c>
      <c r="K94" s="189">
        <v>-0.122488757318991</v>
      </c>
      <c r="L94" s="194">
        <v>0.227534717251244</v>
      </c>
      <c r="M94" s="189">
        <v>2.5493073252610401</v>
      </c>
      <c r="N94" s="205">
        <v>1.0317663332239699</v>
      </c>
    </row>
    <row r="95" spans="1:14" ht="13" customHeight="1" x14ac:dyDescent="0.35">
      <c r="A95" s="12" t="s">
        <v>294</v>
      </c>
      <c r="B95" s="115">
        <v>3</v>
      </c>
      <c r="C95" s="189">
        <v>-6.2683185862511398E-2</v>
      </c>
      <c r="D95" s="194">
        <v>0.26791668745803099</v>
      </c>
      <c r="E95" s="189">
        <v>1.81389150588879E-3</v>
      </c>
      <c r="F95" s="194">
        <v>3.3811940664670803E-2</v>
      </c>
      <c r="G95" s="189">
        <v>-4.41738775490748E-2</v>
      </c>
      <c r="H95" s="194">
        <v>0.27169421348728301</v>
      </c>
      <c r="I95" s="189">
        <v>0.55766244077490101</v>
      </c>
      <c r="J95" s="194">
        <v>0.33967610675137799</v>
      </c>
      <c r="K95" s="189">
        <v>-7.1089296464385596E-2</v>
      </c>
      <c r="L95" s="194">
        <v>0.25199308499423601</v>
      </c>
      <c r="M95" s="189">
        <v>1.4999645615491</v>
      </c>
      <c r="N95" s="205">
        <v>0.75192569271112697</v>
      </c>
    </row>
    <row r="96" spans="1:14" ht="13" customHeight="1" x14ac:dyDescent="0.35">
      <c r="A96" s="12" t="s">
        <v>295</v>
      </c>
      <c r="B96" s="115">
        <v>3</v>
      </c>
      <c r="C96" s="189">
        <v>-1.15138690033405</v>
      </c>
      <c r="D96" s="194">
        <v>0.18953320936226201</v>
      </c>
      <c r="E96" s="189">
        <v>0.904805900945855</v>
      </c>
      <c r="F96" s="194">
        <v>0.35454495639487499</v>
      </c>
      <c r="G96" s="189">
        <v>-1.1699844071254999</v>
      </c>
      <c r="H96" s="194">
        <v>0.22230997382628101</v>
      </c>
      <c r="I96" s="189">
        <v>2.6103253996946201</v>
      </c>
      <c r="J96" s="194">
        <v>1.0515569248790799</v>
      </c>
      <c r="K96" s="189">
        <v>-1.0662815222245601</v>
      </c>
      <c r="L96" s="194">
        <v>0.212013754479973</v>
      </c>
      <c r="M96" s="189">
        <v>3.4049106611362099</v>
      </c>
      <c r="N96" s="205">
        <v>1.3319197783983101</v>
      </c>
    </row>
    <row r="97" spans="1:14" ht="13" customHeight="1" x14ac:dyDescent="0.35">
      <c r="A97" s="29" t="s">
        <v>307</v>
      </c>
      <c r="B97" s="117">
        <v>3</v>
      </c>
      <c r="C97" s="203">
        <v>-0.312869580248265</v>
      </c>
      <c r="D97" s="204">
        <v>0.22768520747356999</v>
      </c>
      <c r="E97" s="203">
        <v>0.241559833350907</v>
      </c>
      <c r="F97" s="204">
        <v>9.7252945879740704E-2</v>
      </c>
      <c r="G97" s="203">
        <v>-0.27167920323948502</v>
      </c>
      <c r="H97" s="204">
        <v>0.23253980677132799</v>
      </c>
      <c r="I97" s="203">
        <v>1.8687772448189399</v>
      </c>
      <c r="J97" s="204">
        <v>0.31438814908464902</v>
      </c>
      <c r="K97" s="203">
        <v>-0.29282455542019997</v>
      </c>
      <c r="L97" s="204">
        <v>0.251953708478733</v>
      </c>
      <c r="M97" s="203">
        <v>2.7732221194339002</v>
      </c>
      <c r="N97" s="212">
        <v>0.37411435991599501</v>
      </c>
    </row>
    <row r="99" spans="1:14" x14ac:dyDescent="0.35">
      <c r="A99" s="178" t="s">
        <v>385</v>
      </c>
    </row>
    <row r="100" spans="1:14" x14ac:dyDescent="0.35">
      <c r="A100" s="178" t="s">
        <v>386</v>
      </c>
    </row>
    <row r="101" spans="1:14" x14ac:dyDescent="0.35">
      <c r="A101" s="178" t="s">
        <v>387</v>
      </c>
    </row>
    <row r="102" spans="1:14" x14ac:dyDescent="0.35">
      <c r="A102" s="178" t="s">
        <v>388</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202" priority="3">
      <formula>ABS(C1/D1)&gt;1.95996398454005</formula>
    </cfRule>
  </conditionalFormatting>
  <conditionalFormatting sqref="G1:G200">
    <cfRule type="expression" dxfId="201" priority="2">
      <formula>ABS(G1/H1)&gt;1.95996398454005</formula>
    </cfRule>
  </conditionalFormatting>
  <conditionalFormatting sqref="K1:K200">
    <cfRule type="expression" dxfId="200"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05"/>
  <sheetViews>
    <sheetView showGridLines="0" zoomScale="80" zoomScaleNormal="80" workbookViewId="0"/>
  </sheetViews>
  <sheetFormatPr defaultColWidth="10.81640625" defaultRowHeight="14.5" x14ac:dyDescent="0.35"/>
  <cols>
    <col min="1" max="1" width="27.1796875" customWidth="1"/>
    <col min="2" max="2" width="9" customWidth="1"/>
    <col min="3" max="14" width="11.453125" customWidth="1"/>
  </cols>
  <sheetData>
    <row r="1" spans="1:14" ht="15" customHeight="1" x14ac:dyDescent="0.35">
      <c r="A1" s="32" t="str">
        <f ca="1">RIGHT(CELL("Filename",A1),LEN(CELL("Filename",A1))-FIND("]",CELL("Filename",A1)))</f>
        <v>BIN.UND.TQ76a</v>
      </c>
      <c r="B1" s="53"/>
      <c r="D1" s="38"/>
      <c r="E1" s="38"/>
      <c r="H1" s="31"/>
      <c r="I1" s="31"/>
      <c r="J1" s="31"/>
    </row>
    <row r="2" spans="1:14" x14ac:dyDescent="0.35">
      <c r="A2" s="38" t="s">
        <v>110</v>
      </c>
      <c r="B2" s="38"/>
    </row>
    <row r="3" spans="1:14" x14ac:dyDescent="0.35">
      <c r="A3" s="42" t="s">
        <v>50</v>
      </c>
      <c r="B3" s="42"/>
    </row>
    <row r="4" spans="1:14" x14ac:dyDescent="0.35">
      <c r="A4" s="150" t="str">
        <f>HYPERLINK("#'TOC'!A1", "Back to TOC")</f>
        <v>Back to TOC</v>
      </c>
      <c r="B4" s="42"/>
    </row>
    <row r="5" spans="1:14" x14ac:dyDescent="0.35">
      <c r="B5" s="42"/>
    </row>
    <row r="6" spans="1:14" ht="13.5" customHeight="1" x14ac:dyDescent="0.35">
      <c r="B6" s="42"/>
    </row>
    <row r="7" spans="1:14" ht="21.75" customHeight="1" x14ac:dyDescent="0.35">
      <c r="A7" s="148"/>
      <c r="B7" s="558" t="s">
        <v>0</v>
      </c>
      <c r="C7" s="561" t="s">
        <v>89</v>
      </c>
      <c r="D7" s="561"/>
      <c r="E7" s="561"/>
      <c r="F7" s="561"/>
      <c r="G7" s="561"/>
      <c r="H7" s="561"/>
      <c r="I7" s="561"/>
      <c r="J7" s="561"/>
      <c r="K7" s="562"/>
      <c r="L7" s="562"/>
      <c r="M7" s="562"/>
      <c r="N7" s="563"/>
    </row>
    <row r="8" spans="1:14" ht="35.25" customHeight="1" x14ac:dyDescent="0.35">
      <c r="A8" s="148"/>
      <c r="B8" s="559"/>
      <c r="C8" s="522" t="s">
        <v>61</v>
      </c>
      <c r="D8" s="564"/>
      <c r="E8" s="567" t="s">
        <v>107</v>
      </c>
      <c r="F8" s="568"/>
      <c r="G8" s="568"/>
      <c r="H8" s="568"/>
      <c r="I8" s="568"/>
      <c r="J8" s="568"/>
      <c r="K8" s="510" t="s">
        <v>59</v>
      </c>
      <c r="L8" s="510"/>
      <c r="M8" s="510" t="s">
        <v>60</v>
      </c>
      <c r="N8" s="569"/>
    </row>
    <row r="9" spans="1:14" ht="44.25" customHeight="1" x14ac:dyDescent="0.35">
      <c r="A9" s="32"/>
      <c r="B9" s="559"/>
      <c r="C9" s="565"/>
      <c r="D9" s="566"/>
      <c r="E9" s="514" t="s">
        <v>108</v>
      </c>
      <c r="F9" s="515"/>
      <c r="G9" s="514" t="s">
        <v>109</v>
      </c>
      <c r="H9" s="545" t="s">
        <v>1</v>
      </c>
      <c r="I9" s="514" t="s">
        <v>72</v>
      </c>
      <c r="J9" s="545"/>
      <c r="K9" s="555" t="s">
        <v>61</v>
      </c>
      <c r="L9" s="556"/>
      <c r="M9" s="555" t="s">
        <v>61</v>
      </c>
      <c r="N9" s="557"/>
    </row>
    <row r="10" spans="1:14" ht="15" customHeight="1" x14ac:dyDescent="0.35">
      <c r="A10" s="149"/>
      <c r="B10" s="560"/>
      <c r="C10" s="85" t="s">
        <v>3</v>
      </c>
      <c r="D10" s="85" t="s">
        <v>4</v>
      </c>
      <c r="E10" s="85" t="s">
        <v>3</v>
      </c>
      <c r="F10" s="85" t="s">
        <v>4</v>
      </c>
      <c r="G10" s="85" t="s">
        <v>3</v>
      </c>
      <c r="H10" s="85" t="s">
        <v>4</v>
      </c>
      <c r="I10" s="85" t="s">
        <v>5</v>
      </c>
      <c r="J10" s="85" t="s">
        <v>4</v>
      </c>
      <c r="K10" s="85" t="s">
        <v>5</v>
      </c>
      <c r="L10" s="85" t="s">
        <v>4</v>
      </c>
      <c r="M10" s="85" t="s">
        <v>5</v>
      </c>
      <c r="N10" s="123" t="s">
        <v>4</v>
      </c>
    </row>
    <row r="11" spans="1:14" x14ac:dyDescent="0.35">
      <c r="A11" s="129"/>
      <c r="B11" s="3"/>
      <c r="C11" s="130" t="s">
        <v>576</v>
      </c>
      <c r="D11" s="37" t="s">
        <v>577</v>
      </c>
      <c r="E11" s="125" t="s">
        <v>1001</v>
      </c>
      <c r="F11" s="125" t="s">
        <v>1002</v>
      </c>
      <c r="G11" s="131" t="s">
        <v>1003</v>
      </c>
      <c r="H11" s="37" t="s">
        <v>1004</v>
      </c>
      <c r="I11" s="131" t="s">
        <v>1005</v>
      </c>
      <c r="J11" s="37" t="s">
        <v>1006</v>
      </c>
      <c r="K11" s="132" t="s">
        <v>602</v>
      </c>
      <c r="L11" s="133" t="s">
        <v>603</v>
      </c>
      <c r="M11" s="133" t="s">
        <v>610</v>
      </c>
      <c r="N11" s="134" t="s">
        <v>611</v>
      </c>
    </row>
    <row r="12" spans="1:14" x14ac:dyDescent="0.35">
      <c r="A12" s="30" t="s">
        <v>62</v>
      </c>
      <c r="B12" s="3">
        <v>2</v>
      </c>
      <c r="C12" s="13">
        <v>3.0917470579363</v>
      </c>
      <c r="D12" s="14">
        <v>0.36178140342756299</v>
      </c>
      <c r="E12" s="13">
        <v>3.31794536596162</v>
      </c>
      <c r="F12" s="14">
        <v>0.40823231771766699</v>
      </c>
      <c r="G12" s="13">
        <v>5.4975602219470998</v>
      </c>
      <c r="H12" s="14">
        <v>4.4562740178087399</v>
      </c>
      <c r="I12" s="13">
        <v>2.1796148559854802</v>
      </c>
      <c r="J12" s="14">
        <v>4.4380023053760302</v>
      </c>
      <c r="K12" s="135"/>
      <c r="L12" s="126"/>
      <c r="M12" s="126"/>
      <c r="N12" s="136"/>
    </row>
    <row r="13" spans="1:14" x14ac:dyDescent="0.35">
      <c r="A13" s="11" t="s">
        <v>6</v>
      </c>
      <c r="B13" s="3">
        <v>2</v>
      </c>
      <c r="C13" s="13">
        <v>34.022248725063399</v>
      </c>
      <c r="D13" s="14">
        <v>1.2947820901615801</v>
      </c>
      <c r="E13" s="13">
        <v>35.85839609053</v>
      </c>
      <c r="F13" s="14">
        <v>1.69624141234369</v>
      </c>
      <c r="G13" s="13">
        <v>37.589721601757603</v>
      </c>
      <c r="H13" s="14">
        <v>3.6692125664303799</v>
      </c>
      <c r="I13" s="13">
        <v>1.7313255112275701</v>
      </c>
      <c r="J13" s="14">
        <v>4.1186722096289303</v>
      </c>
      <c r="K13" s="137"/>
      <c r="L13" s="98"/>
      <c r="M13" s="98"/>
      <c r="N13" s="138"/>
    </row>
    <row r="14" spans="1:14" x14ac:dyDescent="0.35">
      <c r="A14" s="11" t="s">
        <v>7</v>
      </c>
      <c r="B14" s="3">
        <v>2</v>
      </c>
      <c r="C14" s="13">
        <v>20.285820234134398</v>
      </c>
      <c r="D14" s="14">
        <v>0.74823293205894303</v>
      </c>
      <c r="E14" s="13">
        <v>22.3161162662756</v>
      </c>
      <c r="F14" s="14">
        <v>0.92078068145553305</v>
      </c>
      <c r="G14" s="13">
        <v>19.403061554447699</v>
      </c>
      <c r="H14" s="14">
        <v>3.1080348441516001</v>
      </c>
      <c r="I14" s="13">
        <v>-2.9130547118278902</v>
      </c>
      <c r="J14" s="14">
        <v>3.2045123343911301</v>
      </c>
      <c r="K14" s="137"/>
      <c r="L14" s="98"/>
      <c r="M14" s="98"/>
      <c r="N14" s="138"/>
    </row>
    <row r="15" spans="1:14" x14ac:dyDescent="0.35">
      <c r="A15" s="30" t="s">
        <v>63</v>
      </c>
      <c r="B15" s="3">
        <v>2</v>
      </c>
      <c r="C15" s="13">
        <v>4.4387795625592599</v>
      </c>
      <c r="D15" s="14">
        <v>0.40809059692997801</v>
      </c>
      <c r="E15" s="13">
        <v>5.1927713115987304</v>
      </c>
      <c r="F15" s="14">
        <v>0.55258252376691397</v>
      </c>
      <c r="G15" s="13">
        <v>7.4895611075360602</v>
      </c>
      <c r="H15" s="14">
        <v>4.8474940773470703</v>
      </c>
      <c r="I15" s="13">
        <v>2.2967897959373298</v>
      </c>
      <c r="J15" s="14">
        <v>4.8854828119746196</v>
      </c>
      <c r="K15" s="137"/>
      <c r="L15" s="98"/>
      <c r="M15" s="98"/>
      <c r="N15" s="138"/>
    </row>
    <row r="16" spans="1:14" x14ac:dyDescent="0.35">
      <c r="A16" s="30" t="s">
        <v>64</v>
      </c>
      <c r="B16" s="3">
        <v>2</v>
      </c>
      <c r="C16" s="13">
        <v>30.2148383936158</v>
      </c>
      <c r="D16" s="14">
        <v>0.87431077079777897</v>
      </c>
      <c r="E16" s="13">
        <v>32.1907007485433</v>
      </c>
      <c r="F16" s="14">
        <v>1.16076995759151</v>
      </c>
      <c r="G16" s="13">
        <v>38.974688887181003</v>
      </c>
      <c r="H16" s="14">
        <v>9.7310084817055298</v>
      </c>
      <c r="I16" s="13">
        <v>6.7839881386376097</v>
      </c>
      <c r="J16" s="14">
        <v>9.5056277026313492</v>
      </c>
      <c r="K16" s="137"/>
      <c r="L16" s="98"/>
      <c r="M16" s="98"/>
      <c r="N16" s="138"/>
    </row>
    <row r="17" spans="1:14" x14ac:dyDescent="0.35">
      <c r="A17" s="11" t="s">
        <v>8</v>
      </c>
      <c r="B17" s="3">
        <v>2</v>
      </c>
      <c r="C17" s="13">
        <v>19.945663225589101</v>
      </c>
      <c r="D17" s="14">
        <v>0.60022614537574603</v>
      </c>
      <c r="E17" s="13">
        <v>21.5894764757663</v>
      </c>
      <c r="F17" s="14">
        <v>0.79726449633060503</v>
      </c>
      <c r="G17" s="13">
        <v>19.406810258861601</v>
      </c>
      <c r="H17" s="14">
        <v>2.5229435360488002</v>
      </c>
      <c r="I17" s="13">
        <v>-2.18266621690465</v>
      </c>
      <c r="J17" s="14">
        <v>2.6845844687502902</v>
      </c>
      <c r="K17" s="137"/>
      <c r="L17" s="98"/>
      <c r="M17" s="98"/>
      <c r="N17" s="138"/>
    </row>
    <row r="18" spans="1:14" x14ac:dyDescent="0.35">
      <c r="A18" s="21" t="s">
        <v>9</v>
      </c>
      <c r="B18" s="3">
        <v>2</v>
      </c>
      <c r="C18" s="13">
        <v>23.227979657228399</v>
      </c>
      <c r="D18" s="14">
        <v>0.87146628924884795</v>
      </c>
      <c r="E18" s="13">
        <v>25.702660044615399</v>
      </c>
      <c r="F18" s="14">
        <v>1.1927935469033999</v>
      </c>
      <c r="G18" s="13">
        <v>24.0496122293432</v>
      </c>
      <c r="H18" s="14">
        <v>4.0883560136364796</v>
      </c>
      <c r="I18" s="13">
        <v>-1.6530478152721699</v>
      </c>
      <c r="J18" s="14">
        <v>4.4210659557913896</v>
      </c>
      <c r="K18" s="137"/>
      <c r="L18" s="98"/>
      <c r="M18" s="98"/>
      <c r="N18" s="138"/>
    </row>
    <row r="19" spans="1:14" x14ac:dyDescent="0.35">
      <c r="A19" s="21" t="s">
        <v>10</v>
      </c>
      <c r="B19" s="3">
        <v>2</v>
      </c>
      <c r="C19" s="13">
        <v>14.711579867069799</v>
      </c>
      <c r="D19" s="14">
        <v>0.77264916520243998</v>
      </c>
      <c r="E19" s="13">
        <v>14.936631156879701</v>
      </c>
      <c r="F19" s="14">
        <v>1.11975218368944</v>
      </c>
      <c r="G19" s="13">
        <v>12.191514241846001</v>
      </c>
      <c r="H19" s="14">
        <v>2.6408091581185298</v>
      </c>
      <c r="I19" s="13">
        <v>-2.74511691503371</v>
      </c>
      <c r="J19" s="14">
        <v>2.60853198325891</v>
      </c>
      <c r="K19" s="137"/>
      <c r="L19" s="98"/>
      <c r="M19" s="98"/>
      <c r="N19" s="138"/>
    </row>
    <row r="20" spans="1:14" x14ac:dyDescent="0.35">
      <c r="A20" s="11" t="s">
        <v>11</v>
      </c>
      <c r="B20" s="3">
        <v>2</v>
      </c>
      <c r="C20" s="13">
        <v>20.892798815794102</v>
      </c>
      <c r="D20" s="14">
        <v>1.0645309924683599</v>
      </c>
      <c r="E20" s="13">
        <v>22.0614614146692</v>
      </c>
      <c r="F20" s="14">
        <v>1.27431009439591</v>
      </c>
      <c r="G20" s="13">
        <v>27.489255074642401</v>
      </c>
      <c r="H20" s="14">
        <v>3.8139539328776801</v>
      </c>
      <c r="I20" s="13">
        <v>5.4277936599731396</v>
      </c>
      <c r="J20" s="14">
        <v>3.91572929798525</v>
      </c>
      <c r="K20" s="137"/>
      <c r="L20" s="98"/>
      <c r="M20" s="98"/>
      <c r="N20" s="138"/>
    </row>
    <row r="21" spans="1:14" x14ac:dyDescent="0.35">
      <c r="A21" s="11" t="s">
        <v>12</v>
      </c>
      <c r="B21" s="3">
        <v>2</v>
      </c>
      <c r="C21" s="13">
        <v>16.8869321024752</v>
      </c>
      <c r="D21" s="14">
        <v>0.92905960515836505</v>
      </c>
      <c r="E21" s="13">
        <v>20.7166503958654</v>
      </c>
      <c r="F21" s="14">
        <v>1.2853096839729601</v>
      </c>
      <c r="G21" s="13">
        <v>15.8380237385878</v>
      </c>
      <c r="H21" s="14">
        <v>2.68042400128276</v>
      </c>
      <c r="I21" s="13">
        <v>-4.8786266572775698</v>
      </c>
      <c r="J21" s="14">
        <v>2.8614706541024502</v>
      </c>
      <c r="K21" s="137"/>
      <c r="L21" s="98"/>
      <c r="M21" s="98"/>
      <c r="N21" s="138"/>
    </row>
    <row r="22" spans="1:14" x14ac:dyDescent="0.35">
      <c r="A22" s="11" t="s">
        <v>13</v>
      </c>
      <c r="B22" s="3">
        <v>2</v>
      </c>
      <c r="C22" s="13">
        <v>27.2873173189463</v>
      </c>
      <c r="D22" s="14">
        <v>1.48101716842913</v>
      </c>
      <c r="E22" s="13">
        <v>28.451754820581201</v>
      </c>
      <c r="F22" s="14">
        <v>1.58933954427388</v>
      </c>
      <c r="G22" s="13">
        <v>18.845330273945901</v>
      </c>
      <c r="H22" s="14">
        <v>5.1205908841296601</v>
      </c>
      <c r="I22" s="13">
        <v>-9.6064245466352691</v>
      </c>
      <c r="J22" s="14">
        <v>5.4196029305176596</v>
      </c>
      <c r="K22" s="137"/>
      <c r="L22" s="98"/>
      <c r="M22" s="98"/>
      <c r="N22" s="138"/>
    </row>
    <row r="23" spans="1:14" x14ac:dyDescent="0.35">
      <c r="A23" s="11" t="s">
        <v>14</v>
      </c>
      <c r="B23" s="3">
        <v>2</v>
      </c>
      <c r="C23" s="13">
        <v>7.6956003079862398</v>
      </c>
      <c r="D23" s="14">
        <v>0.84534161716419698</v>
      </c>
      <c r="E23" s="13">
        <v>8.2721287111470492</v>
      </c>
      <c r="F23" s="14">
        <v>1.11914956641307</v>
      </c>
      <c r="G23" s="13">
        <v>4.8333712067167998</v>
      </c>
      <c r="H23" s="14">
        <v>2.2205415825237602</v>
      </c>
      <c r="I23" s="13">
        <v>-3.4387575044302499</v>
      </c>
      <c r="J23" s="14">
        <v>2.5105652949684201</v>
      </c>
      <c r="K23" s="137"/>
      <c r="L23" s="98"/>
      <c r="M23" s="98"/>
      <c r="N23" s="138"/>
    </row>
    <row r="24" spans="1:14" x14ac:dyDescent="0.35">
      <c r="A24" s="30" t="s">
        <v>65</v>
      </c>
      <c r="B24" s="3">
        <v>2</v>
      </c>
      <c r="C24" s="13">
        <v>35.625928443810203</v>
      </c>
      <c r="D24" s="14">
        <v>1.3679680726941601</v>
      </c>
      <c r="E24" s="13">
        <v>37.806320273378503</v>
      </c>
      <c r="F24" s="14">
        <v>1.71179296461505</v>
      </c>
      <c r="G24" s="13">
        <v>38.961224106096402</v>
      </c>
      <c r="H24" s="14">
        <v>4.7100164948769097</v>
      </c>
      <c r="I24" s="13">
        <v>1.1549038327178101</v>
      </c>
      <c r="J24" s="14">
        <v>4.7391194568181296</v>
      </c>
      <c r="K24" s="137"/>
      <c r="L24" s="98"/>
      <c r="M24" s="98"/>
      <c r="N24" s="138"/>
    </row>
    <row r="25" spans="1:14" x14ac:dyDescent="0.35">
      <c r="A25" s="11" t="s">
        <v>15</v>
      </c>
      <c r="B25" s="3">
        <v>2</v>
      </c>
      <c r="C25" s="13">
        <v>13.725885466609601</v>
      </c>
      <c r="D25" s="14">
        <v>0.76890393056230399</v>
      </c>
      <c r="E25" s="13">
        <v>15.578973786278601</v>
      </c>
      <c r="F25" s="14">
        <v>0.91179559080945805</v>
      </c>
      <c r="G25" s="13">
        <v>15.6606129943642</v>
      </c>
      <c r="H25" s="14">
        <v>5.4374104776670604</v>
      </c>
      <c r="I25" s="13">
        <v>8.1639208085604806E-2</v>
      </c>
      <c r="J25" s="14">
        <v>5.5163152615024504</v>
      </c>
      <c r="K25" s="137"/>
      <c r="L25" s="98"/>
      <c r="M25" s="98"/>
      <c r="N25" s="138"/>
    </row>
    <row r="26" spans="1:14" x14ac:dyDescent="0.35">
      <c r="A26" s="39" t="s">
        <v>17</v>
      </c>
      <c r="B26" s="3">
        <v>2</v>
      </c>
      <c r="C26" s="13">
        <v>15.1481986107953</v>
      </c>
      <c r="D26" s="14">
        <v>0.87159649077770995</v>
      </c>
      <c r="E26" s="13">
        <v>15.846254033144801</v>
      </c>
      <c r="F26" s="14">
        <v>1.1454163189225299</v>
      </c>
      <c r="G26" s="13">
        <v>26.127661679622001</v>
      </c>
      <c r="H26" s="14">
        <v>5.2499149429808796</v>
      </c>
      <c r="I26" s="13">
        <v>10.2814076464772</v>
      </c>
      <c r="J26" s="14">
        <v>5.4318424913023797</v>
      </c>
      <c r="K26" s="137"/>
      <c r="L26" s="98"/>
      <c r="M26" s="98"/>
      <c r="N26" s="138"/>
    </row>
    <row r="27" spans="1:14" x14ac:dyDescent="0.35">
      <c r="A27" s="11" t="s">
        <v>16</v>
      </c>
      <c r="B27" s="3">
        <v>2</v>
      </c>
      <c r="C27" s="13">
        <v>11.2432141441273</v>
      </c>
      <c r="D27" s="14">
        <v>0.48579988091363702</v>
      </c>
      <c r="E27" s="13">
        <v>12.305361915813901</v>
      </c>
      <c r="F27" s="14">
        <v>0.67858319241227705</v>
      </c>
      <c r="G27" s="13">
        <v>7.8618190522132299</v>
      </c>
      <c r="H27" s="14">
        <v>1.39519435346528</v>
      </c>
      <c r="I27" s="13">
        <v>-4.4435428636006904</v>
      </c>
      <c r="J27" s="14">
        <v>1.50517372976232</v>
      </c>
      <c r="K27" s="137"/>
      <c r="L27" s="98"/>
      <c r="M27" s="98"/>
      <c r="N27" s="138"/>
    </row>
    <row r="28" spans="1:14" x14ac:dyDescent="0.35">
      <c r="A28" s="11" t="s">
        <v>18</v>
      </c>
      <c r="B28" s="3">
        <v>2</v>
      </c>
      <c r="C28" s="13">
        <v>11.416097464770001</v>
      </c>
      <c r="D28" s="14">
        <v>0.843881153918285</v>
      </c>
      <c r="E28" s="13">
        <v>12.8692001510937</v>
      </c>
      <c r="F28" s="14">
        <v>1.14998874090669</v>
      </c>
      <c r="G28" s="13">
        <v>16.470491169836802</v>
      </c>
      <c r="H28" s="14">
        <v>4.3657891117755696</v>
      </c>
      <c r="I28" s="13">
        <v>3.6012910187430802</v>
      </c>
      <c r="J28" s="14">
        <v>4.4175982417919197</v>
      </c>
      <c r="K28" s="137"/>
      <c r="L28" s="98"/>
      <c r="M28" s="98"/>
      <c r="N28" s="138"/>
    </row>
    <row r="29" spans="1:14" x14ac:dyDescent="0.35">
      <c r="A29" s="11" t="s">
        <v>19</v>
      </c>
      <c r="B29" s="3">
        <v>2</v>
      </c>
      <c r="C29" s="13">
        <v>28.534764602285598</v>
      </c>
      <c r="D29" s="14">
        <v>0.97531296775974596</v>
      </c>
      <c r="E29" s="13">
        <v>33.751942486172901</v>
      </c>
      <c r="F29" s="14">
        <v>1.41319202272347</v>
      </c>
      <c r="G29" s="13">
        <v>25.455529967786401</v>
      </c>
      <c r="H29" s="14">
        <v>2.7106822575601401</v>
      </c>
      <c r="I29" s="13">
        <v>-8.2964125183865001</v>
      </c>
      <c r="J29" s="14">
        <v>3.0010455806556</v>
      </c>
      <c r="K29" s="137"/>
      <c r="L29" s="98"/>
      <c r="M29" s="98"/>
      <c r="N29" s="138"/>
    </row>
    <row r="30" spans="1:14" x14ac:dyDescent="0.35">
      <c r="A30" s="11" t="s">
        <v>20</v>
      </c>
      <c r="B30" s="3">
        <v>2</v>
      </c>
      <c r="C30" s="13">
        <v>17.5628302697205</v>
      </c>
      <c r="D30" s="14">
        <v>0.70795467091374897</v>
      </c>
      <c r="E30" s="13">
        <v>18.9407863780269</v>
      </c>
      <c r="F30" s="14">
        <v>0.89831006022809701</v>
      </c>
      <c r="G30" s="13">
        <v>19.001454823261</v>
      </c>
      <c r="H30" s="14">
        <v>3.3182429954542498</v>
      </c>
      <c r="I30" s="13">
        <v>6.0668445234064401E-2</v>
      </c>
      <c r="J30" s="14">
        <v>3.5210191100944699</v>
      </c>
      <c r="K30" s="137"/>
      <c r="L30" s="98"/>
      <c r="M30" s="98"/>
      <c r="N30" s="138"/>
    </row>
    <row r="31" spans="1:14" x14ac:dyDescent="0.35">
      <c r="A31" s="11" t="s">
        <v>21</v>
      </c>
      <c r="B31" s="3">
        <v>2</v>
      </c>
      <c r="C31" s="13">
        <v>17.7023234526715</v>
      </c>
      <c r="D31" s="14">
        <v>0.86056466541616405</v>
      </c>
      <c r="E31" s="13">
        <v>18.291484011195699</v>
      </c>
      <c r="F31" s="14">
        <v>1.1262623925455599</v>
      </c>
      <c r="G31" s="13">
        <v>17.2664513742283</v>
      </c>
      <c r="H31" s="14">
        <v>3.8712601709971799</v>
      </c>
      <c r="I31" s="13">
        <v>-1.0250326369674401</v>
      </c>
      <c r="J31" s="14">
        <v>3.8997749883994799</v>
      </c>
      <c r="K31" s="137"/>
      <c r="L31" s="98"/>
      <c r="M31" s="98"/>
      <c r="N31" s="138"/>
    </row>
    <row r="32" spans="1:14" x14ac:dyDescent="0.35">
      <c r="A32" s="11" t="s">
        <v>22</v>
      </c>
      <c r="B32" s="3">
        <v>2</v>
      </c>
      <c r="C32" s="13">
        <v>28.4779904288918</v>
      </c>
      <c r="D32" s="14">
        <v>0.99091221034371202</v>
      </c>
      <c r="E32" s="13">
        <v>30.761418734467899</v>
      </c>
      <c r="F32" s="14">
        <v>1.1785005947245999</v>
      </c>
      <c r="G32" s="13">
        <v>27.431468961182599</v>
      </c>
      <c r="H32" s="14">
        <v>4.8205722319103801</v>
      </c>
      <c r="I32" s="13">
        <v>-3.3299497732852998</v>
      </c>
      <c r="J32" s="14">
        <v>4.6820252101145901</v>
      </c>
      <c r="K32" s="137"/>
      <c r="L32" s="98"/>
      <c r="M32" s="98"/>
      <c r="N32" s="138"/>
    </row>
    <row r="33" spans="1:14" x14ac:dyDescent="0.35">
      <c r="A33" s="11" t="s">
        <v>23</v>
      </c>
      <c r="B33" s="3">
        <v>2</v>
      </c>
      <c r="C33" s="13">
        <v>20.8267456801712</v>
      </c>
      <c r="D33" s="14">
        <v>1.0498211813576099</v>
      </c>
      <c r="E33" s="13">
        <v>20.908455040578001</v>
      </c>
      <c r="F33" s="14">
        <v>1.6722052516675801</v>
      </c>
      <c r="G33" s="13">
        <v>23.562798791857901</v>
      </c>
      <c r="H33" s="14">
        <v>3.5755425040126201</v>
      </c>
      <c r="I33" s="13">
        <v>2.6543437512799399</v>
      </c>
      <c r="J33" s="14">
        <v>4.2176571061908996</v>
      </c>
      <c r="K33" s="137"/>
      <c r="L33" s="98"/>
      <c r="M33" s="98"/>
      <c r="N33" s="138"/>
    </row>
    <row r="34" spans="1:14" x14ac:dyDescent="0.35">
      <c r="A34" s="11" t="s">
        <v>24</v>
      </c>
      <c r="B34" s="3">
        <v>2</v>
      </c>
      <c r="C34" s="13">
        <v>12.987805162200999</v>
      </c>
      <c r="D34" s="14">
        <v>0.872360278868624</v>
      </c>
      <c r="E34" s="13">
        <v>14.577271067996399</v>
      </c>
      <c r="F34" s="14">
        <v>1.07578158221153</v>
      </c>
      <c r="G34" s="13">
        <v>19.547549679187401</v>
      </c>
      <c r="H34" s="14">
        <v>5.4072411966284797</v>
      </c>
      <c r="I34" s="13">
        <v>4.9702786111910102</v>
      </c>
      <c r="J34" s="14">
        <v>5.6221134021212302</v>
      </c>
      <c r="K34" s="137"/>
      <c r="L34" s="98"/>
      <c r="M34" s="98"/>
      <c r="N34" s="138"/>
    </row>
    <row r="35" spans="1:14" x14ac:dyDescent="0.35">
      <c r="A35" s="11" t="s">
        <v>25</v>
      </c>
      <c r="B35" s="3">
        <v>2</v>
      </c>
      <c r="C35" s="13">
        <v>10.1269179082247</v>
      </c>
      <c r="D35" s="14">
        <v>0.70021959655245603</v>
      </c>
      <c r="E35" s="13">
        <v>11.1319000157525</v>
      </c>
      <c r="F35" s="14">
        <v>0.95090563239945303</v>
      </c>
      <c r="G35" s="13">
        <v>9.0189395806319492</v>
      </c>
      <c r="H35" s="14">
        <v>1.5352689092458101</v>
      </c>
      <c r="I35" s="13">
        <v>-2.1129604351205198</v>
      </c>
      <c r="J35" s="14">
        <v>1.65138344474745</v>
      </c>
      <c r="K35" s="137"/>
      <c r="L35" s="98"/>
      <c r="M35" s="98"/>
      <c r="N35" s="138"/>
    </row>
    <row r="36" spans="1:14" x14ac:dyDescent="0.35">
      <c r="A36" s="11" t="s">
        <v>26</v>
      </c>
      <c r="B36" s="3">
        <v>2</v>
      </c>
      <c r="C36" s="13">
        <v>26.845806974517998</v>
      </c>
      <c r="D36" s="14">
        <v>1.0110507409096701</v>
      </c>
      <c r="E36" s="13">
        <v>28.785247618261199</v>
      </c>
      <c r="F36" s="14">
        <v>1.17318003496354</v>
      </c>
      <c r="G36" s="13" t="s">
        <v>764</v>
      </c>
      <c r="H36" s="14" t="s">
        <v>764</v>
      </c>
      <c r="I36" s="13" t="s">
        <v>764</v>
      </c>
      <c r="J36" s="14" t="s">
        <v>764</v>
      </c>
      <c r="K36" s="137"/>
      <c r="L36" s="98"/>
      <c r="M36" s="98"/>
      <c r="N36" s="138"/>
    </row>
    <row r="37" spans="1:14" x14ac:dyDescent="0.35">
      <c r="A37" s="11" t="s">
        <v>27</v>
      </c>
      <c r="B37" s="3">
        <v>2</v>
      </c>
      <c r="C37" s="13">
        <v>3.9737520816715</v>
      </c>
      <c r="D37" s="14">
        <v>0.36520418707973401</v>
      </c>
      <c r="E37" s="13">
        <v>4.6428194201095296</v>
      </c>
      <c r="F37" s="14">
        <v>0.37586854971386002</v>
      </c>
      <c r="G37" s="13">
        <v>8.3360681805043892</v>
      </c>
      <c r="H37" s="14">
        <v>4.1648762290033803</v>
      </c>
      <c r="I37" s="13">
        <v>3.6932487603948601</v>
      </c>
      <c r="J37" s="14">
        <v>4.0290064476735097</v>
      </c>
      <c r="K37" s="137"/>
      <c r="L37" s="98"/>
      <c r="M37" s="98"/>
      <c r="N37" s="138"/>
    </row>
    <row r="38" spans="1:14" x14ac:dyDescent="0.35">
      <c r="A38" s="11" t="s">
        <v>28</v>
      </c>
      <c r="B38" s="3">
        <v>2</v>
      </c>
      <c r="C38" s="13">
        <v>15.9085065059464</v>
      </c>
      <c r="D38" s="14">
        <v>0.75331028471622397</v>
      </c>
      <c r="E38" s="13">
        <v>17.932686629549099</v>
      </c>
      <c r="F38" s="14">
        <v>0.93520975694378405</v>
      </c>
      <c r="G38" s="13" t="s">
        <v>764</v>
      </c>
      <c r="H38" s="14" t="s">
        <v>764</v>
      </c>
      <c r="I38" s="13" t="s">
        <v>764</v>
      </c>
      <c r="J38" s="14" t="s">
        <v>764</v>
      </c>
      <c r="K38" s="137"/>
      <c r="L38" s="98"/>
      <c r="M38" s="98"/>
      <c r="N38" s="138"/>
    </row>
    <row r="39" spans="1:14" x14ac:dyDescent="0.35">
      <c r="A39" s="40" t="s">
        <v>66</v>
      </c>
      <c r="B39" s="3">
        <v>2</v>
      </c>
      <c r="C39" s="13">
        <v>5.5659688343100999</v>
      </c>
      <c r="D39" s="14">
        <v>0.51560928282795204</v>
      </c>
      <c r="E39" s="13">
        <v>6.3353767550032698</v>
      </c>
      <c r="F39" s="14">
        <v>0.79457289484335503</v>
      </c>
      <c r="G39" s="13">
        <v>2.8002398599204801</v>
      </c>
      <c r="H39" s="14">
        <v>1.9379140518773299</v>
      </c>
      <c r="I39" s="13">
        <v>-3.5351368950827902</v>
      </c>
      <c r="J39" s="14">
        <v>2.0942820599640699</v>
      </c>
      <c r="K39" s="137"/>
      <c r="L39" s="98"/>
      <c r="M39" s="98"/>
      <c r="N39" s="138"/>
    </row>
    <row r="40" spans="1:14" x14ac:dyDescent="0.35">
      <c r="A40" s="11" t="s">
        <v>29</v>
      </c>
      <c r="B40" s="3">
        <v>2</v>
      </c>
      <c r="C40" s="13">
        <v>14.477609260390601</v>
      </c>
      <c r="D40" s="14">
        <v>0.59649264828530202</v>
      </c>
      <c r="E40" s="13">
        <v>16.805340370132502</v>
      </c>
      <c r="F40" s="14">
        <v>0.83377014201195099</v>
      </c>
      <c r="G40" s="13">
        <v>13.115008683975899</v>
      </c>
      <c r="H40" s="14">
        <v>3.2026850026069198</v>
      </c>
      <c r="I40" s="13">
        <v>-3.6903316861565898</v>
      </c>
      <c r="J40" s="14">
        <v>3.2895026894224602</v>
      </c>
      <c r="K40" s="137"/>
      <c r="L40" s="98"/>
      <c r="M40" s="98"/>
      <c r="N40" s="138"/>
    </row>
    <row r="41" spans="1:14" x14ac:dyDescent="0.35">
      <c r="A41" s="11" t="s">
        <v>30</v>
      </c>
      <c r="B41" s="3">
        <v>2</v>
      </c>
      <c r="C41" s="13">
        <v>12.898113060759499</v>
      </c>
      <c r="D41" s="14">
        <v>0.66146309360594502</v>
      </c>
      <c r="E41" s="13">
        <v>16.736445605486399</v>
      </c>
      <c r="F41" s="14">
        <v>0.88644450333926705</v>
      </c>
      <c r="G41" s="13">
        <v>13.9635310053723</v>
      </c>
      <c r="H41" s="14">
        <v>4.0321372546781902</v>
      </c>
      <c r="I41" s="13">
        <v>-2.7729146001140599</v>
      </c>
      <c r="J41" s="14">
        <v>4.0046314822724698</v>
      </c>
      <c r="K41" s="137"/>
      <c r="L41" s="98"/>
      <c r="M41" s="98"/>
      <c r="N41" s="138"/>
    </row>
    <row r="42" spans="1:14" x14ac:dyDescent="0.35">
      <c r="A42" s="11" t="s">
        <v>31</v>
      </c>
      <c r="B42" s="3">
        <v>2</v>
      </c>
      <c r="C42" s="13">
        <v>30.573281781944299</v>
      </c>
      <c r="D42" s="14">
        <v>0.97950341676744201</v>
      </c>
      <c r="E42" s="13">
        <v>32.996022528064202</v>
      </c>
      <c r="F42" s="14">
        <v>1.39796961579899</v>
      </c>
      <c r="G42" s="13">
        <v>17.314976289715801</v>
      </c>
      <c r="H42" s="14">
        <v>4.0952057717966399</v>
      </c>
      <c r="I42" s="13">
        <v>-15.681046238348401</v>
      </c>
      <c r="J42" s="14">
        <v>4.4744647769858501</v>
      </c>
      <c r="K42" s="137"/>
      <c r="L42" s="98"/>
      <c r="M42" s="98"/>
      <c r="N42" s="138"/>
    </row>
    <row r="43" spans="1:14" x14ac:dyDescent="0.35">
      <c r="A43" s="30" t="s">
        <v>67</v>
      </c>
      <c r="B43" s="3">
        <v>2</v>
      </c>
      <c r="C43" s="13">
        <v>8.1641093196579995</v>
      </c>
      <c r="D43" s="14">
        <v>0.91889070006538998</v>
      </c>
      <c r="E43" s="13">
        <v>9.1686862181291193</v>
      </c>
      <c r="F43" s="14">
        <v>1.21527537664379</v>
      </c>
      <c r="G43" s="13">
        <v>14.130405796009899</v>
      </c>
      <c r="H43" s="14">
        <v>7.2185544660783796</v>
      </c>
      <c r="I43" s="13">
        <v>4.9617195778808298</v>
      </c>
      <c r="J43" s="14">
        <v>7.2661001008944703</v>
      </c>
      <c r="K43" s="137"/>
      <c r="L43" s="98"/>
      <c r="M43" s="98"/>
      <c r="N43" s="138"/>
    </row>
    <row r="44" spans="1:14" x14ac:dyDescent="0.35">
      <c r="A44" s="30" t="s">
        <v>68</v>
      </c>
      <c r="B44" s="3">
        <v>2</v>
      </c>
      <c r="C44" s="13">
        <v>12.957216556889399</v>
      </c>
      <c r="D44" s="14">
        <v>0.70853767341002005</v>
      </c>
      <c r="E44" s="13">
        <v>13.084840180500001</v>
      </c>
      <c r="F44" s="14">
        <v>0.87162377920423795</v>
      </c>
      <c r="G44" s="13" t="s">
        <v>764</v>
      </c>
      <c r="H44" s="14" t="s">
        <v>764</v>
      </c>
      <c r="I44" s="13" t="s">
        <v>764</v>
      </c>
      <c r="J44" s="14" t="s">
        <v>764</v>
      </c>
      <c r="K44" s="137"/>
      <c r="L44" s="98"/>
      <c r="M44" s="98"/>
      <c r="N44" s="138"/>
    </row>
    <row r="45" spans="1:14" x14ac:dyDescent="0.35">
      <c r="A45" s="30" t="s">
        <v>79</v>
      </c>
      <c r="B45" s="3">
        <v>2</v>
      </c>
      <c r="C45" s="13">
        <v>6.3002733218552196</v>
      </c>
      <c r="D45" s="14">
        <v>0.45576383039621499</v>
      </c>
      <c r="E45" s="13">
        <v>6.6958203839606103</v>
      </c>
      <c r="F45" s="14">
        <v>0.67129051104417203</v>
      </c>
      <c r="G45" s="13">
        <v>9.6870368515649705</v>
      </c>
      <c r="H45" s="14">
        <v>4.0922849296245003</v>
      </c>
      <c r="I45" s="13">
        <v>2.9912164676043602</v>
      </c>
      <c r="J45" s="14">
        <v>4.2300853855413303</v>
      </c>
      <c r="K45" s="137"/>
      <c r="L45" s="98"/>
      <c r="M45" s="98"/>
      <c r="N45" s="138"/>
    </row>
    <row r="46" spans="1:14" x14ac:dyDescent="0.35">
      <c r="A46" s="30" t="s">
        <v>69</v>
      </c>
      <c r="B46" s="3">
        <v>2</v>
      </c>
      <c r="C46" s="13">
        <v>16.2438113286894</v>
      </c>
      <c r="D46" s="14">
        <v>0.90406821561337602</v>
      </c>
      <c r="E46" s="13">
        <v>17.547847967155899</v>
      </c>
      <c r="F46" s="14">
        <v>1.12664755602278</v>
      </c>
      <c r="G46" s="13">
        <v>16.1887375730816</v>
      </c>
      <c r="H46" s="14">
        <v>4.7167569550223201</v>
      </c>
      <c r="I46" s="13">
        <v>-1.3591103940742699</v>
      </c>
      <c r="J46" s="14">
        <v>4.9150447077405301</v>
      </c>
      <c r="K46" s="137"/>
      <c r="L46" s="98"/>
      <c r="M46" s="98"/>
      <c r="N46" s="138"/>
    </row>
    <row r="47" spans="1:14" x14ac:dyDescent="0.35">
      <c r="A47" s="11" t="s">
        <v>32</v>
      </c>
      <c r="B47" s="3">
        <v>2</v>
      </c>
      <c r="C47" s="13">
        <v>25.758733591425099</v>
      </c>
      <c r="D47" s="14">
        <v>1.00181982631614</v>
      </c>
      <c r="E47" s="13">
        <v>27.169669223908599</v>
      </c>
      <c r="F47" s="14">
        <v>1.2444143895509401</v>
      </c>
      <c r="G47" s="13">
        <v>20.681383999020198</v>
      </c>
      <c r="H47" s="14">
        <v>5.3712169775023701</v>
      </c>
      <c r="I47" s="13">
        <v>-6.48828522488835</v>
      </c>
      <c r="J47" s="14">
        <v>5.2910591511306899</v>
      </c>
      <c r="K47" s="137"/>
      <c r="L47" s="98"/>
      <c r="M47" s="98"/>
      <c r="N47" s="138"/>
    </row>
    <row r="48" spans="1:14" x14ac:dyDescent="0.35">
      <c r="A48" s="11" t="s">
        <v>33</v>
      </c>
      <c r="B48" s="3">
        <v>2</v>
      </c>
      <c r="C48" s="13">
        <v>7.2755752686445501</v>
      </c>
      <c r="D48" s="14">
        <v>0.64731821683679802</v>
      </c>
      <c r="E48" s="13">
        <v>9.5107201525135991</v>
      </c>
      <c r="F48" s="14">
        <v>0.91943416341092399</v>
      </c>
      <c r="G48" s="13">
        <v>5.6130912378931104</v>
      </c>
      <c r="H48" s="14">
        <v>1.7691156479782399</v>
      </c>
      <c r="I48" s="13">
        <v>-3.8976289146204901</v>
      </c>
      <c r="J48" s="14">
        <v>1.9528773522856</v>
      </c>
      <c r="K48" s="137"/>
      <c r="L48" s="98"/>
      <c r="M48" s="98"/>
      <c r="N48" s="138"/>
    </row>
    <row r="49" spans="1:14" x14ac:dyDescent="0.35">
      <c r="A49" s="11" t="s">
        <v>34</v>
      </c>
      <c r="B49" s="3">
        <v>2</v>
      </c>
      <c r="C49" s="13">
        <v>6.7454650382576098</v>
      </c>
      <c r="D49" s="14">
        <v>0.58628450966670898</v>
      </c>
      <c r="E49" s="13">
        <v>6.7089143197194199</v>
      </c>
      <c r="F49" s="14">
        <v>0.63667683400364805</v>
      </c>
      <c r="G49" s="13" t="s">
        <v>764</v>
      </c>
      <c r="H49" s="14" t="s">
        <v>764</v>
      </c>
      <c r="I49" s="13" t="s">
        <v>764</v>
      </c>
      <c r="J49" s="14" t="s">
        <v>764</v>
      </c>
      <c r="K49" s="137"/>
      <c r="L49" s="98"/>
      <c r="M49" s="98"/>
      <c r="N49" s="138"/>
    </row>
    <row r="50" spans="1:14" x14ac:dyDescent="0.35">
      <c r="A50" s="30" t="s">
        <v>70</v>
      </c>
      <c r="B50" s="3">
        <v>2</v>
      </c>
      <c r="C50" s="13">
        <v>14.580727258421</v>
      </c>
      <c r="D50" s="14">
        <v>0.71618747298715302</v>
      </c>
      <c r="E50" s="13">
        <v>17.340576147813501</v>
      </c>
      <c r="F50" s="14">
        <v>1.0473097710797701</v>
      </c>
      <c r="G50" s="13">
        <v>8.7002129570045295</v>
      </c>
      <c r="H50" s="14">
        <v>2.7038816759673998</v>
      </c>
      <c r="I50" s="13">
        <v>-8.6403631908090208</v>
      </c>
      <c r="J50" s="14">
        <v>3.0267315967611701</v>
      </c>
      <c r="K50" s="137"/>
      <c r="L50" s="98"/>
      <c r="M50" s="98"/>
      <c r="N50" s="138"/>
    </row>
    <row r="51" spans="1:14" x14ac:dyDescent="0.35">
      <c r="A51" s="39" t="s">
        <v>35</v>
      </c>
      <c r="B51" s="3">
        <v>2</v>
      </c>
      <c r="C51" s="13">
        <v>11.917144528670701</v>
      </c>
      <c r="D51" s="14">
        <v>0.56025360524750001</v>
      </c>
      <c r="E51" s="13">
        <v>13.430501311729101</v>
      </c>
      <c r="F51" s="14">
        <v>0.72482411121794799</v>
      </c>
      <c r="G51" s="13" t="s">
        <v>764</v>
      </c>
      <c r="H51" s="14" t="s">
        <v>764</v>
      </c>
      <c r="I51" s="13" t="s">
        <v>764</v>
      </c>
      <c r="J51" s="14" t="s">
        <v>764</v>
      </c>
      <c r="K51" s="137"/>
      <c r="L51" s="98"/>
      <c r="M51" s="98"/>
      <c r="N51" s="138"/>
    </row>
    <row r="52" spans="1:14" x14ac:dyDescent="0.35">
      <c r="A52" s="11" t="s">
        <v>36</v>
      </c>
      <c r="B52" s="3">
        <v>2</v>
      </c>
      <c r="C52" s="13">
        <v>26.726013181510901</v>
      </c>
      <c r="D52" s="14">
        <v>0.71627315960819005</v>
      </c>
      <c r="E52" s="13">
        <v>28.116699383859</v>
      </c>
      <c r="F52" s="14">
        <v>0.94441063699947703</v>
      </c>
      <c r="G52" s="13">
        <v>17.628040996966899</v>
      </c>
      <c r="H52" s="14">
        <v>4.9082963937770696</v>
      </c>
      <c r="I52" s="13">
        <v>-10.4886583868921</v>
      </c>
      <c r="J52" s="14">
        <v>5.0950708137383103</v>
      </c>
      <c r="K52" s="137"/>
      <c r="L52" s="98"/>
      <c r="M52" s="98"/>
      <c r="N52" s="138"/>
    </row>
    <row r="53" spans="1:14" x14ac:dyDescent="0.35">
      <c r="A53" s="11" t="s">
        <v>37</v>
      </c>
      <c r="B53" s="3">
        <v>2</v>
      </c>
      <c r="C53" s="13">
        <v>13.544295494808001</v>
      </c>
      <c r="D53" s="14">
        <v>0.66797011545176899</v>
      </c>
      <c r="E53" s="13">
        <v>16.412907456526199</v>
      </c>
      <c r="F53" s="14">
        <v>0.86988456513252899</v>
      </c>
      <c r="G53" s="13">
        <v>9.6851630222584806</v>
      </c>
      <c r="H53" s="14">
        <v>2.0899955424799299</v>
      </c>
      <c r="I53" s="13">
        <v>-6.7277444342677297</v>
      </c>
      <c r="J53" s="14">
        <v>2.1786353895072001</v>
      </c>
      <c r="K53" s="137"/>
      <c r="L53" s="98"/>
      <c r="M53" s="98"/>
      <c r="N53" s="138"/>
    </row>
    <row r="54" spans="1:14" x14ac:dyDescent="0.35">
      <c r="A54" s="11" t="s">
        <v>38</v>
      </c>
      <c r="B54" s="3">
        <v>2</v>
      </c>
      <c r="C54" s="13">
        <v>19.2540635082897</v>
      </c>
      <c r="D54" s="14">
        <v>1.0625146491450099</v>
      </c>
      <c r="E54" s="13">
        <v>22.8876047433114</v>
      </c>
      <c r="F54" s="14">
        <v>1.3284100433650601</v>
      </c>
      <c r="G54" s="13">
        <v>16.363675392814201</v>
      </c>
      <c r="H54" s="14">
        <v>5.19298577758763</v>
      </c>
      <c r="I54" s="13">
        <v>-6.5239293504972196</v>
      </c>
      <c r="J54" s="14">
        <v>5.1720874356028803</v>
      </c>
      <c r="K54" s="137"/>
      <c r="L54" s="98"/>
      <c r="M54" s="98"/>
      <c r="N54" s="138"/>
    </row>
    <row r="55" spans="1:14" x14ac:dyDescent="0.35">
      <c r="A55" s="11" t="s">
        <v>39</v>
      </c>
      <c r="B55" s="3">
        <v>2</v>
      </c>
      <c r="C55" s="13">
        <v>29.5031825521197</v>
      </c>
      <c r="D55" s="14">
        <v>1.1522031390759699</v>
      </c>
      <c r="E55" s="13">
        <v>30.557937370864298</v>
      </c>
      <c r="F55" s="14">
        <v>1.3749156539965699</v>
      </c>
      <c r="G55" s="13">
        <v>34.2020458521066</v>
      </c>
      <c r="H55" s="14">
        <v>5.7769233144110101</v>
      </c>
      <c r="I55" s="13">
        <v>3.6441084812422502</v>
      </c>
      <c r="J55" s="14">
        <v>5.7181499318306699</v>
      </c>
      <c r="K55" s="137"/>
      <c r="L55" s="98"/>
      <c r="M55" s="98"/>
      <c r="N55" s="138"/>
    </row>
    <row r="56" spans="1:14" x14ac:dyDescent="0.35">
      <c r="A56" s="11" t="s">
        <v>40</v>
      </c>
      <c r="B56" s="3">
        <v>2</v>
      </c>
      <c r="C56" s="13">
        <v>16.402391941184199</v>
      </c>
      <c r="D56" s="14">
        <v>0.61122377106441905</v>
      </c>
      <c r="E56" s="13">
        <v>18.391672301821401</v>
      </c>
      <c r="F56" s="14">
        <v>0.83140140917896599</v>
      </c>
      <c r="G56" s="13">
        <v>16.932928774145601</v>
      </c>
      <c r="H56" s="14">
        <v>2.2876267815826199</v>
      </c>
      <c r="I56" s="13">
        <v>-1.45874352767585</v>
      </c>
      <c r="J56" s="14">
        <v>2.32953299620613</v>
      </c>
      <c r="K56" s="137"/>
      <c r="L56" s="98"/>
      <c r="M56" s="98"/>
      <c r="N56" s="138"/>
    </row>
    <row r="57" spans="1:14" x14ac:dyDescent="0.35">
      <c r="A57" s="11" t="s">
        <v>41</v>
      </c>
      <c r="B57" s="3">
        <v>2</v>
      </c>
      <c r="C57" s="13">
        <v>18.4936543921701</v>
      </c>
      <c r="D57" s="14">
        <v>0.88712519887615104</v>
      </c>
      <c r="E57" s="13">
        <v>18.1777094733898</v>
      </c>
      <c r="F57" s="14">
        <v>1.31170286773494</v>
      </c>
      <c r="G57" s="13">
        <v>20.713621204574199</v>
      </c>
      <c r="H57" s="14">
        <v>2.9707858783665602</v>
      </c>
      <c r="I57" s="13">
        <v>2.5359117311843802</v>
      </c>
      <c r="J57" s="14">
        <v>3.5183895163669998</v>
      </c>
      <c r="K57" s="137"/>
      <c r="L57" s="98"/>
      <c r="M57" s="98"/>
      <c r="N57" s="138"/>
    </row>
    <row r="58" spans="1:14" x14ac:dyDescent="0.35">
      <c r="A58" s="11" t="s">
        <v>42</v>
      </c>
      <c r="B58" s="3">
        <v>2</v>
      </c>
      <c r="C58" s="13">
        <v>8.1674852952622707</v>
      </c>
      <c r="D58" s="14">
        <v>0.57491610421112904</v>
      </c>
      <c r="E58" s="13">
        <v>9.0979970089981794</v>
      </c>
      <c r="F58" s="14">
        <v>0.69447553117685801</v>
      </c>
      <c r="G58" s="13" t="s">
        <v>764</v>
      </c>
      <c r="H58" s="14" t="s">
        <v>764</v>
      </c>
      <c r="I58" s="13" t="s">
        <v>764</v>
      </c>
      <c r="J58" s="14" t="s">
        <v>764</v>
      </c>
      <c r="K58" s="137"/>
      <c r="L58" s="98"/>
      <c r="M58" s="98"/>
      <c r="N58" s="138"/>
    </row>
    <row r="59" spans="1:14" x14ac:dyDescent="0.35">
      <c r="A59" s="11" t="s">
        <v>43</v>
      </c>
      <c r="B59" s="3">
        <v>2</v>
      </c>
      <c r="C59" s="13">
        <v>20.880138851208599</v>
      </c>
      <c r="D59" s="14">
        <v>1.4076603975712301</v>
      </c>
      <c r="E59" s="13">
        <v>22.689987345314201</v>
      </c>
      <c r="F59" s="14">
        <v>1.5975926588838101</v>
      </c>
      <c r="G59" s="13">
        <v>16.798449112781601</v>
      </c>
      <c r="H59" s="14">
        <v>8.5867573546433391</v>
      </c>
      <c r="I59" s="13">
        <v>-5.8915382325326098</v>
      </c>
      <c r="J59" s="14">
        <v>8.0364153657949604</v>
      </c>
      <c r="K59" s="137"/>
      <c r="L59" s="98"/>
      <c r="M59" s="98"/>
      <c r="N59" s="138"/>
    </row>
    <row r="60" spans="1:14" x14ac:dyDescent="0.35">
      <c r="A60" s="11" t="s">
        <v>44</v>
      </c>
      <c r="B60" s="3">
        <v>2</v>
      </c>
      <c r="C60" s="13">
        <v>29.6098582251011</v>
      </c>
      <c r="D60" s="14">
        <v>1.72110345286995</v>
      </c>
      <c r="E60" s="13">
        <v>32.657923278835</v>
      </c>
      <c r="F60" s="14">
        <v>2.2562076093434298</v>
      </c>
      <c r="G60" s="13">
        <v>24.450107124383699</v>
      </c>
      <c r="H60" s="14">
        <v>3.7687135896006998</v>
      </c>
      <c r="I60" s="13">
        <v>-8.2078161544512902</v>
      </c>
      <c r="J60" s="14">
        <v>4.42863388728962</v>
      </c>
      <c r="K60" s="137"/>
      <c r="L60" s="98"/>
      <c r="M60" s="98"/>
      <c r="N60" s="138"/>
    </row>
    <row r="61" spans="1:14" x14ac:dyDescent="0.35">
      <c r="A61" s="30" t="s">
        <v>71</v>
      </c>
      <c r="B61" s="3">
        <v>2</v>
      </c>
      <c r="C61" s="13">
        <v>7.8925048278133403</v>
      </c>
      <c r="D61" s="14">
        <v>0.55303841790624098</v>
      </c>
      <c r="E61" s="13">
        <v>9.2368872422129193</v>
      </c>
      <c r="F61" s="14">
        <v>0.66208956977994404</v>
      </c>
      <c r="G61" s="13" t="s">
        <v>764</v>
      </c>
      <c r="H61" s="14" t="s">
        <v>764</v>
      </c>
      <c r="I61" s="13" t="s">
        <v>764</v>
      </c>
      <c r="J61" s="14" t="s">
        <v>764</v>
      </c>
      <c r="K61" s="137"/>
      <c r="L61" s="98"/>
      <c r="M61" s="98"/>
      <c r="N61" s="138"/>
    </row>
    <row r="62" spans="1:14" x14ac:dyDescent="0.35">
      <c r="A62" s="11" t="s">
        <v>45</v>
      </c>
      <c r="B62" s="3">
        <v>2</v>
      </c>
      <c r="C62" s="13">
        <v>4.2469861225820296</v>
      </c>
      <c r="D62" s="14">
        <v>0.401917978220099</v>
      </c>
      <c r="E62" s="13">
        <v>5.1174312847824401</v>
      </c>
      <c r="F62" s="14">
        <v>0.49979064912732601</v>
      </c>
      <c r="G62" s="13" t="s">
        <v>764</v>
      </c>
      <c r="H62" s="14" t="s">
        <v>764</v>
      </c>
      <c r="I62" s="13" t="s">
        <v>764</v>
      </c>
      <c r="J62" s="14" t="s">
        <v>764</v>
      </c>
      <c r="K62" s="137"/>
      <c r="L62" s="98"/>
      <c r="M62" s="98"/>
      <c r="N62" s="138"/>
    </row>
    <row r="63" spans="1:14" x14ac:dyDescent="0.35">
      <c r="A63" s="41" t="s">
        <v>80</v>
      </c>
      <c r="B63" s="43">
        <v>2</v>
      </c>
      <c r="C63" s="44">
        <v>19.3090961832273</v>
      </c>
      <c r="D63" s="45">
        <v>0.18176426409961699</v>
      </c>
      <c r="E63" s="44">
        <v>21.1272245968945</v>
      </c>
      <c r="F63" s="45">
        <v>0.23490752193520401</v>
      </c>
      <c r="G63" s="44">
        <v>19.0312574659016</v>
      </c>
      <c r="H63" s="45">
        <v>0.77055584821524703</v>
      </c>
      <c r="I63" s="44">
        <v>-2.4112064032377498</v>
      </c>
      <c r="J63" s="45">
        <v>0.80465019623196898</v>
      </c>
      <c r="K63" s="137"/>
      <c r="L63" s="98"/>
      <c r="M63" s="98"/>
      <c r="N63" s="138"/>
    </row>
    <row r="64" spans="1:14" x14ac:dyDescent="0.35">
      <c r="A64" s="46" t="s">
        <v>81</v>
      </c>
      <c r="B64" s="47">
        <v>2</v>
      </c>
      <c r="C64" s="48">
        <v>16.0060847662347</v>
      </c>
      <c r="D64" s="49">
        <v>0.25261308553085698</v>
      </c>
      <c r="E64" s="48">
        <v>17.479043802560899</v>
      </c>
      <c r="F64" s="49">
        <v>0.33044813770421699</v>
      </c>
      <c r="G64" s="48">
        <v>15.4363216647063</v>
      </c>
      <c r="H64" s="49">
        <v>1.0853231534114001</v>
      </c>
      <c r="I64" s="48">
        <v>-2.0427221378546601</v>
      </c>
      <c r="J64" s="49">
        <v>1.1141239871641</v>
      </c>
      <c r="K64" s="137"/>
      <c r="L64" s="98"/>
      <c r="M64" s="98"/>
      <c r="N64" s="138"/>
    </row>
    <row r="65" spans="1:14" x14ac:dyDescent="0.35">
      <c r="A65" s="50" t="s">
        <v>82</v>
      </c>
      <c r="B65" s="51">
        <v>2</v>
      </c>
      <c r="C65" s="19">
        <v>16.796879928213901</v>
      </c>
      <c r="D65" s="20">
        <v>0.124616585411107</v>
      </c>
      <c r="E65" s="19">
        <v>18.3872049227916</v>
      </c>
      <c r="F65" s="20">
        <v>0.16040332119820699</v>
      </c>
      <c r="G65" s="19">
        <v>17.781417317560599</v>
      </c>
      <c r="H65" s="20">
        <v>0.69298979889756296</v>
      </c>
      <c r="I65" s="19">
        <v>-1.6717176975865899</v>
      </c>
      <c r="J65" s="20">
        <v>0.70599532014894095</v>
      </c>
      <c r="K65" s="137"/>
      <c r="L65" s="98"/>
      <c r="M65" s="98"/>
      <c r="N65" s="138"/>
    </row>
    <row r="66" spans="1:14" x14ac:dyDescent="0.35">
      <c r="A66" s="12" t="s">
        <v>83</v>
      </c>
      <c r="B66" s="3">
        <v>2</v>
      </c>
      <c r="C66" s="13">
        <v>41.679909574828201</v>
      </c>
      <c r="D66" s="14">
        <v>2.09441458408374</v>
      </c>
      <c r="E66" s="13">
        <v>39.601784485533798</v>
      </c>
      <c r="F66" s="14">
        <v>2.4099863065314202</v>
      </c>
      <c r="G66" s="13">
        <v>57.224658342189997</v>
      </c>
      <c r="H66" s="14">
        <v>6.5485381269931198</v>
      </c>
      <c r="I66" s="13">
        <v>17.622873856656199</v>
      </c>
      <c r="J66" s="14">
        <v>6.3438793235367399</v>
      </c>
      <c r="K66" s="137"/>
      <c r="L66" s="98"/>
      <c r="M66" s="98"/>
      <c r="N66" s="138"/>
    </row>
    <row r="67" spans="1:14" x14ac:dyDescent="0.35">
      <c r="A67" s="12" t="s">
        <v>84</v>
      </c>
      <c r="B67" s="3">
        <v>2</v>
      </c>
      <c r="C67" s="13">
        <v>13.494015976000201</v>
      </c>
      <c r="D67" s="14">
        <v>1.23349979068251</v>
      </c>
      <c r="E67" s="13">
        <v>15.882678356747901</v>
      </c>
      <c r="F67" s="14">
        <v>1.9945028091069399</v>
      </c>
      <c r="G67" s="13">
        <v>9.9095335913044593</v>
      </c>
      <c r="H67" s="14">
        <v>3.1576574441111802</v>
      </c>
      <c r="I67" s="13">
        <v>-5.9731447654433998</v>
      </c>
      <c r="J67" s="14">
        <v>3.4501560444838502</v>
      </c>
      <c r="K67" s="137"/>
      <c r="L67" s="98"/>
      <c r="M67" s="98"/>
      <c r="N67" s="138"/>
    </row>
    <row r="68" spans="1:14" x14ac:dyDescent="0.35">
      <c r="A68" s="12" t="s">
        <v>85</v>
      </c>
      <c r="B68" s="3">
        <v>2</v>
      </c>
      <c r="C68" s="13">
        <v>32.901967197056798</v>
      </c>
      <c r="D68" s="14">
        <v>1.9927055858470399</v>
      </c>
      <c r="E68" s="13">
        <v>36.103538587156102</v>
      </c>
      <c r="F68" s="14">
        <v>2.80831436056613</v>
      </c>
      <c r="G68" s="13">
        <v>36.383263990151697</v>
      </c>
      <c r="H68" s="14">
        <v>5.8182836368977302</v>
      </c>
      <c r="I68" s="13">
        <v>0.27972540299561599</v>
      </c>
      <c r="J68" s="14">
        <v>5.53958998377332</v>
      </c>
      <c r="K68" s="549"/>
      <c r="L68" s="550"/>
      <c r="M68" s="550"/>
      <c r="N68" s="553"/>
    </row>
    <row r="69" spans="1:14" ht="13.5" customHeight="1" x14ac:dyDescent="0.35">
      <c r="A69" s="26" t="s">
        <v>86</v>
      </c>
      <c r="B69" s="15">
        <v>2</v>
      </c>
      <c r="C69" s="22">
        <v>23.5485565972599</v>
      </c>
      <c r="D69" s="23">
        <v>1.52977149504204</v>
      </c>
      <c r="E69" s="22">
        <v>24.619690361713602</v>
      </c>
      <c r="F69" s="23">
        <v>1.6951717072004999</v>
      </c>
      <c r="G69" s="22">
        <v>26.980106699774598</v>
      </c>
      <c r="H69" s="23">
        <v>6.0030721643346299</v>
      </c>
      <c r="I69" s="22">
        <v>2.36041633806096</v>
      </c>
      <c r="J69" s="23">
        <v>6.3311916751916302</v>
      </c>
      <c r="K69" s="551"/>
      <c r="L69" s="552"/>
      <c r="M69" s="552"/>
      <c r="N69" s="554"/>
    </row>
    <row r="70" spans="1:14" x14ac:dyDescent="0.35">
      <c r="A70" s="124"/>
      <c r="B70" s="5"/>
      <c r="C70" s="95" t="s">
        <v>576</v>
      </c>
      <c r="D70" s="36" t="s">
        <v>577</v>
      </c>
      <c r="E70" s="95" t="s">
        <v>1001</v>
      </c>
      <c r="F70" s="36" t="s">
        <v>1002</v>
      </c>
      <c r="G70" s="95" t="s">
        <v>1003</v>
      </c>
      <c r="H70" s="36" t="s">
        <v>1004</v>
      </c>
      <c r="I70" s="95" t="s">
        <v>1005</v>
      </c>
      <c r="J70" s="36" t="s">
        <v>1006</v>
      </c>
      <c r="K70" s="95" t="s">
        <v>602</v>
      </c>
      <c r="L70" s="127" t="s">
        <v>603</v>
      </c>
      <c r="M70" s="139" t="s">
        <v>610</v>
      </c>
      <c r="N70" s="141" t="s">
        <v>611</v>
      </c>
    </row>
    <row r="71" spans="1:14" x14ac:dyDescent="0.35">
      <c r="A71" s="11" t="s">
        <v>6</v>
      </c>
      <c r="B71" s="4">
        <v>1</v>
      </c>
      <c r="C71" s="13">
        <v>33.948560464124597</v>
      </c>
      <c r="D71" s="35">
        <v>1.2266614204314299</v>
      </c>
      <c r="E71" s="13">
        <v>37.076625151173701</v>
      </c>
      <c r="F71" s="35">
        <v>1.6043013282924199</v>
      </c>
      <c r="G71" s="13">
        <v>34.425738233277997</v>
      </c>
      <c r="H71" s="35">
        <v>3.927519427325</v>
      </c>
      <c r="I71" s="13">
        <v>-2.6508869178957801</v>
      </c>
      <c r="J71" s="35">
        <v>4.1610586101175402</v>
      </c>
      <c r="K71" s="13">
        <v>-7.3688260938830297E-2</v>
      </c>
      <c r="L71" s="14">
        <v>1.7835803602243501</v>
      </c>
      <c r="M71" s="142"/>
      <c r="N71" s="143"/>
    </row>
    <row r="72" spans="1:14" x14ac:dyDescent="0.35">
      <c r="A72" s="11" t="s">
        <v>8</v>
      </c>
      <c r="B72" s="4">
        <v>1</v>
      </c>
      <c r="C72" s="13">
        <v>25.873564297969001</v>
      </c>
      <c r="D72" s="35">
        <v>0.86914766364626395</v>
      </c>
      <c r="E72" s="13">
        <v>27.253600995998902</v>
      </c>
      <c r="F72" s="35">
        <v>1.0232431501338199</v>
      </c>
      <c r="G72" s="13">
        <v>19.610552116444602</v>
      </c>
      <c r="H72" s="35">
        <v>4.2811938525115103</v>
      </c>
      <c r="I72" s="13">
        <v>-7.64304887955422</v>
      </c>
      <c r="J72" s="35">
        <v>4.34719434415286</v>
      </c>
      <c r="K72" s="13">
        <v>5.9279010723799797</v>
      </c>
      <c r="L72" s="14">
        <v>1.0562618457628701</v>
      </c>
      <c r="M72" s="142"/>
      <c r="N72" s="143"/>
    </row>
    <row r="73" spans="1:14" x14ac:dyDescent="0.35">
      <c r="A73" s="21" t="s">
        <v>10</v>
      </c>
      <c r="B73" s="4">
        <v>1</v>
      </c>
      <c r="C73" s="13">
        <v>22.881901523518302</v>
      </c>
      <c r="D73" s="35">
        <v>1.07597653964958</v>
      </c>
      <c r="E73" s="13">
        <v>24.233957135327401</v>
      </c>
      <c r="F73" s="35">
        <v>1.2869732909726399</v>
      </c>
      <c r="G73" s="13">
        <v>15.176395912746401</v>
      </c>
      <c r="H73" s="35">
        <v>4.7394411059098998</v>
      </c>
      <c r="I73" s="13">
        <v>-9.0575612225810094</v>
      </c>
      <c r="J73" s="35">
        <v>4.7761852756835399</v>
      </c>
      <c r="K73" s="13">
        <v>8.1703216564484702</v>
      </c>
      <c r="L73" s="14">
        <v>1.32465551988595</v>
      </c>
      <c r="M73" s="142"/>
      <c r="N73" s="143"/>
    </row>
    <row r="74" spans="1:14" x14ac:dyDescent="0.35">
      <c r="A74" s="11" t="s">
        <v>11</v>
      </c>
      <c r="B74" s="4">
        <v>1</v>
      </c>
      <c r="C74" s="13">
        <v>14.717776600027801</v>
      </c>
      <c r="D74" s="35">
        <v>1.04546447998688</v>
      </c>
      <c r="E74" s="13">
        <v>16.102106486090602</v>
      </c>
      <c r="F74" s="35">
        <v>1.34084190075342</v>
      </c>
      <c r="G74" s="13">
        <v>14.2463551562962</v>
      </c>
      <c r="H74" s="35">
        <v>3.3831074700189898</v>
      </c>
      <c r="I74" s="13">
        <v>-1.8557513297944399</v>
      </c>
      <c r="J74" s="35">
        <v>3.6896442927680999</v>
      </c>
      <c r="K74" s="13">
        <v>-6.1750222157663002</v>
      </c>
      <c r="L74" s="14">
        <v>1.4920530194466699</v>
      </c>
      <c r="M74" s="142"/>
      <c r="N74" s="143"/>
    </row>
    <row r="75" spans="1:14" x14ac:dyDescent="0.35">
      <c r="A75" s="11" t="s">
        <v>21</v>
      </c>
      <c r="B75" s="4">
        <v>1</v>
      </c>
      <c r="C75" s="13">
        <v>19.599904366034199</v>
      </c>
      <c r="D75" s="35">
        <v>1.0886394512126401</v>
      </c>
      <c r="E75" s="13">
        <v>20.550598889698801</v>
      </c>
      <c r="F75" s="35">
        <v>1.4706885365328299</v>
      </c>
      <c r="G75" s="13">
        <v>13.498080495410299</v>
      </c>
      <c r="H75" s="35">
        <v>3.7788411250322098</v>
      </c>
      <c r="I75" s="13">
        <v>-7.0525183942885796</v>
      </c>
      <c r="J75" s="35">
        <v>4.1225987928985903</v>
      </c>
      <c r="K75" s="13">
        <v>1.8975809133627499</v>
      </c>
      <c r="L75" s="14">
        <v>1.38769859771472</v>
      </c>
      <c r="M75" s="142"/>
      <c r="N75" s="143"/>
    </row>
    <row r="76" spans="1:14" x14ac:dyDescent="0.35">
      <c r="A76" s="11" t="s">
        <v>26</v>
      </c>
      <c r="B76" s="4">
        <v>1</v>
      </c>
      <c r="C76" s="13">
        <v>25.353262484031202</v>
      </c>
      <c r="D76" s="35">
        <v>0.93277581330187798</v>
      </c>
      <c r="E76" s="13">
        <v>26.477150545194899</v>
      </c>
      <c r="F76" s="35">
        <v>1.1755192402968</v>
      </c>
      <c r="G76" s="13" t="s">
        <v>764</v>
      </c>
      <c r="H76" s="35" t="s">
        <v>764</v>
      </c>
      <c r="I76" s="13" t="s">
        <v>764</v>
      </c>
      <c r="J76" s="35" t="s">
        <v>764</v>
      </c>
      <c r="K76" s="13">
        <v>-1.49254449048673</v>
      </c>
      <c r="L76" s="14">
        <v>1.3756068910030099</v>
      </c>
      <c r="M76" s="142"/>
      <c r="N76" s="143"/>
    </row>
    <row r="77" spans="1:14" x14ac:dyDescent="0.35">
      <c r="A77" s="11" t="s">
        <v>28</v>
      </c>
      <c r="B77" s="4">
        <v>1</v>
      </c>
      <c r="C77" s="13">
        <v>20.5516358827755</v>
      </c>
      <c r="D77" s="35">
        <v>0.82345219605933995</v>
      </c>
      <c r="E77" s="13">
        <v>22.747062742956899</v>
      </c>
      <c r="F77" s="35">
        <v>1.07959399570137</v>
      </c>
      <c r="G77" s="13" t="s">
        <v>764</v>
      </c>
      <c r="H77" s="35" t="s">
        <v>764</v>
      </c>
      <c r="I77" s="13" t="s">
        <v>764</v>
      </c>
      <c r="J77" s="35" t="s">
        <v>764</v>
      </c>
      <c r="K77" s="13">
        <v>4.6431293768290702</v>
      </c>
      <c r="L77" s="14">
        <v>1.1160420710054699</v>
      </c>
      <c r="M77" s="142"/>
      <c r="N77" s="143"/>
    </row>
    <row r="78" spans="1:14" x14ac:dyDescent="0.35">
      <c r="A78" s="30" t="s">
        <v>68</v>
      </c>
      <c r="B78" s="4">
        <v>1</v>
      </c>
      <c r="C78" s="13">
        <v>17.8476034318637</v>
      </c>
      <c r="D78" s="35">
        <v>1.00096998048732</v>
      </c>
      <c r="E78" s="13">
        <v>18.9850382559591</v>
      </c>
      <c r="F78" s="35">
        <v>1.0056089156869501</v>
      </c>
      <c r="G78" s="13">
        <v>11.3736306260829</v>
      </c>
      <c r="H78" s="35">
        <v>5.7460097412150697</v>
      </c>
      <c r="I78" s="13">
        <v>-7.61140762987612</v>
      </c>
      <c r="J78" s="35">
        <v>5.74760685896028</v>
      </c>
      <c r="K78" s="13">
        <v>4.8903868749742401</v>
      </c>
      <c r="L78" s="14">
        <v>1.22636313401784</v>
      </c>
      <c r="M78" s="142"/>
      <c r="N78" s="143"/>
    </row>
    <row r="79" spans="1:14" x14ac:dyDescent="0.35">
      <c r="A79" s="11" t="s">
        <v>34</v>
      </c>
      <c r="B79" s="4">
        <v>1</v>
      </c>
      <c r="C79" s="13">
        <v>5.2394507435459996</v>
      </c>
      <c r="D79" s="35">
        <v>0.39116715267451402</v>
      </c>
      <c r="E79" s="13">
        <v>5.77487884728043</v>
      </c>
      <c r="F79" s="35">
        <v>0.49273471909340799</v>
      </c>
      <c r="G79" s="13" t="s">
        <v>764</v>
      </c>
      <c r="H79" s="35" t="s">
        <v>764</v>
      </c>
      <c r="I79" s="13" t="s">
        <v>764</v>
      </c>
      <c r="J79" s="35" t="s">
        <v>764</v>
      </c>
      <c r="K79" s="13">
        <v>-1.50601429471161</v>
      </c>
      <c r="L79" s="14">
        <v>0.70479874262559505</v>
      </c>
      <c r="M79" s="142"/>
      <c r="N79" s="143"/>
    </row>
    <row r="80" spans="1:14" x14ac:dyDescent="0.35">
      <c r="A80" s="11" t="s">
        <v>38</v>
      </c>
      <c r="B80" s="4">
        <v>1</v>
      </c>
      <c r="C80" s="13">
        <v>17.452774456256002</v>
      </c>
      <c r="D80" s="35">
        <v>0.77294229233286205</v>
      </c>
      <c r="E80" s="13">
        <v>19.787335781480401</v>
      </c>
      <c r="F80" s="35">
        <v>0.943776791188918</v>
      </c>
      <c r="G80" s="13" t="s">
        <v>764</v>
      </c>
      <c r="H80" s="35" t="s">
        <v>764</v>
      </c>
      <c r="I80" s="13" t="s">
        <v>764</v>
      </c>
      <c r="J80" s="35" t="s">
        <v>764</v>
      </c>
      <c r="K80" s="13">
        <v>-1.8012890520336999</v>
      </c>
      <c r="L80" s="14">
        <v>1.31391672754575</v>
      </c>
      <c r="M80" s="142"/>
      <c r="N80" s="143"/>
    </row>
    <row r="81" spans="1:14" x14ac:dyDescent="0.35">
      <c r="A81" s="11" t="s">
        <v>40</v>
      </c>
      <c r="B81" s="4">
        <v>1</v>
      </c>
      <c r="C81" s="13">
        <v>15.872586056144</v>
      </c>
      <c r="D81" s="35">
        <v>0.77718174556895103</v>
      </c>
      <c r="E81" s="13">
        <v>16.955964158836</v>
      </c>
      <c r="F81" s="35">
        <v>0.94489186969574901</v>
      </c>
      <c r="G81" s="13">
        <v>31.656945029224399</v>
      </c>
      <c r="H81" s="35">
        <v>4.4975206235096001</v>
      </c>
      <c r="I81" s="13">
        <v>14.700980870388401</v>
      </c>
      <c r="J81" s="35">
        <v>4.7219087904977597</v>
      </c>
      <c r="K81" s="13">
        <v>-0.52980588504022197</v>
      </c>
      <c r="L81" s="14">
        <v>0.98873958348991497</v>
      </c>
      <c r="M81" s="142"/>
      <c r="N81" s="143"/>
    </row>
    <row r="82" spans="1:14" x14ac:dyDescent="0.35">
      <c r="A82" s="11" t="s">
        <v>42</v>
      </c>
      <c r="B82" s="4">
        <v>1</v>
      </c>
      <c r="C82" s="13">
        <v>7.9410022925835202</v>
      </c>
      <c r="D82" s="35">
        <v>0.71912671964516695</v>
      </c>
      <c r="E82" s="13">
        <v>8.8617635150676008</v>
      </c>
      <c r="F82" s="35">
        <v>0.84244097133984497</v>
      </c>
      <c r="G82" s="13" t="s">
        <v>764</v>
      </c>
      <c r="H82" s="35" t="s">
        <v>764</v>
      </c>
      <c r="I82" s="13" t="s">
        <v>764</v>
      </c>
      <c r="J82" s="35" t="s">
        <v>764</v>
      </c>
      <c r="K82" s="13">
        <v>-0.22648300267875099</v>
      </c>
      <c r="L82" s="14">
        <v>0.92069091762052302</v>
      </c>
      <c r="M82" s="142"/>
      <c r="N82" s="143"/>
    </row>
    <row r="83" spans="1:14" x14ac:dyDescent="0.35">
      <c r="A83" s="11" t="s">
        <v>43</v>
      </c>
      <c r="B83" s="4">
        <v>1</v>
      </c>
      <c r="C83" s="13">
        <v>20.422246691902401</v>
      </c>
      <c r="D83" s="35">
        <v>1.5103206237004001</v>
      </c>
      <c r="E83" s="13">
        <v>22.272142641845999</v>
      </c>
      <c r="F83" s="35">
        <v>1.78049637631986</v>
      </c>
      <c r="G83" s="13">
        <v>17.307974896451299</v>
      </c>
      <c r="H83" s="35">
        <v>7.2624885757325597</v>
      </c>
      <c r="I83" s="13">
        <v>-4.9641677453947803</v>
      </c>
      <c r="J83" s="35">
        <v>7.7342689196183301</v>
      </c>
      <c r="K83" s="13">
        <v>-0.45789215930618699</v>
      </c>
      <c r="L83" s="14">
        <v>2.0646007316828001</v>
      </c>
      <c r="M83" s="142"/>
      <c r="N83" s="143"/>
    </row>
    <row r="84" spans="1:14" x14ac:dyDescent="0.35">
      <c r="A84" s="28" t="s">
        <v>131</v>
      </c>
      <c r="B84" s="16">
        <v>1</v>
      </c>
      <c r="C84" s="24">
        <v>18.7350306472715</v>
      </c>
      <c r="D84" s="25">
        <v>0.27939676454740497</v>
      </c>
      <c r="E84" s="24">
        <v>20.237022334298601</v>
      </c>
      <c r="F84" s="25">
        <v>0.34406077828732001</v>
      </c>
      <c r="G84" s="24">
        <v>20.302753793312501</v>
      </c>
      <c r="H84" s="25">
        <v>1.83762905183032</v>
      </c>
      <c r="I84" s="24">
        <v>-2.4395428609165002</v>
      </c>
      <c r="J84" s="25">
        <v>1.9271006359292899</v>
      </c>
      <c r="K84" s="24">
        <v>0.42868825631434898</v>
      </c>
      <c r="L84" s="25">
        <v>0.36630665317643502</v>
      </c>
      <c r="M84" s="142"/>
      <c r="N84" s="143"/>
    </row>
    <row r="85" spans="1:14" x14ac:dyDescent="0.35">
      <c r="A85" s="12" t="s">
        <v>87</v>
      </c>
      <c r="B85" s="4">
        <v>1</v>
      </c>
      <c r="C85" s="13">
        <v>27.856386594011401</v>
      </c>
      <c r="D85" s="14">
        <v>1.21049921004846</v>
      </c>
      <c r="E85" s="13">
        <v>29.295471611005599</v>
      </c>
      <c r="F85" s="14">
        <v>1.60616538833117</v>
      </c>
      <c r="G85" s="13">
        <v>22.380361983765901</v>
      </c>
      <c r="H85" s="14">
        <v>5.9699938898554397</v>
      </c>
      <c r="I85" s="13">
        <v>-6.9151096272397599</v>
      </c>
      <c r="J85" s="14">
        <v>6.3027296980644296</v>
      </c>
      <c r="K85" s="13">
        <v>4.6284069367829801</v>
      </c>
      <c r="L85" s="14">
        <v>1.4915635523922901</v>
      </c>
      <c r="M85" s="142"/>
      <c r="N85" s="143"/>
    </row>
    <row r="86" spans="1:14" x14ac:dyDescent="0.35">
      <c r="A86" s="12" t="s">
        <v>84</v>
      </c>
      <c r="B86" s="4">
        <v>1</v>
      </c>
      <c r="C86" s="13">
        <v>10.245297343237601</v>
      </c>
      <c r="D86" s="14">
        <v>1.0137191833694501</v>
      </c>
      <c r="E86" s="13">
        <v>11.228994129553801</v>
      </c>
      <c r="F86" s="14">
        <v>1.34021452218409</v>
      </c>
      <c r="G86" s="13">
        <v>12.5702627593132</v>
      </c>
      <c r="H86" s="14">
        <v>4.4429924831396397</v>
      </c>
      <c r="I86" s="13">
        <v>1.3412686297594401</v>
      </c>
      <c r="J86" s="14">
        <v>4.0867426215677201</v>
      </c>
      <c r="K86" s="13">
        <v>-3.2487186327625999</v>
      </c>
      <c r="L86" s="14">
        <v>1.59660524750015</v>
      </c>
      <c r="M86" s="142"/>
      <c r="N86" s="143"/>
    </row>
    <row r="87" spans="1:14" ht="13.5" customHeight="1" x14ac:dyDescent="0.35">
      <c r="A87" s="26" t="s">
        <v>85</v>
      </c>
      <c r="B87" s="17">
        <v>1</v>
      </c>
      <c r="C87" s="22">
        <v>25.114710461033901</v>
      </c>
      <c r="D87" s="23">
        <v>1.5649810784523299</v>
      </c>
      <c r="E87" s="22">
        <v>27.194768035864499</v>
      </c>
      <c r="F87" s="23">
        <v>2.1360650321147499</v>
      </c>
      <c r="G87" s="22">
        <v>31.471257156151999</v>
      </c>
      <c r="H87" s="23">
        <v>5.5610972136795898</v>
      </c>
      <c r="I87" s="22">
        <v>4.27648912028749</v>
      </c>
      <c r="J87" s="23">
        <v>5.8503618596532601</v>
      </c>
      <c r="K87" s="22">
        <v>-7.7872567360229601</v>
      </c>
      <c r="L87" s="23">
        <v>2.5337800472376899</v>
      </c>
      <c r="M87" s="144"/>
      <c r="N87" s="145"/>
    </row>
    <row r="88" spans="1:14" x14ac:dyDescent="0.35">
      <c r="A88" s="124"/>
      <c r="B88" s="122"/>
      <c r="C88" s="95" t="s">
        <v>576</v>
      </c>
      <c r="D88" s="36" t="s">
        <v>577</v>
      </c>
      <c r="E88" s="95" t="s">
        <v>1001</v>
      </c>
      <c r="F88" s="36" t="s">
        <v>1002</v>
      </c>
      <c r="G88" s="95" t="s">
        <v>1003</v>
      </c>
      <c r="H88" s="36" t="s">
        <v>1004</v>
      </c>
      <c r="I88" s="95" t="s">
        <v>1005</v>
      </c>
      <c r="J88" s="36" t="s">
        <v>1006</v>
      </c>
      <c r="K88" s="139" t="s">
        <v>602</v>
      </c>
      <c r="L88" s="140" t="s">
        <v>603</v>
      </c>
      <c r="M88" s="95" t="s">
        <v>610</v>
      </c>
      <c r="N88" s="128" t="s">
        <v>611</v>
      </c>
    </row>
    <row r="89" spans="1:14" x14ac:dyDescent="0.35">
      <c r="A89" s="12" t="s">
        <v>15</v>
      </c>
      <c r="B89" s="18">
        <v>3</v>
      </c>
      <c r="C89" s="13">
        <v>9.3428666607206505</v>
      </c>
      <c r="D89" s="35">
        <v>0.63635218632079305</v>
      </c>
      <c r="E89" s="13">
        <v>10.697833843145499</v>
      </c>
      <c r="F89" s="35">
        <v>0.76525038836437198</v>
      </c>
      <c r="G89" s="13">
        <v>7.6087837555250397</v>
      </c>
      <c r="H89" s="35">
        <v>2.0969264030101802</v>
      </c>
      <c r="I89" s="13">
        <v>-3.0890500876205</v>
      </c>
      <c r="J89" s="35">
        <v>2.2010354433978501</v>
      </c>
      <c r="K89" s="142"/>
      <c r="L89" s="147"/>
      <c r="M89" s="13">
        <v>-4.3830188058889599</v>
      </c>
      <c r="N89" s="78">
        <v>0.99807683044413698</v>
      </c>
    </row>
    <row r="90" spans="1:14" x14ac:dyDescent="0.35">
      <c r="A90" s="12" t="s">
        <v>18</v>
      </c>
      <c r="B90" s="18">
        <v>3</v>
      </c>
      <c r="C90" s="13">
        <v>12.116930196833399</v>
      </c>
      <c r="D90" s="35">
        <v>1.0307260064829999</v>
      </c>
      <c r="E90" s="13">
        <v>13.205717513941201</v>
      </c>
      <c r="F90" s="35">
        <v>1.0772317017877899</v>
      </c>
      <c r="G90" s="13">
        <v>10.772656524548999</v>
      </c>
      <c r="H90" s="35">
        <v>2.25049717000373</v>
      </c>
      <c r="I90" s="13">
        <v>-2.4330609893921298</v>
      </c>
      <c r="J90" s="35">
        <v>2.5942751344895001</v>
      </c>
      <c r="K90" s="142"/>
      <c r="L90" s="147"/>
      <c r="M90" s="13">
        <v>0.70083273206331298</v>
      </c>
      <c r="N90" s="78">
        <v>1.33211542381989</v>
      </c>
    </row>
    <row r="91" spans="1:14" x14ac:dyDescent="0.35">
      <c r="A91" s="12" t="s">
        <v>78</v>
      </c>
      <c r="B91" s="18">
        <v>3</v>
      </c>
      <c r="C91" s="13">
        <v>22.8314616770848</v>
      </c>
      <c r="D91" s="35">
        <v>1.2085913777995101</v>
      </c>
      <c r="E91" s="13">
        <v>24.446591153232699</v>
      </c>
      <c r="F91" s="35">
        <v>1.4405735609763399</v>
      </c>
      <c r="G91" s="13">
        <v>15.2294057749973</v>
      </c>
      <c r="H91" s="35">
        <v>2.4667883075567398</v>
      </c>
      <c r="I91" s="13">
        <v>-9.2171853782353903</v>
      </c>
      <c r="J91" s="35">
        <v>2.7991566477047001</v>
      </c>
      <c r="K91" s="142"/>
      <c r="L91" s="147"/>
      <c r="M91" s="13">
        <v>-0.396517980143617</v>
      </c>
      <c r="N91" s="78">
        <v>1.49001564145766</v>
      </c>
    </row>
    <row r="92" spans="1:14" x14ac:dyDescent="0.35">
      <c r="A92" s="12" t="s">
        <v>32</v>
      </c>
      <c r="B92" s="18">
        <v>3</v>
      </c>
      <c r="C92" s="13">
        <v>24.164283251901701</v>
      </c>
      <c r="D92" s="35">
        <v>0.77042161570182799</v>
      </c>
      <c r="E92" s="13">
        <v>24.9692931065963</v>
      </c>
      <c r="F92" s="35">
        <v>1.03046271016685</v>
      </c>
      <c r="G92" s="13">
        <v>10.5538861948381</v>
      </c>
      <c r="H92" s="35">
        <v>2.6580244396848598</v>
      </c>
      <c r="I92" s="13">
        <v>-14.4154069117583</v>
      </c>
      <c r="J92" s="35">
        <v>2.8775156200129701</v>
      </c>
      <c r="K92" s="142"/>
      <c r="L92" s="147"/>
      <c r="M92" s="13">
        <v>-1.59445033952344</v>
      </c>
      <c r="N92" s="78">
        <v>1.26380078744268</v>
      </c>
    </row>
    <row r="93" spans="1:14" x14ac:dyDescent="0.35">
      <c r="A93" s="12" t="s">
        <v>34</v>
      </c>
      <c r="B93" s="18">
        <v>3</v>
      </c>
      <c r="C93" s="13">
        <v>5.9980166913681296</v>
      </c>
      <c r="D93" s="35">
        <v>0.446134049576353</v>
      </c>
      <c r="E93" s="13">
        <v>6.0549352794326401</v>
      </c>
      <c r="F93" s="35">
        <v>0.49695300944826098</v>
      </c>
      <c r="G93" s="13" t="s">
        <v>764</v>
      </c>
      <c r="H93" s="35" t="s">
        <v>764</v>
      </c>
      <c r="I93" s="13" t="s">
        <v>764</v>
      </c>
      <c r="J93" s="35" t="s">
        <v>764</v>
      </c>
      <c r="K93" s="142"/>
      <c r="L93" s="147"/>
      <c r="M93" s="13">
        <v>-0.74744834688948103</v>
      </c>
      <c r="N93" s="78">
        <v>0.736725943934737</v>
      </c>
    </row>
    <row r="94" spans="1:14" x14ac:dyDescent="0.35">
      <c r="A94" s="12" t="s">
        <v>38</v>
      </c>
      <c r="B94" s="18">
        <v>3</v>
      </c>
      <c r="C94" s="13">
        <v>12.5169834763986</v>
      </c>
      <c r="D94" s="35">
        <v>0.71207893448974402</v>
      </c>
      <c r="E94" s="13">
        <v>15.314490573254201</v>
      </c>
      <c r="F94" s="35">
        <v>1.0939323864399899</v>
      </c>
      <c r="G94" s="13">
        <v>8.8932283602352804</v>
      </c>
      <c r="H94" s="35">
        <v>2.3070478781416401</v>
      </c>
      <c r="I94" s="13">
        <v>-6.4212622130189603</v>
      </c>
      <c r="J94" s="35">
        <v>2.3953466073213598</v>
      </c>
      <c r="K94" s="142"/>
      <c r="L94" s="147"/>
      <c r="M94" s="13">
        <v>-6.7370800318911499</v>
      </c>
      <c r="N94" s="78">
        <v>1.27905972831287</v>
      </c>
    </row>
    <row r="95" spans="1:14" x14ac:dyDescent="0.35">
      <c r="A95" s="12" t="s">
        <v>42</v>
      </c>
      <c r="B95" s="18">
        <v>3</v>
      </c>
      <c r="C95" s="13">
        <v>6.5068273313697702</v>
      </c>
      <c r="D95" s="35">
        <v>0.41353721650783298</v>
      </c>
      <c r="E95" s="13">
        <v>7.2505928112804101</v>
      </c>
      <c r="F95" s="35">
        <v>0.63126217033212495</v>
      </c>
      <c r="G95" s="13">
        <v>12.2635417797981</v>
      </c>
      <c r="H95" s="35">
        <v>5.7065143999535897</v>
      </c>
      <c r="I95" s="13">
        <v>5.0129489685176898</v>
      </c>
      <c r="J95" s="35">
        <v>5.7521618063953097</v>
      </c>
      <c r="K95" s="142"/>
      <c r="L95" s="147"/>
      <c r="M95" s="13">
        <v>-1.6606579638925001</v>
      </c>
      <c r="N95" s="78">
        <v>0.70819598722271004</v>
      </c>
    </row>
    <row r="96" spans="1:14" x14ac:dyDescent="0.35">
      <c r="A96" s="12" t="s">
        <v>43</v>
      </c>
      <c r="B96" s="18">
        <v>3</v>
      </c>
      <c r="C96" s="13">
        <v>18.693983322621602</v>
      </c>
      <c r="D96" s="35">
        <v>1.2904941715925</v>
      </c>
      <c r="E96" s="13">
        <v>21.418265806074</v>
      </c>
      <c r="F96" s="35">
        <v>1.66807986464911</v>
      </c>
      <c r="G96" s="13">
        <v>29.382493152546399</v>
      </c>
      <c r="H96" s="35">
        <v>8.3691564150244808</v>
      </c>
      <c r="I96" s="13">
        <v>7.96422734647241</v>
      </c>
      <c r="J96" s="35">
        <v>8.8052118270756896</v>
      </c>
      <c r="K96" s="142"/>
      <c r="L96" s="147"/>
      <c r="M96" s="13">
        <v>-2.1861555285869798</v>
      </c>
      <c r="N96" s="78">
        <v>1.90968138751065</v>
      </c>
    </row>
    <row r="97" spans="1:14" ht="13.5" customHeight="1" x14ac:dyDescent="0.35">
      <c r="A97" s="29" t="s">
        <v>132</v>
      </c>
      <c r="B97" s="6">
        <v>3</v>
      </c>
      <c r="C97" s="7">
        <v>14.021419076037301</v>
      </c>
      <c r="D97" s="8">
        <v>0.30781647904520298</v>
      </c>
      <c r="E97" s="7">
        <v>15.4197150108696</v>
      </c>
      <c r="F97" s="8">
        <v>0.38543349377882002</v>
      </c>
      <c r="G97" s="7">
        <v>13.529142220355601</v>
      </c>
      <c r="H97" s="8">
        <v>1.63221104537871</v>
      </c>
      <c r="I97" s="7">
        <v>-3.2283984664335899</v>
      </c>
      <c r="J97" s="8">
        <v>1.71456545761669</v>
      </c>
      <c r="K97" s="144"/>
      <c r="L97" s="146"/>
      <c r="M97" s="7">
        <v>-2.1255620330940999</v>
      </c>
      <c r="N97" s="10">
        <v>0.44922174659276598</v>
      </c>
    </row>
    <row r="98" spans="1:14" x14ac:dyDescent="0.35">
      <c r="A98" s="38"/>
      <c r="B98" s="38"/>
      <c r="C98" s="87"/>
      <c r="D98" s="35"/>
      <c r="E98" s="87"/>
      <c r="F98" s="35"/>
      <c r="G98" s="87"/>
      <c r="H98" s="35"/>
      <c r="I98" s="35"/>
      <c r="J98" s="35"/>
    </row>
    <row r="99" spans="1:14" x14ac:dyDescent="0.35">
      <c r="A99" s="32" t="s">
        <v>111</v>
      </c>
      <c r="B99" s="38"/>
      <c r="C99" s="87"/>
      <c r="D99" s="35"/>
      <c r="E99" s="87"/>
      <c r="F99" s="35"/>
      <c r="G99" s="87"/>
      <c r="H99" s="35"/>
      <c r="I99" s="35"/>
      <c r="J99" s="35"/>
    </row>
    <row r="100" spans="1:14" x14ac:dyDescent="0.35">
      <c r="A100" s="27" t="s">
        <v>73</v>
      </c>
      <c r="B100" s="27"/>
      <c r="C100" s="125"/>
      <c r="D100" s="125"/>
      <c r="E100" s="125"/>
      <c r="F100" s="125"/>
      <c r="G100" s="125"/>
      <c r="H100" s="125"/>
      <c r="I100" s="125"/>
      <c r="J100" s="125"/>
    </row>
    <row r="101" spans="1:14" ht="15" customHeight="1" x14ac:dyDescent="0.35">
      <c r="A101" s="27" t="s">
        <v>88</v>
      </c>
    </row>
    <row r="102" spans="1:14" x14ac:dyDescent="0.35">
      <c r="A102" s="27" t="s">
        <v>74</v>
      </c>
      <c r="C102" s="125"/>
      <c r="D102" s="125"/>
      <c r="E102" s="125"/>
      <c r="F102" s="125"/>
      <c r="G102" s="125"/>
      <c r="H102" s="125"/>
      <c r="I102" s="125"/>
      <c r="J102" s="125"/>
    </row>
    <row r="103" spans="1:14" x14ac:dyDescent="0.35">
      <c r="A103" s="32" t="s">
        <v>46</v>
      </c>
      <c r="C103" s="125"/>
      <c r="D103" s="125"/>
      <c r="E103" s="125"/>
      <c r="F103" s="125"/>
      <c r="G103" s="125"/>
      <c r="H103" s="125"/>
      <c r="I103" s="125"/>
      <c r="J103" s="125"/>
    </row>
    <row r="104" spans="1:14" x14ac:dyDescent="0.35">
      <c r="A104" s="54" t="s">
        <v>47</v>
      </c>
      <c r="C104" s="125"/>
      <c r="D104" s="125"/>
      <c r="E104" s="125"/>
      <c r="F104" s="125"/>
      <c r="G104" s="125"/>
      <c r="H104" s="125"/>
      <c r="I104" s="125"/>
      <c r="J104" s="125"/>
    </row>
    <row r="105" spans="1:14" x14ac:dyDescent="0.35">
      <c r="A105" s="32" t="s">
        <v>48</v>
      </c>
    </row>
  </sheetData>
  <mergeCells count="13">
    <mergeCell ref="K68:L69"/>
    <mergeCell ref="M68:N69"/>
    <mergeCell ref="K9:L9"/>
    <mergeCell ref="M9:N9"/>
    <mergeCell ref="B7:B10"/>
    <mergeCell ref="C7:N7"/>
    <mergeCell ref="C8:D9"/>
    <mergeCell ref="E8:J8"/>
    <mergeCell ref="K8:L8"/>
    <mergeCell ref="M8:N8"/>
    <mergeCell ref="E9:F9"/>
    <mergeCell ref="G9:H9"/>
    <mergeCell ref="I9:J9"/>
  </mergeCells>
  <conditionalFormatting sqref="I1:I200">
    <cfRule type="expression" dxfId="199" priority="3">
      <formula>ABS(I1/J1)&gt;1.95996398454005</formula>
    </cfRule>
  </conditionalFormatting>
  <conditionalFormatting sqref="K1:K200">
    <cfRule type="expression" dxfId="198" priority="2">
      <formula>ABS(K1/L1)&gt;1.95996398454005</formula>
    </cfRule>
  </conditionalFormatting>
  <conditionalFormatting sqref="M1:M200">
    <cfRule type="expression" dxfId="197" priority="1">
      <formula>ABS(M1/N1)&gt;1.95996398454005</formula>
    </cfRule>
  </conditionalFormatting>
  <conditionalFormatting sqref="O101">
    <cfRule type="expression" dxfId="196" priority="20">
      <formula>ABS(O101/P101)&gt;1.95996398454005</formula>
    </cfRule>
  </conditionalFormatting>
  <conditionalFormatting sqref="Q101">
    <cfRule type="expression" dxfId="195" priority="19">
      <formula>ABS(Q101/R101)&gt;1.95996398454005</formula>
    </cfRule>
  </conditionalFormatting>
  <conditionalFormatting sqref="S101">
    <cfRule type="expression" dxfId="194" priority="18">
      <formula>ABS(S101/T101)&gt;1.95996398454005</formula>
    </cfRule>
  </conditionalFormatting>
  <conditionalFormatting sqref="U101">
    <cfRule type="expression" dxfId="193" priority="17">
      <formula>ABS(U101/V101)&gt;1.95996398454005</formula>
    </cfRule>
  </conditionalFormatting>
  <conditionalFormatting sqref="W101">
    <cfRule type="expression" dxfId="192" priority="16">
      <formula>ABS(W101/X101)&gt;1.95996398454005</formula>
    </cfRule>
  </conditionalFormatting>
  <conditionalFormatting sqref="Y101">
    <cfRule type="expression" dxfId="191" priority="15">
      <formula>ABS(Y101/Z101)&gt;1.95996398454005</formula>
    </cfRule>
  </conditionalFormatting>
  <conditionalFormatting sqref="AA101">
    <cfRule type="expression" dxfId="190" priority="14">
      <formula>ABS(AA101/AB101)&gt;1.95996398454005</formula>
    </cfRule>
  </conditionalFormatting>
  <conditionalFormatting sqref="AC101">
    <cfRule type="expression" dxfId="189" priority="13">
      <formula>ABS(AC101/AD101)&gt;1.95996398454005</formula>
    </cfRule>
  </conditionalFormatting>
  <conditionalFormatting sqref="AE101">
    <cfRule type="expression" dxfId="188" priority="12">
      <formula>ABS(AE101/AF101)&gt;1.95996398454005</formula>
    </cfRule>
  </conditionalFormatting>
  <conditionalFormatting sqref="AG101">
    <cfRule type="expression" dxfId="187" priority="11">
      <formula>ABS(AG101/AH101)&gt;1.95996398454005</formula>
    </cfRule>
  </conditionalFormatting>
  <conditionalFormatting sqref="AI101">
    <cfRule type="expression" dxfId="186" priority="10">
      <formula>ABS(AI101/AJ101)&gt;1.95996398454005</formula>
    </cfRule>
  </conditionalFormatting>
  <conditionalFormatting sqref="AK101">
    <cfRule type="expression" dxfId="185" priority="9">
      <formula>ABS(AK101/AL101)&gt;1.95996398454005</formula>
    </cfRule>
  </conditionalFormatting>
  <conditionalFormatting sqref="AM101">
    <cfRule type="expression" dxfId="184" priority="8">
      <formula>ABS(AM101/AN101)&gt;1.95996398454005</formula>
    </cfRule>
  </conditionalFormatting>
  <conditionalFormatting sqref="AO101">
    <cfRule type="expression" dxfId="183" priority="7">
      <formula>ABS(AO101/AP101)&gt;1.95996398454005</formula>
    </cfRule>
  </conditionalFormatting>
  <conditionalFormatting sqref="AQ101">
    <cfRule type="expression" dxfId="182" priority="6">
      <formula>ABS(AQ101/AR101)&gt;1.95996398454005</formula>
    </cfRule>
  </conditionalFormatting>
  <conditionalFormatting sqref="AS101">
    <cfRule type="expression" dxfId="181" priority="5">
      <formula>ABS(AS101/AT101)&gt;1.95996398454005</formula>
    </cfRule>
  </conditionalFormatting>
  <conditionalFormatting sqref="AU101">
    <cfRule type="expression" dxfId="180" priority="4">
      <formula>ABS(AU101/AV101)&gt;1.95996398454005</formula>
    </cfRule>
  </conditionalFormatting>
  <hyperlinks>
    <hyperlink ref="A104" r:id="rId1" xr:uid="{00000000-0004-0000-1200-000000000000}"/>
  </hyperlinks>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05"/>
  <sheetViews>
    <sheetView showGridLines="0" zoomScale="80" workbookViewId="0"/>
  </sheetViews>
  <sheetFormatPr defaultColWidth="10.81640625" defaultRowHeight="14.5" x14ac:dyDescent="0.35"/>
  <cols>
    <col min="1" max="1" width="30.7265625" customWidth="1"/>
    <col min="2" max="2" width="8.7265625" customWidth="1"/>
  </cols>
  <sheetData>
    <row r="1" spans="1:56" x14ac:dyDescent="0.35">
      <c r="A1" s="32" t="s">
        <v>141</v>
      </c>
    </row>
    <row r="2" spans="1:56" x14ac:dyDescent="0.35">
      <c r="A2" s="38" t="s">
        <v>142</v>
      </c>
    </row>
    <row r="3" spans="1:56" x14ac:dyDescent="0.35">
      <c r="A3" s="42" t="s">
        <v>232</v>
      </c>
    </row>
    <row r="4" spans="1:56" x14ac:dyDescent="0.35">
      <c r="A4" s="150" t="str">
        <f>HYPERLINK("#'TOC'!A1", "Back to TOC")</f>
        <v>Back to TOC</v>
      </c>
    </row>
    <row r="7" spans="1:56" ht="16" customHeight="1" x14ac:dyDescent="0.35">
      <c r="B7" s="503" t="s">
        <v>233</v>
      </c>
      <c r="C7" s="506" t="s">
        <v>308</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7"/>
    </row>
    <row r="8" spans="1:56" ht="32.15" customHeight="1" x14ac:dyDescent="0.35">
      <c r="B8" s="504"/>
      <c r="C8" s="508" t="s">
        <v>234</v>
      </c>
      <c r="D8" s="508"/>
      <c r="E8" s="508" t="s">
        <v>237</v>
      </c>
      <c r="F8" s="508"/>
      <c r="G8" s="508" t="s">
        <v>238</v>
      </c>
      <c r="H8" s="508"/>
      <c r="I8" s="508" t="s">
        <v>239</v>
      </c>
      <c r="J8" s="508"/>
      <c r="K8" s="508" t="s">
        <v>240</v>
      </c>
      <c r="L8" s="508"/>
      <c r="M8" s="508" t="s">
        <v>241</v>
      </c>
      <c r="N8" s="508"/>
      <c r="O8" s="508" t="s">
        <v>242</v>
      </c>
      <c r="P8" s="508"/>
      <c r="Q8" s="508" t="s">
        <v>243</v>
      </c>
      <c r="R8" s="508"/>
      <c r="S8" s="508" t="s">
        <v>244</v>
      </c>
      <c r="T8" s="508"/>
      <c r="U8" s="510" t="s">
        <v>245</v>
      </c>
      <c r="V8" s="510"/>
      <c r="W8" s="510"/>
      <c r="X8" s="510"/>
      <c r="Y8" s="510"/>
      <c r="Z8" s="510"/>
      <c r="AA8" s="510"/>
      <c r="AB8" s="510"/>
      <c r="AC8" s="510"/>
      <c r="AD8" s="510"/>
      <c r="AE8" s="510"/>
      <c r="AF8" s="510"/>
      <c r="AG8" s="510"/>
      <c r="AH8" s="510"/>
      <c r="AI8" s="510"/>
      <c r="AJ8" s="510"/>
      <c r="AK8" s="510"/>
      <c r="AL8" s="510"/>
      <c r="AM8" s="510" t="s">
        <v>247</v>
      </c>
      <c r="AN8" s="510"/>
      <c r="AO8" s="510"/>
      <c r="AP8" s="510"/>
      <c r="AQ8" s="510"/>
      <c r="AR8" s="510"/>
      <c r="AS8" s="510"/>
      <c r="AT8" s="510"/>
      <c r="AU8" s="510"/>
      <c r="AV8" s="510"/>
      <c r="AW8" s="510"/>
      <c r="AX8" s="510"/>
      <c r="AY8" s="510"/>
      <c r="AZ8" s="510"/>
      <c r="BA8" s="510"/>
      <c r="BB8" s="510"/>
      <c r="BC8" s="510"/>
      <c r="BD8" s="512"/>
    </row>
    <row r="9" spans="1:56" ht="176.15" customHeight="1" x14ac:dyDescent="0.35">
      <c r="B9" s="504"/>
      <c r="C9" s="509"/>
      <c r="D9" s="509"/>
      <c r="E9" s="509"/>
      <c r="F9" s="509"/>
      <c r="G9" s="509"/>
      <c r="H9" s="509"/>
      <c r="I9" s="509"/>
      <c r="J9" s="509"/>
      <c r="K9" s="509"/>
      <c r="L9" s="509"/>
      <c r="M9" s="509"/>
      <c r="N9" s="509"/>
      <c r="O9" s="509"/>
      <c r="P9" s="509"/>
      <c r="Q9" s="509"/>
      <c r="R9" s="509"/>
      <c r="S9" s="509"/>
      <c r="T9" s="509"/>
      <c r="U9" s="511" t="s">
        <v>234</v>
      </c>
      <c r="V9" s="511"/>
      <c r="W9" s="511" t="s">
        <v>237</v>
      </c>
      <c r="X9" s="511"/>
      <c r="Y9" s="511" t="s">
        <v>238</v>
      </c>
      <c r="Z9" s="511"/>
      <c r="AA9" s="511" t="s">
        <v>239</v>
      </c>
      <c r="AB9" s="511"/>
      <c r="AC9" s="511" t="s">
        <v>240</v>
      </c>
      <c r="AD9" s="511"/>
      <c r="AE9" s="511" t="s">
        <v>241</v>
      </c>
      <c r="AF9" s="511"/>
      <c r="AG9" s="511" t="s">
        <v>242</v>
      </c>
      <c r="AH9" s="511"/>
      <c r="AI9" s="511" t="s">
        <v>243</v>
      </c>
      <c r="AJ9" s="511"/>
      <c r="AK9" s="511" t="s">
        <v>244</v>
      </c>
      <c r="AL9" s="511"/>
      <c r="AM9" s="511" t="s">
        <v>234</v>
      </c>
      <c r="AN9" s="511"/>
      <c r="AO9" s="511" t="s">
        <v>237</v>
      </c>
      <c r="AP9" s="511"/>
      <c r="AQ9" s="511" t="s">
        <v>238</v>
      </c>
      <c r="AR9" s="511"/>
      <c r="AS9" s="511" t="s">
        <v>239</v>
      </c>
      <c r="AT9" s="511"/>
      <c r="AU9" s="511" t="s">
        <v>240</v>
      </c>
      <c r="AV9" s="511"/>
      <c r="AW9" s="511" t="s">
        <v>241</v>
      </c>
      <c r="AX9" s="511"/>
      <c r="AY9" s="511" t="s">
        <v>242</v>
      </c>
      <c r="AZ9" s="511"/>
      <c r="BA9" s="511" t="s">
        <v>243</v>
      </c>
      <c r="BB9" s="511"/>
      <c r="BC9" s="511" t="s">
        <v>244</v>
      </c>
      <c r="BD9" s="513"/>
    </row>
    <row r="10" spans="1:56" ht="16" customHeight="1" x14ac:dyDescent="0.35">
      <c r="B10" s="505"/>
      <c r="C10" s="88" t="s">
        <v>236</v>
      </c>
      <c r="D10" s="88" t="s">
        <v>235</v>
      </c>
      <c r="E10" s="88" t="s">
        <v>236</v>
      </c>
      <c r="F10" s="88" t="s">
        <v>235</v>
      </c>
      <c r="G10" s="88" t="s">
        <v>236</v>
      </c>
      <c r="H10" s="88" t="s">
        <v>235</v>
      </c>
      <c r="I10" s="88" t="s">
        <v>236</v>
      </c>
      <c r="J10" s="88" t="s">
        <v>235</v>
      </c>
      <c r="K10" s="88" t="s">
        <v>236</v>
      </c>
      <c r="L10" s="88" t="s">
        <v>235</v>
      </c>
      <c r="M10" s="88" t="s">
        <v>236</v>
      </c>
      <c r="N10" s="88" t="s">
        <v>235</v>
      </c>
      <c r="O10" s="88" t="s">
        <v>236</v>
      </c>
      <c r="P10" s="88" t="s">
        <v>235</v>
      </c>
      <c r="Q10" s="88" t="s">
        <v>236</v>
      </c>
      <c r="R10" s="88" t="s">
        <v>235</v>
      </c>
      <c r="S10" s="88" t="s">
        <v>236</v>
      </c>
      <c r="T10" s="88" t="s">
        <v>235</v>
      </c>
      <c r="U10" s="88" t="s">
        <v>246</v>
      </c>
      <c r="V10" s="88" t="s">
        <v>235</v>
      </c>
      <c r="W10" s="88" t="s">
        <v>246</v>
      </c>
      <c r="X10" s="88" t="s">
        <v>235</v>
      </c>
      <c r="Y10" s="88" t="s">
        <v>246</v>
      </c>
      <c r="Z10" s="88" t="s">
        <v>235</v>
      </c>
      <c r="AA10" s="88" t="s">
        <v>246</v>
      </c>
      <c r="AB10" s="88" t="s">
        <v>235</v>
      </c>
      <c r="AC10" s="88" t="s">
        <v>246</v>
      </c>
      <c r="AD10" s="88" t="s">
        <v>235</v>
      </c>
      <c r="AE10" s="88" t="s">
        <v>246</v>
      </c>
      <c r="AF10" s="88" t="s">
        <v>235</v>
      </c>
      <c r="AG10" s="88" t="s">
        <v>246</v>
      </c>
      <c r="AH10" s="88" t="s">
        <v>235</v>
      </c>
      <c r="AI10" s="88" t="s">
        <v>246</v>
      </c>
      <c r="AJ10" s="88" t="s">
        <v>235</v>
      </c>
      <c r="AK10" s="88" t="s">
        <v>246</v>
      </c>
      <c r="AL10" s="88" t="s">
        <v>235</v>
      </c>
      <c r="AM10" s="88" t="s">
        <v>246</v>
      </c>
      <c r="AN10" s="88" t="s">
        <v>235</v>
      </c>
      <c r="AO10" s="88" t="s">
        <v>246</v>
      </c>
      <c r="AP10" s="88" t="s">
        <v>235</v>
      </c>
      <c r="AQ10" s="88" t="s">
        <v>246</v>
      </c>
      <c r="AR10" s="88" t="s">
        <v>235</v>
      </c>
      <c r="AS10" s="88" t="s">
        <v>246</v>
      </c>
      <c r="AT10" s="88" t="s">
        <v>235</v>
      </c>
      <c r="AU10" s="88" t="s">
        <v>246</v>
      </c>
      <c r="AV10" s="88" t="s">
        <v>235</v>
      </c>
      <c r="AW10" s="88" t="s">
        <v>246</v>
      </c>
      <c r="AX10" s="88" t="s">
        <v>235</v>
      </c>
      <c r="AY10" s="88" t="s">
        <v>246</v>
      </c>
      <c r="AZ10" s="88" t="s">
        <v>235</v>
      </c>
      <c r="BA10" s="88" t="s">
        <v>246</v>
      </c>
      <c r="BB10" s="88" t="s">
        <v>235</v>
      </c>
      <c r="BC10" s="88" t="s">
        <v>246</v>
      </c>
      <c r="BD10" s="89" t="s">
        <v>235</v>
      </c>
    </row>
    <row r="11" spans="1:56" ht="13" customHeight="1" x14ac:dyDescent="0.35">
      <c r="A11" s="90"/>
      <c r="B11" s="91"/>
      <c r="C11" s="92" t="s">
        <v>500</v>
      </c>
      <c r="D11" s="170" t="s">
        <v>501</v>
      </c>
      <c r="E11" s="92" t="s">
        <v>502</v>
      </c>
      <c r="F11" s="170" t="s">
        <v>503</v>
      </c>
      <c r="G11" s="92" t="s">
        <v>504</v>
      </c>
      <c r="H11" s="170" t="s">
        <v>505</v>
      </c>
      <c r="I11" s="92" t="s">
        <v>506</v>
      </c>
      <c r="J11" s="170" t="s">
        <v>507</v>
      </c>
      <c r="K11" s="92" t="s">
        <v>508</v>
      </c>
      <c r="L11" s="170" t="s">
        <v>509</v>
      </c>
      <c r="M11" s="92" t="s">
        <v>510</v>
      </c>
      <c r="N11" s="170" t="s">
        <v>511</v>
      </c>
      <c r="O11" s="92" t="s">
        <v>512</v>
      </c>
      <c r="P11" s="170" t="s">
        <v>513</v>
      </c>
      <c r="Q11" s="92" t="s">
        <v>514</v>
      </c>
      <c r="R11" s="170" t="s">
        <v>515</v>
      </c>
      <c r="S11" s="92" t="s">
        <v>516</v>
      </c>
      <c r="T11" s="170" t="s">
        <v>517</v>
      </c>
      <c r="U11" s="94" t="s">
        <v>518</v>
      </c>
      <c r="V11" s="94" t="s">
        <v>519</v>
      </c>
      <c r="W11" s="94" t="s">
        <v>520</v>
      </c>
      <c r="X11" s="94" t="s">
        <v>521</v>
      </c>
      <c r="Y11" s="94" t="s">
        <v>522</v>
      </c>
      <c r="Z11" s="94" t="s">
        <v>523</v>
      </c>
      <c r="AA11" s="94" t="s">
        <v>524</v>
      </c>
      <c r="AB11" s="94" t="s">
        <v>525</v>
      </c>
      <c r="AC11" s="94" t="s">
        <v>526</v>
      </c>
      <c r="AD11" s="94" t="s">
        <v>527</v>
      </c>
      <c r="AE11" s="94" t="s">
        <v>528</v>
      </c>
      <c r="AF11" s="94" t="s">
        <v>529</v>
      </c>
      <c r="AG11" s="94" t="s">
        <v>530</v>
      </c>
      <c r="AH11" s="94" t="s">
        <v>531</v>
      </c>
      <c r="AI11" s="94" t="s">
        <v>532</v>
      </c>
      <c r="AJ11" s="94" t="s">
        <v>533</v>
      </c>
      <c r="AK11" s="94" t="s">
        <v>534</v>
      </c>
      <c r="AL11" s="94" t="s">
        <v>535</v>
      </c>
      <c r="AM11" s="94" t="s">
        <v>536</v>
      </c>
      <c r="AN11" s="94" t="s">
        <v>537</v>
      </c>
      <c r="AO11" s="94" t="s">
        <v>538</v>
      </c>
      <c r="AP11" s="94" t="s">
        <v>539</v>
      </c>
      <c r="AQ11" s="94" t="s">
        <v>540</v>
      </c>
      <c r="AR11" s="94" t="s">
        <v>541</v>
      </c>
      <c r="AS11" s="94" t="s">
        <v>542</v>
      </c>
      <c r="AT11" s="94" t="s">
        <v>543</v>
      </c>
      <c r="AU11" s="94" t="s">
        <v>544</v>
      </c>
      <c r="AV11" s="94" t="s">
        <v>545</v>
      </c>
      <c r="AW11" s="94" t="s">
        <v>546</v>
      </c>
      <c r="AX11" s="94" t="s">
        <v>547</v>
      </c>
      <c r="AY11" s="94" t="s">
        <v>548</v>
      </c>
      <c r="AZ11" s="94" t="s">
        <v>549</v>
      </c>
      <c r="BA11" s="94" t="s">
        <v>550</v>
      </c>
      <c r="BB11" s="94" t="s">
        <v>551</v>
      </c>
      <c r="BC11" s="94" t="s">
        <v>552</v>
      </c>
      <c r="BD11" s="96" t="s">
        <v>553</v>
      </c>
    </row>
    <row r="12" spans="1:56" ht="13" customHeight="1" x14ac:dyDescent="0.35">
      <c r="A12" s="12" t="s">
        <v>248</v>
      </c>
      <c r="B12" s="97">
        <v>2</v>
      </c>
      <c r="C12" s="13">
        <v>99.141103464878597</v>
      </c>
      <c r="D12" s="164">
        <v>0.188129702320604</v>
      </c>
      <c r="E12" s="13">
        <v>96.136796708187902</v>
      </c>
      <c r="F12" s="164">
        <v>0.36377178291668699</v>
      </c>
      <c r="G12" s="13">
        <v>98.104615706643401</v>
      </c>
      <c r="H12" s="164">
        <v>0.22089348614672999</v>
      </c>
      <c r="I12" s="13">
        <v>97.800092205891502</v>
      </c>
      <c r="J12" s="164">
        <v>0.25757809567942902</v>
      </c>
      <c r="K12" s="13">
        <v>98.593868895097003</v>
      </c>
      <c r="L12" s="164">
        <v>0.24374580260553499</v>
      </c>
      <c r="M12" s="13">
        <v>98.901047473012795</v>
      </c>
      <c r="N12" s="164">
        <v>0.173358550127963</v>
      </c>
      <c r="O12" s="13">
        <v>97.900258508548703</v>
      </c>
      <c r="P12" s="164">
        <v>0.27021709995911802</v>
      </c>
      <c r="Q12" s="13">
        <v>92.751944126807103</v>
      </c>
      <c r="R12" s="164">
        <v>0.48494740073840897</v>
      </c>
      <c r="S12" s="13">
        <v>90.897240442884296</v>
      </c>
      <c r="T12" s="164">
        <v>0.54380113238588901</v>
      </c>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9"/>
    </row>
    <row r="13" spans="1:56" ht="13" customHeight="1" x14ac:dyDescent="0.35">
      <c r="A13" s="12" t="s">
        <v>249</v>
      </c>
      <c r="B13" s="97">
        <v>2</v>
      </c>
      <c r="C13" s="13">
        <v>90.683657297450495</v>
      </c>
      <c r="D13" s="164">
        <v>0.58427925118968405</v>
      </c>
      <c r="E13" s="13">
        <v>86.310257900248502</v>
      </c>
      <c r="F13" s="164">
        <v>0.703283934311142</v>
      </c>
      <c r="G13" s="13">
        <v>79.234224615504004</v>
      </c>
      <c r="H13" s="164">
        <v>1.02112056808778</v>
      </c>
      <c r="I13" s="13">
        <v>87.935581572799094</v>
      </c>
      <c r="J13" s="164">
        <v>0.73580565954988197</v>
      </c>
      <c r="K13" s="13">
        <v>79.030131659748903</v>
      </c>
      <c r="L13" s="164">
        <v>1.00895708272894</v>
      </c>
      <c r="M13" s="13">
        <v>68.212301133033293</v>
      </c>
      <c r="N13" s="164">
        <v>0.987028873279861</v>
      </c>
      <c r="O13" s="13">
        <v>66.673048449966601</v>
      </c>
      <c r="P13" s="164">
        <v>1.04841765342423</v>
      </c>
      <c r="Q13" s="13">
        <v>58.899523279860801</v>
      </c>
      <c r="R13" s="164">
        <v>1.14014544854502</v>
      </c>
      <c r="S13" s="13">
        <v>38.4865700863418</v>
      </c>
      <c r="T13" s="164">
        <v>1.0739022034635</v>
      </c>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9"/>
    </row>
    <row r="14" spans="1:56" ht="13" customHeight="1" x14ac:dyDescent="0.35">
      <c r="A14" s="12" t="s">
        <v>250</v>
      </c>
      <c r="B14" s="97">
        <v>2</v>
      </c>
      <c r="C14" s="13">
        <v>94.569413260464302</v>
      </c>
      <c r="D14" s="164">
        <v>0.399788924146455</v>
      </c>
      <c r="E14" s="13">
        <v>80.859730186890602</v>
      </c>
      <c r="F14" s="164">
        <v>0.622530418094558</v>
      </c>
      <c r="G14" s="13">
        <v>73.130614354692497</v>
      </c>
      <c r="H14" s="164">
        <v>0.65526554597667697</v>
      </c>
      <c r="I14" s="13">
        <v>86.586384710550803</v>
      </c>
      <c r="J14" s="164">
        <v>0.67865059234235203</v>
      </c>
      <c r="K14" s="13">
        <v>64.843502193894096</v>
      </c>
      <c r="L14" s="164">
        <v>0.90636730613130101</v>
      </c>
      <c r="M14" s="13">
        <v>56.928130605396902</v>
      </c>
      <c r="N14" s="164">
        <v>0.814401182831896</v>
      </c>
      <c r="O14" s="13">
        <v>61.482175637773501</v>
      </c>
      <c r="P14" s="164">
        <v>0.87009046523334099</v>
      </c>
      <c r="Q14" s="13">
        <v>44.639266997382897</v>
      </c>
      <c r="R14" s="164">
        <v>0.91426765880969296</v>
      </c>
      <c r="S14" s="13">
        <v>27.632670918166099</v>
      </c>
      <c r="T14" s="164">
        <v>0.882530051809989</v>
      </c>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9"/>
    </row>
    <row r="15" spans="1:56" ht="13" customHeight="1" x14ac:dyDescent="0.35">
      <c r="A15" s="12" t="s">
        <v>251</v>
      </c>
      <c r="B15" s="97">
        <v>2</v>
      </c>
      <c r="C15" s="13">
        <v>81.743977163425001</v>
      </c>
      <c r="D15" s="164">
        <v>0.93283509578850299</v>
      </c>
      <c r="E15" s="13">
        <v>68.882921141278004</v>
      </c>
      <c r="F15" s="164">
        <v>0.98437500992984395</v>
      </c>
      <c r="G15" s="13">
        <v>82.8888787690762</v>
      </c>
      <c r="H15" s="164">
        <v>0.74156918420198703</v>
      </c>
      <c r="I15" s="13">
        <v>81.652584570568294</v>
      </c>
      <c r="J15" s="164">
        <v>0.83924353968140997</v>
      </c>
      <c r="K15" s="13">
        <v>75.476956353616899</v>
      </c>
      <c r="L15" s="164">
        <v>1.0067334066792799</v>
      </c>
      <c r="M15" s="13">
        <v>83.665709927622501</v>
      </c>
      <c r="N15" s="164">
        <v>0.79089938838270102</v>
      </c>
      <c r="O15" s="13">
        <v>83.228738839034904</v>
      </c>
      <c r="P15" s="164">
        <v>0.79230659929338598</v>
      </c>
      <c r="Q15" s="13">
        <v>48.632831885223503</v>
      </c>
      <c r="R15" s="164">
        <v>1.2231146938581701</v>
      </c>
      <c r="S15" s="13">
        <v>45.217161910959199</v>
      </c>
      <c r="T15" s="164">
        <v>1.2284401506265199</v>
      </c>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9"/>
    </row>
    <row r="16" spans="1:56" ht="13" customHeight="1" x14ac:dyDescent="0.35">
      <c r="A16" s="12" t="s">
        <v>252</v>
      </c>
      <c r="B16" s="97">
        <v>2</v>
      </c>
      <c r="C16" s="13">
        <v>94.199471876113606</v>
      </c>
      <c r="D16" s="164">
        <v>0.44167936811656699</v>
      </c>
      <c r="E16" s="13">
        <v>92.027484690397699</v>
      </c>
      <c r="F16" s="164">
        <v>0.52556411734897102</v>
      </c>
      <c r="G16" s="13">
        <v>95.423694436456501</v>
      </c>
      <c r="H16" s="164">
        <v>0.37093761951209198</v>
      </c>
      <c r="I16" s="13">
        <v>94.278047559834604</v>
      </c>
      <c r="J16" s="164">
        <v>0.447968772210043</v>
      </c>
      <c r="K16" s="13">
        <v>92.801600326071195</v>
      </c>
      <c r="L16" s="164">
        <v>0.49382459948607799</v>
      </c>
      <c r="M16" s="13">
        <v>89.821180977586096</v>
      </c>
      <c r="N16" s="164">
        <v>0.630495923232405</v>
      </c>
      <c r="O16" s="13">
        <v>93.479237814300305</v>
      </c>
      <c r="P16" s="164">
        <v>0.47072700348149399</v>
      </c>
      <c r="Q16" s="13">
        <v>85.153478356743506</v>
      </c>
      <c r="R16" s="164">
        <v>0.71177241780795897</v>
      </c>
      <c r="S16" s="13">
        <v>80.106331407809407</v>
      </c>
      <c r="T16" s="164">
        <v>0.80791862249233504</v>
      </c>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9"/>
    </row>
    <row r="17" spans="1:56" ht="13" customHeight="1" x14ac:dyDescent="0.35">
      <c r="A17" s="12" t="s">
        <v>253</v>
      </c>
      <c r="B17" s="97">
        <v>2</v>
      </c>
      <c r="C17" s="13">
        <v>96.695755358618001</v>
      </c>
      <c r="D17" s="164">
        <v>0.262091470576515</v>
      </c>
      <c r="E17" s="13">
        <v>80.768889490455194</v>
      </c>
      <c r="F17" s="164">
        <v>0.64691054246074098</v>
      </c>
      <c r="G17" s="13">
        <v>79.786938519403805</v>
      </c>
      <c r="H17" s="164">
        <v>0.78055337564881</v>
      </c>
      <c r="I17" s="13">
        <v>88.669674198695802</v>
      </c>
      <c r="J17" s="164">
        <v>0.53974015400925901</v>
      </c>
      <c r="K17" s="13">
        <v>70.813149855155501</v>
      </c>
      <c r="L17" s="164">
        <v>0.78829611682427803</v>
      </c>
      <c r="M17" s="13">
        <v>59.713916409692402</v>
      </c>
      <c r="N17" s="164">
        <v>0.79829539402940497</v>
      </c>
      <c r="O17" s="13">
        <v>81.798348477630896</v>
      </c>
      <c r="P17" s="164">
        <v>0.67941390216236897</v>
      </c>
      <c r="Q17" s="13">
        <v>52.259337962832497</v>
      </c>
      <c r="R17" s="164">
        <v>0.89657017434449704</v>
      </c>
      <c r="S17" s="13">
        <v>38.081700691432097</v>
      </c>
      <c r="T17" s="164">
        <v>0.79593202471101399</v>
      </c>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9"/>
    </row>
    <row r="18" spans="1:56" ht="13" customHeight="1" x14ac:dyDescent="0.35">
      <c r="A18" s="100" t="s">
        <v>254</v>
      </c>
      <c r="B18" s="97">
        <v>2</v>
      </c>
      <c r="C18" s="13">
        <v>97.607264811251696</v>
      </c>
      <c r="D18" s="164">
        <v>0.33862442304975099</v>
      </c>
      <c r="E18" s="13">
        <v>85.097998743635102</v>
      </c>
      <c r="F18" s="164">
        <v>0.85632519858805201</v>
      </c>
      <c r="G18" s="13">
        <v>82.112557310895198</v>
      </c>
      <c r="H18" s="164">
        <v>0.98913184373266305</v>
      </c>
      <c r="I18" s="13">
        <v>91.459884564434006</v>
      </c>
      <c r="J18" s="164">
        <v>0.63066093413255198</v>
      </c>
      <c r="K18" s="13">
        <v>72.846813522037493</v>
      </c>
      <c r="L18" s="164">
        <v>1.1473567514734799</v>
      </c>
      <c r="M18" s="13">
        <v>63.140531507148403</v>
      </c>
      <c r="N18" s="164">
        <v>1.0412065027003199</v>
      </c>
      <c r="O18" s="13">
        <v>85.992118912904004</v>
      </c>
      <c r="P18" s="164">
        <v>0.88222062601079998</v>
      </c>
      <c r="Q18" s="13">
        <v>56.938059183344201</v>
      </c>
      <c r="R18" s="164">
        <v>1.22282928273499</v>
      </c>
      <c r="S18" s="13">
        <v>42.374541919098696</v>
      </c>
      <c r="T18" s="164">
        <v>1.1124833413856501</v>
      </c>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9"/>
    </row>
    <row r="19" spans="1:56" ht="13" customHeight="1" x14ac:dyDescent="0.35">
      <c r="A19" s="100" t="s">
        <v>255</v>
      </c>
      <c r="B19" s="97">
        <v>2</v>
      </c>
      <c r="C19" s="13">
        <v>95.235169688934903</v>
      </c>
      <c r="D19" s="164">
        <v>0.40039552146109297</v>
      </c>
      <c r="E19" s="13">
        <v>73.838426223165101</v>
      </c>
      <c r="F19" s="164">
        <v>0.94573398613031201</v>
      </c>
      <c r="G19" s="13">
        <v>76.061682468599201</v>
      </c>
      <c r="H19" s="164">
        <v>1.0062685107056899</v>
      </c>
      <c r="I19" s="13">
        <v>84.206687332723007</v>
      </c>
      <c r="J19" s="164">
        <v>0.84830946852657296</v>
      </c>
      <c r="K19" s="13">
        <v>67.551594682413494</v>
      </c>
      <c r="L19" s="164">
        <v>1.1084322567862701</v>
      </c>
      <c r="M19" s="13">
        <v>54.230699943959799</v>
      </c>
      <c r="N19" s="164">
        <v>1.2795777352867199</v>
      </c>
      <c r="O19" s="13">
        <v>75.047522869380899</v>
      </c>
      <c r="P19" s="164">
        <v>0.88430405445473603</v>
      </c>
      <c r="Q19" s="13">
        <v>44.731121075873197</v>
      </c>
      <c r="R19" s="164">
        <v>1.1859248573030801</v>
      </c>
      <c r="S19" s="13">
        <v>31.135620531443799</v>
      </c>
      <c r="T19" s="164">
        <v>0.97950055906286704</v>
      </c>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9"/>
    </row>
    <row r="20" spans="1:56" ht="13" customHeight="1" x14ac:dyDescent="0.35">
      <c r="A20" s="12" t="s">
        <v>256</v>
      </c>
      <c r="B20" s="97">
        <v>2</v>
      </c>
      <c r="C20" s="13">
        <v>97.305863887029602</v>
      </c>
      <c r="D20" s="164">
        <v>0.35753282099990702</v>
      </c>
      <c r="E20" s="13">
        <v>94.668470590097101</v>
      </c>
      <c r="F20" s="164">
        <v>0.46001684202474702</v>
      </c>
      <c r="G20" s="13">
        <v>92.420627284717796</v>
      </c>
      <c r="H20" s="164">
        <v>0.65005022508940502</v>
      </c>
      <c r="I20" s="13">
        <v>94.718831282076707</v>
      </c>
      <c r="J20" s="164">
        <v>0.47710285234681798</v>
      </c>
      <c r="K20" s="13">
        <v>92.269923368876306</v>
      </c>
      <c r="L20" s="164">
        <v>0.59091200486912299</v>
      </c>
      <c r="M20" s="13">
        <v>88.802976351731203</v>
      </c>
      <c r="N20" s="164">
        <v>0.74103484417198495</v>
      </c>
      <c r="O20" s="13">
        <v>93.342549205961305</v>
      </c>
      <c r="P20" s="164">
        <v>0.52641934952119096</v>
      </c>
      <c r="Q20" s="13">
        <v>83.424791174719005</v>
      </c>
      <c r="R20" s="164">
        <v>0.85362207334938101</v>
      </c>
      <c r="S20" s="13">
        <v>76.648564835053506</v>
      </c>
      <c r="T20" s="164">
        <v>1.00320262620168</v>
      </c>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9"/>
    </row>
    <row r="21" spans="1:56" ht="13" customHeight="1" x14ac:dyDescent="0.35">
      <c r="A21" s="12" t="s">
        <v>257</v>
      </c>
      <c r="B21" s="97">
        <v>2</v>
      </c>
      <c r="C21" s="13">
        <v>94.798701207096499</v>
      </c>
      <c r="D21" s="164">
        <v>0.55154878783291506</v>
      </c>
      <c r="E21" s="13">
        <v>80.559690073041395</v>
      </c>
      <c r="F21" s="164">
        <v>0.941434396805096</v>
      </c>
      <c r="G21" s="13">
        <v>86.105150097377901</v>
      </c>
      <c r="H21" s="164">
        <v>0.78618085215084099</v>
      </c>
      <c r="I21" s="13">
        <v>93.168506254173494</v>
      </c>
      <c r="J21" s="164">
        <v>0.57894608753499599</v>
      </c>
      <c r="K21" s="13">
        <v>85.655616522824602</v>
      </c>
      <c r="L21" s="164">
        <v>0.73718798653316997</v>
      </c>
      <c r="M21" s="13">
        <v>80.288225952354196</v>
      </c>
      <c r="N21" s="164">
        <v>0.92064032256255401</v>
      </c>
      <c r="O21" s="13">
        <v>85.222384214981503</v>
      </c>
      <c r="P21" s="164">
        <v>0.69733428303331202</v>
      </c>
      <c r="Q21" s="13">
        <v>68.052151985543603</v>
      </c>
      <c r="R21" s="164">
        <v>1.0984833879406299</v>
      </c>
      <c r="S21" s="13">
        <v>60.037945293248598</v>
      </c>
      <c r="T21" s="164">
        <v>1.17794310526284</v>
      </c>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9"/>
    </row>
    <row r="22" spans="1:56" ht="13" customHeight="1" x14ac:dyDescent="0.35">
      <c r="A22" s="12" t="s">
        <v>258</v>
      </c>
      <c r="B22" s="97">
        <v>2</v>
      </c>
      <c r="C22" s="13">
        <v>92.561487467706897</v>
      </c>
      <c r="D22" s="164">
        <v>0.85288312870209504</v>
      </c>
      <c r="E22" s="13">
        <v>79.419189718132202</v>
      </c>
      <c r="F22" s="164">
        <v>1.49842003492794</v>
      </c>
      <c r="G22" s="13">
        <v>88.011841012554299</v>
      </c>
      <c r="H22" s="164">
        <v>0.99364033164719801</v>
      </c>
      <c r="I22" s="13">
        <v>89.450630120254701</v>
      </c>
      <c r="J22" s="164">
        <v>1.08562198823526</v>
      </c>
      <c r="K22" s="13">
        <v>80.324701356388204</v>
      </c>
      <c r="L22" s="164">
        <v>1.3987650640392</v>
      </c>
      <c r="M22" s="13">
        <v>77.763164971051395</v>
      </c>
      <c r="N22" s="164">
        <v>1.3413302164996601</v>
      </c>
      <c r="O22" s="13">
        <v>84.9252303463347</v>
      </c>
      <c r="P22" s="164">
        <v>1.14310140732626</v>
      </c>
      <c r="Q22" s="13">
        <v>60.527269479711997</v>
      </c>
      <c r="R22" s="164">
        <v>1.57255135744317</v>
      </c>
      <c r="S22" s="13">
        <v>52.641543103799002</v>
      </c>
      <c r="T22" s="164">
        <v>1.60698048078429</v>
      </c>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9"/>
    </row>
    <row r="23" spans="1:56" ht="13" customHeight="1" x14ac:dyDescent="0.35">
      <c r="A23" s="12" t="s">
        <v>259</v>
      </c>
      <c r="B23" s="97">
        <v>2</v>
      </c>
      <c r="C23" s="13">
        <v>88.247377597521805</v>
      </c>
      <c r="D23" s="164">
        <v>1.0580323099911999</v>
      </c>
      <c r="E23" s="13">
        <v>77.183102149945796</v>
      </c>
      <c r="F23" s="164">
        <v>0.99525446303047205</v>
      </c>
      <c r="G23" s="13">
        <v>88.787692920629496</v>
      </c>
      <c r="H23" s="164">
        <v>0.86124181858055604</v>
      </c>
      <c r="I23" s="13">
        <v>87.327751421012195</v>
      </c>
      <c r="J23" s="164">
        <v>1.0013978596722199</v>
      </c>
      <c r="K23" s="13">
        <v>79.541430752330996</v>
      </c>
      <c r="L23" s="164">
        <v>1.16591051544307</v>
      </c>
      <c r="M23" s="13">
        <v>78.192174355966998</v>
      </c>
      <c r="N23" s="164">
        <v>1.16497957279819</v>
      </c>
      <c r="O23" s="13">
        <v>81.279078111922203</v>
      </c>
      <c r="P23" s="164">
        <v>1.06821290685801</v>
      </c>
      <c r="Q23" s="13">
        <v>60.200119953734003</v>
      </c>
      <c r="R23" s="164">
        <v>1.2107665928945499</v>
      </c>
      <c r="S23" s="13">
        <v>52.285666280222202</v>
      </c>
      <c r="T23" s="164">
        <v>1.1459060105565699</v>
      </c>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9"/>
    </row>
    <row r="24" spans="1:56" ht="13" customHeight="1" x14ac:dyDescent="0.35">
      <c r="A24" s="12" t="s">
        <v>260</v>
      </c>
      <c r="B24" s="97">
        <v>2</v>
      </c>
      <c r="C24" s="13">
        <v>92.639585737209003</v>
      </c>
      <c r="D24" s="164">
        <v>0.54735431672912904</v>
      </c>
      <c r="E24" s="13">
        <v>76.579678572670602</v>
      </c>
      <c r="F24" s="164">
        <v>1.08855237278717</v>
      </c>
      <c r="G24" s="13">
        <v>87.334161682220696</v>
      </c>
      <c r="H24" s="164">
        <v>0.72800067214425701</v>
      </c>
      <c r="I24" s="13">
        <v>88.647233911312199</v>
      </c>
      <c r="J24" s="164">
        <v>0.70135215854019495</v>
      </c>
      <c r="K24" s="13">
        <v>83.912790645402396</v>
      </c>
      <c r="L24" s="164">
        <v>0.76679077727245504</v>
      </c>
      <c r="M24" s="13">
        <v>77.493404466899307</v>
      </c>
      <c r="N24" s="164">
        <v>0.90278202347703396</v>
      </c>
      <c r="O24" s="13">
        <v>81.5810115310057</v>
      </c>
      <c r="P24" s="164">
        <v>0.82310893204451596</v>
      </c>
      <c r="Q24" s="13">
        <v>63.6716041696858</v>
      </c>
      <c r="R24" s="164">
        <v>1.0430857319807201</v>
      </c>
      <c r="S24" s="13">
        <v>55.646419873513999</v>
      </c>
      <c r="T24" s="164">
        <v>1.1623886635626399</v>
      </c>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9"/>
    </row>
    <row r="25" spans="1:56" ht="13" customHeight="1" x14ac:dyDescent="0.35">
      <c r="A25" s="12" t="s">
        <v>261</v>
      </c>
      <c r="B25" s="97">
        <v>2</v>
      </c>
      <c r="C25" s="13">
        <v>95.0551904352956</v>
      </c>
      <c r="D25" s="164">
        <v>0.51565376862552803</v>
      </c>
      <c r="E25" s="13">
        <v>78.623138592768797</v>
      </c>
      <c r="F25" s="164">
        <v>0.878946458630534</v>
      </c>
      <c r="G25" s="13">
        <v>90.340438311697298</v>
      </c>
      <c r="H25" s="164">
        <v>0.59516215903833602</v>
      </c>
      <c r="I25" s="13">
        <v>91.656044584657394</v>
      </c>
      <c r="J25" s="164">
        <v>0.54111763741190699</v>
      </c>
      <c r="K25" s="13">
        <v>83.390733593240597</v>
      </c>
      <c r="L25" s="164">
        <v>0.93900846160106899</v>
      </c>
      <c r="M25" s="13">
        <v>76.307792384641004</v>
      </c>
      <c r="N25" s="164">
        <v>1.04712116874994</v>
      </c>
      <c r="O25" s="13">
        <v>79.7781220648084</v>
      </c>
      <c r="P25" s="164">
        <v>0.91726017712200403</v>
      </c>
      <c r="Q25" s="13">
        <v>64.916126241585204</v>
      </c>
      <c r="R25" s="164">
        <v>1.05202871717276</v>
      </c>
      <c r="S25" s="13">
        <v>52.310223143053797</v>
      </c>
      <c r="T25" s="164">
        <v>1.1815456279999801</v>
      </c>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9"/>
    </row>
    <row r="26" spans="1:56" ht="13" customHeight="1" x14ac:dyDescent="0.35">
      <c r="A26" s="12" t="s">
        <v>262</v>
      </c>
      <c r="B26" s="97">
        <v>2</v>
      </c>
      <c r="C26" s="13">
        <v>95.765818867368196</v>
      </c>
      <c r="D26" s="164">
        <v>0.53114151923278496</v>
      </c>
      <c r="E26" s="13">
        <v>79.978203502620403</v>
      </c>
      <c r="F26" s="164">
        <v>1.0300014266255</v>
      </c>
      <c r="G26" s="13">
        <v>87.289595865272702</v>
      </c>
      <c r="H26" s="164">
        <v>0.839911884966691</v>
      </c>
      <c r="I26" s="13">
        <v>88.9115728059991</v>
      </c>
      <c r="J26" s="164">
        <v>0.85535995600316805</v>
      </c>
      <c r="K26" s="13">
        <v>84.422505477290201</v>
      </c>
      <c r="L26" s="164">
        <v>1.00839517733967</v>
      </c>
      <c r="M26" s="13">
        <v>74.596996838168195</v>
      </c>
      <c r="N26" s="164">
        <v>1.1777837348334701</v>
      </c>
      <c r="O26" s="13">
        <v>87.596031359588295</v>
      </c>
      <c r="P26" s="164">
        <v>0.95306377911115703</v>
      </c>
      <c r="Q26" s="13">
        <v>64.336079579250594</v>
      </c>
      <c r="R26" s="164">
        <v>1.08006152474168</v>
      </c>
      <c r="S26" s="13">
        <v>54.106225128626498</v>
      </c>
      <c r="T26" s="164">
        <v>1.2742999920792999</v>
      </c>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9"/>
    </row>
    <row r="27" spans="1:56" ht="13" customHeight="1" x14ac:dyDescent="0.35">
      <c r="A27" s="12" t="s">
        <v>263</v>
      </c>
      <c r="B27" s="97">
        <v>2</v>
      </c>
      <c r="C27" s="13">
        <v>94.616627125386501</v>
      </c>
      <c r="D27" s="164">
        <v>0.35415234311140398</v>
      </c>
      <c r="E27" s="13">
        <v>83.952561588686905</v>
      </c>
      <c r="F27" s="164">
        <v>0.60035807415376596</v>
      </c>
      <c r="G27" s="13">
        <v>83.974571797406597</v>
      </c>
      <c r="H27" s="164">
        <v>0.57295438167398405</v>
      </c>
      <c r="I27" s="13">
        <v>83.099232681153097</v>
      </c>
      <c r="J27" s="164">
        <v>0.50151295982611099</v>
      </c>
      <c r="K27" s="13">
        <v>77.420279371278198</v>
      </c>
      <c r="L27" s="164">
        <v>0.67923768137741203</v>
      </c>
      <c r="M27" s="13">
        <v>71.362642345426707</v>
      </c>
      <c r="N27" s="164">
        <v>0.71613124556896801</v>
      </c>
      <c r="O27" s="13">
        <v>85.538474235640706</v>
      </c>
      <c r="P27" s="164">
        <v>0.529716310614886</v>
      </c>
      <c r="Q27" s="13">
        <v>57.373403875490702</v>
      </c>
      <c r="R27" s="164">
        <v>0.82309023560963301</v>
      </c>
      <c r="S27" s="13">
        <v>47.050023521268102</v>
      </c>
      <c r="T27" s="164">
        <v>0.79608193755798395</v>
      </c>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9"/>
    </row>
    <row r="28" spans="1:56" ht="13" customHeight="1" x14ac:dyDescent="0.35">
      <c r="A28" s="12" t="s">
        <v>264</v>
      </c>
      <c r="B28" s="97">
        <v>2</v>
      </c>
      <c r="C28" s="13">
        <v>96.161481538443496</v>
      </c>
      <c r="D28" s="164">
        <v>0.38643941992540598</v>
      </c>
      <c r="E28" s="13">
        <v>92.648320094749195</v>
      </c>
      <c r="F28" s="164">
        <v>0.62177876029449597</v>
      </c>
      <c r="G28" s="13">
        <v>74.470305164495201</v>
      </c>
      <c r="H28" s="164">
        <v>1.07013760322504</v>
      </c>
      <c r="I28" s="13">
        <v>82.891445958967793</v>
      </c>
      <c r="J28" s="164">
        <v>0.94351090415462602</v>
      </c>
      <c r="K28" s="13">
        <v>79.376081574830593</v>
      </c>
      <c r="L28" s="164">
        <v>1.0909370743781901</v>
      </c>
      <c r="M28" s="13">
        <v>69.129063666597105</v>
      </c>
      <c r="N28" s="164">
        <v>0.95993839921045698</v>
      </c>
      <c r="O28" s="13">
        <v>80.913066439202495</v>
      </c>
      <c r="P28" s="164">
        <v>0.85448752863829003</v>
      </c>
      <c r="Q28" s="13">
        <v>54.321139147828397</v>
      </c>
      <c r="R28" s="164">
        <v>1.2276208657188801</v>
      </c>
      <c r="S28" s="13">
        <v>42.388161709209498</v>
      </c>
      <c r="T28" s="164">
        <v>1.2183800489672201</v>
      </c>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9"/>
    </row>
    <row r="29" spans="1:56" ht="13" customHeight="1" x14ac:dyDescent="0.35">
      <c r="A29" s="12" t="s">
        <v>265</v>
      </c>
      <c r="B29" s="97">
        <v>2</v>
      </c>
      <c r="C29" s="13">
        <v>90.979618726362801</v>
      </c>
      <c r="D29" s="164">
        <v>0.61309139794025302</v>
      </c>
      <c r="E29" s="13">
        <v>78.653226174960395</v>
      </c>
      <c r="F29" s="164">
        <v>0.92610888768596999</v>
      </c>
      <c r="G29" s="13">
        <v>70.831196199763397</v>
      </c>
      <c r="H29" s="164">
        <v>0.90408345664482703</v>
      </c>
      <c r="I29" s="13">
        <v>81.530836341637396</v>
      </c>
      <c r="J29" s="164">
        <v>0.86753487978229904</v>
      </c>
      <c r="K29" s="13">
        <v>59.169174355439999</v>
      </c>
      <c r="L29" s="164">
        <v>1.0092530589973701</v>
      </c>
      <c r="M29" s="13">
        <v>58.639056912183101</v>
      </c>
      <c r="N29" s="164">
        <v>0.96546635189841201</v>
      </c>
      <c r="O29" s="13">
        <v>51.8494182610156</v>
      </c>
      <c r="P29" s="164">
        <v>1.0390196195664001</v>
      </c>
      <c r="Q29" s="13">
        <v>41.914100819609899</v>
      </c>
      <c r="R29" s="164">
        <v>0.93047175533846604</v>
      </c>
      <c r="S29" s="13">
        <v>24.289666218690101</v>
      </c>
      <c r="T29" s="164">
        <v>0.83075813536670395</v>
      </c>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9"/>
    </row>
    <row r="30" spans="1:56" ht="13" customHeight="1" x14ac:dyDescent="0.35">
      <c r="A30" s="12" t="s">
        <v>266</v>
      </c>
      <c r="B30" s="97">
        <v>2</v>
      </c>
      <c r="C30" s="13">
        <v>66.480588933883794</v>
      </c>
      <c r="D30" s="164">
        <v>0.83044689998183496</v>
      </c>
      <c r="E30" s="13">
        <v>65.847661640901507</v>
      </c>
      <c r="F30" s="164">
        <v>0.95653368206127098</v>
      </c>
      <c r="G30" s="13">
        <v>66.298656600994605</v>
      </c>
      <c r="H30" s="164">
        <v>0.79928629016405095</v>
      </c>
      <c r="I30" s="13">
        <v>54.873550708520803</v>
      </c>
      <c r="J30" s="164">
        <v>1.03743088870484</v>
      </c>
      <c r="K30" s="13">
        <v>56.881963924486698</v>
      </c>
      <c r="L30" s="164">
        <v>0.93009774789675403</v>
      </c>
      <c r="M30" s="13">
        <v>51.479421062903597</v>
      </c>
      <c r="N30" s="164">
        <v>0.96358178756899704</v>
      </c>
      <c r="O30" s="13">
        <v>61.642848538646</v>
      </c>
      <c r="P30" s="164">
        <v>0.97954536548980198</v>
      </c>
      <c r="Q30" s="13">
        <v>21.730263559556601</v>
      </c>
      <c r="R30" s="164">
        <v>0.85462326714715997</v>
      </c>
      <c r="S30" s="13">
        <v>14.507334189184601</v>
      </c>
      <c r="T30" s="164">
        <v>0.74084877962309803</v>
      </c>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9"/>
    </row>
    <row r="31" spans="1:56" ht="13" customHeight="1" x14ac:dyDescent="0.35">
      <c r="A31" s="12" t="s">
        <v>267</v>
      </c>
      <c r="B31" s="97">
        <v>2</v>
      </c>
      <c r="C31" s="13">
        <v>95.223374028659507</v>
      </c>
      <c r="D31" s="164">
        <v>0.41013416371983602</v>
      </c>
      <c r="E31" s="13">
        <v>76.602449618460795</v>
      </c>
      <c r="F31" s="164">
        <v>0.83309576519583395</v>
      </c>
      <c r="G31" s="13">
        <v>81.062621400038296</v>
      </c>
      <c r="H31" s="164">
        <v>0.78692868922554005</v>
      </c>
      <c r="I31" s="13">
        <v>82.025048439605101</v>
      </c>
      <c r="J31" s="164">
        <v>0.88718966951139899</v>
      </c>
      <c r="K31" s="13">
        <v>69.649090426140603</v>
      </c>
      <c r="L31" s="164">
        <v>0.96805445667897205</v>
      </c>
      <c r="M31" s="13">
        <v>55.702807292837498</v>
      </c>
      <c r="N31" s="164">
        <v>1.07574065002688</v>
      </c>
      <c r="O31" s="13">
        <v>76.698383190243703</v>
      </c>
      <c r="P31" s="164">
        <v>0.85359460476229199</v>
      </c>
      <c r="Q31" s="13">
        <v>48.024352837234403</v>
      </c>
      <c r="R31" s="164">
        <v>1.0872854082963701</v>
      </c>
      <c r="S31" s="13">
        <v>32.403124650108801</v>
      </c>
      <c r="T31" s="164">
        <v>0.890183119251305</v>
      </c>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9"/>
    </row>
    <row r="32" spans="1:56" ht="13" customHeight="1" x14ac:dyDescent="0.35">
      <c r="A32" s="12" t="s">
        <v>268</v>
      </c>
      <c r="B32" s="97">
        <v>2</v>
      </c>
      <c r="C32" s="13">
        <v>99.111761371491895</v>
      </c>
      <c r="D32" s="164">
        <v>0.162219773800584</v>
      </c>
      <c r="E32" s="13">
        <v>92.856283359899294</v>
      </c>
      <c r="F32" s="164">
        <v>0.44656750893714098</v>
      </c>
      <c r="G32" s="13">
        <v>96.820862272718998</v>
      </c>
      <c r="H32" s="164">
        <v>0.37789850794312402</v>
      </c>
      <c r="I32" s="13">
        <v>96.205939219373505</v>
      </c>
      <c r="J32" s="164">
        <v>0.325893357104234</v>
      </c>
      <c r="K32" s="13">
        <v>88.719861066653195</v>
      </c>
      <c r="L32" s="164">
        <v>0.657857719168499</v>
      </c>
      <c r="M32" s="13">
        <v>91.125988101154505</v>
      </c>
      <c r="N32" s="164">
        <v>0.56672737549917795</v>
      </c>
      <c r="O32" s="13">
        <v>96.7756998733187</v>
      </c>
      <c r="P32" s="164">
        <v>0.35968598510863697</v>
      </c>
      <c r="Q32" s="13">
        <v>82.212022964312595</v>
      </c>
      <c r="R32" s="164">
        <v>0.70744321178529501</v>
      </c>
      <c r="S32" s="13">
        <v>78.090597712796693</v>
      </c>
      <c r="T32" s="164">
        <v>0.79970533669567201</v>
      </c>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9"/>
    </row>
    <row r="33" spans="1:56" ht="13" customHeight="1" x14ac:dyDescent="0.35">
      <c r="A33" s="12" t="s">
        <v>269</v>
      </c>
      <c r="B33" s="97">
        <v>2</v>
      </c>
      <c r="C33" s="13">
        <v>90.350624163086493</v>
      </c>
      <c r="D33" s="164">
        <v>0.72921187482658101</v>
      </c>
      <c r="E33" s="13">
        <v>81.913008117664901</v>
      </c>
      <c r="F33" s="164">
        <v>0.96079856071391001</v>
      </c>
      <c r="G33" s="13">
        <v>77.555969108057695</v>
      </c>
      <c r="H33" s="164">
        <v>1.15818290570572</v>
      </c>
      <c r="I33" s="13">
        <v>82.138010765991694</v>
      </c>
      <c r="J33" s="164">
        <v>1.0043017236264</v>
      </c>
      <c r="K33" s="13">
        <v>72.160352987178598</v>
      </c>
      <c r="L33" s="164">
        <v>1.2625779891653699</v>
      </c>
      <c r="M33" s="13">
        <v>65.977014491609097</v>
      </c>
      <c r="N33" s="164">
        <v>1.51744543432909</v>
      </c>
      <c r="O33" s="13">
        <v>78.733971066638006</v>
      </c>
      <c r="P33" s="164">
        <v>1.00998078951569</v>
      </c>
      <c r="Q33" s="13">
        <v>53.149704769259401</v>
      </c>
      <c r="R33" s="164">
        <v>1.3591806682990399</v>
      </c>
      <c r="S33" s="13">
        <v>41.091113031204301</v>
      </c>
      <c r="T33" s="164">
        <v>1.4233308627422001</v>
      </c>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9"/>
    </row>
    <row r="34" spans="1:56" ht="13" customHeight="1" x14ac:dyDescent="0.35">
      <c r="A34" s="12" t="s">
        <v>270</v>
      </c>
      <c r="B34" s="97">
        <v>2</v>
      </c>
      <c r="C34" s="13">
        <v>91.042996051156507</v>
      </c>
      <c r="D34" s="164">
        <v>0.64377586216448701</v>
      </c>
      <c r="E34" s="13">
        <v>76.726427129045106</v>
      </c>
      <c r="F34" s="164">
        <v>1.03252555108753</v>
      </c>
      <c r="G34" s="13">
        <v>74.351086524009801</v>
      </c>
      <c r="H34" s="164">
        <v>1.4452278411847399</v>
      </c>
      <c r="I34" s="13">
        <v>85.752782870681003</v>
      </c>
      <c r="J34" s="164">
        <v>0.90811017740694899</v>
      </c>
      <c r="K34" s="13">
        <v>74.694461734564001</v>
      </c>
      <c r="L34" s="164">
        <v>1.20107706942934</v>
      </c>
      <c r="M34" s="13">
        <v>70.994806587651794</v>
      </c>
      <c r="N34" s="164">
        <v>1.0590959821617401</v>
      </c>
      <c r="O34" s="13">
        <v>78.572796066935297</v>
      </c>
      <c r="P34" s="164">
        <v>1.2410614544173</v>
      </c>
      <c r="Q34" s="13">
        <v>53.592219558642</v>
      </c>
      <c r="R34" s="164">
        <v>1.2032795297951899</v>
      </c>
      <c r="S34" s="13">
        <v>44.934797089080398</v>
      </c>
      <c r="T34" s="164">
        <v>1.05085384166243</v>
      </c>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9"/>
    </row>
    <row r="35" spans="1:56" ht="13" customHeight="1" x14ac:dyDescent="0.35">
      <c r="A35" s="12" t="s">
        <v>271</v>
      </c>
      <c r="B35" s="97">
        <v>2</v>
      </c>
      <c r="C35" s="13">
        <v>99.122065435434607</v>
      </c>
      <c r="D35" s="164">
        <v>0.14018969211860899</v>
      </c>
      <c r="E35" s="13">
        <v>93.597732621294398</v>
      </c>
      <c r="F35" s="164">
        <v>0.45706605591955402</v>
      </c>
      <c r="G35" s="13">
        <v>93.671036365172597</v>
      </c>
      <c r="H35" s="164">
        <v>0.45192892971556498</v>
      </c>
      <c r="I35" s="13">
        <v>95.168606698488205</v>
      </c>
      <c r="J35" s="164">
        <v>0.31284011891291702</v>
      </c>
      <c r="K35" s="13">
        <v>95.066437804090498</v>
      </c>
      <c r="L35" s="164">
        <v>0.389286969537604</v>
      </c>
      <c r="M35" s="13">
        <v>90.063145786087105</v>
      </c>
      <c r="N35" s="164">
        <v>0.53872725702959301</v>
      </c>
      <c r="O35" s="13">
        <v>90.505962117938097</v>
      </c>
      <c r="P35" s="164">
        <v>0.47277075086801101</v>
      </c>
      <c r="Q35" s="13">
        <v>83.607091230914406</v>
      </c>
      <c r="R35" s="164">
        <v>0.71519174721763201</v>
      </c>
      <c r="S35" s="13">
        <v>74.265934116128506</v>
      </c>
      <c r="T35" s="164">
        <v>0.79663511989621005</v>
      </c>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9"/>
    </row>
    <row r="36" spans="1:56" ht="13" customHeight="1" x14ac:dyDescent="0.35">
      <c r="A36" s="12" t="s">
        <v>272</v>
      </c>
      <c r="B36" s="97">
        <v>2</v>
      </c>
      <c r="C36" s="13">
        <v>64.385154482454894</v>
      </c>
      <c r="D36" s="164">
        <v>0.93669183679427404</v>
      </c>
      <c r="E36" s="13">
        <v>47.741483641278798</v>
      </c>
      <c r="F36" s="164">
        <v>1.103973221026</v>
      </c>
      <c r="G36" s="13">
        <v>42.633895759130297</v>
      </c>
      <c r="H36" s="164">
        <v>0.92646113442703903</v>
      </c>
      <c r="I36" s="13">
        <v>54.877083134725197</v>
      </c>
      <c r="J36" s="164">
        <v>0.80204010058450304</v>
      </c>
      <c r="K36" s="13">
        <v>46.572149227893497</v>
      </c>
      <c r="L36" s="164">
        <v>0.90533213095161702</v>
      </c>
      <c r="M36" s="13">
        <v>39.929906579838899</v>
      </c>
      <c r="N36" s="164">
        <v>0.942722537777124</v>
      </c>
      <c r="O36" s="13">
        <v>45.750458414561699</v>
      </c>
      <c r="P36" s="164">
        <v>1.0045418266305299</v>
      </c>
      <c r="Q36" s="13">
        <v>21.570279557256502</v>
      </c>
      <c r="R36" s="164">
        <v>0.85250567942086297</v>
      </c>
      <c r="S36" s="13">
        <v>17.019626535541299</v>
      </c>
      <c r="T36" s="164">
        <v>0.75881647857279599</v>
      </c>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9"/>
    </row>
    <row r="37" spans="1:56" ht="13" customHeight="1" x14ac:dyDescent="0.35">
      <c r="A37" s="12" t="s">
        <v>273</v>
      </c>
      <c r="B37" s="97">
        <v>2</v>
      </c>
      <c r="C37" s="13">
        <v>81.4915594799986</v>
      </c>
      <c r="D37" s="164">
        <v>0.67777653408665495</v>
      </c>
      <c r="E37" s="13">
        <v>59.676033333013599</v>
      </c>
      <c r="F37" s="164">
        <v>0.94840808028944801</v>
      </c>
      <c r="G37" s="13">
        <v>82.672579052026904</v>
      </c>
      <c r="H37" s="164">
        <v>0.65060180106098098</v>
      </c>
      <c r="I37" s="13">
        <v>78.5135184792762</v>
      </c>
      <c r="J37" s="164">
        <v>0.81124767931597896</v>
      </c>
      <c r="K37" s="13">
        <v>73.173430982107107</v>
      </c>
      <c r="L37" s="164">
        <v>1.00678452808818</v>
      </c>
      <c r="M37" s="13">
        <v>73.935433437295004</v>
      </c>
      <c r="N37" s="164">
        <v>0.84760249450212199</v>
      </c>
      <c r="O37" s="13">
        <v>74.642939248728496</v>
      </c>
      <c r="P37" s="164">
        <v>0.66108197297622495</v>
      </c>
      <c r="Q37" s="13">
        <v>45.896895915614898</v>
      </c>
      <c r="R37" s="164">
        <v>1.0311568646015501</v>
      </c>
      <c r="S37" s="13">
        <v>38.863417006041701</v>
      </c>
      <c r="T37" s="164">
        <v>1.02687873199625</v>
      </c>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9"/>
    </row>
    <row r="38" spans="1:56" ht="13" customHeight="1" x14ac:dyDescent="0.35">
      <c r="A38" s="12" t="s">
        <v>274</v>
      </c>
      <c r="B38" s="97">
        <v>2</v>
      </c>
      <c r="C38" s="13">
        <v>80.393198959399399</v>
      </c>
      <c r="D38" s="164">
        <v>1.0216409247868199</v>
      </c>
      <c r="E38" s="13">
        <v>67.256915269281393</v>
      </c>
      <c r="F38" s="164">
        <v>0.96305347948264597</v>
      </c>
      <c r="G38" s="13">
        <v>71.421826166609605</v>
      </c>
      <c r="H38" s="164">
        <v>0.96671326502353405</v>
      </c>
      <c r="I38" s="13">
        <v>75.626140593199807</v>
      </c>
      <c r="J38" s="164">
        <v>0.87458197271121396</v>
      </c>
      <c r="K38" s="13">
        <v>68.629356883537895</v>
      </c>
      <c r="L38" s="164">
        <v>1.1078482749182701</v>
      </c>
      <c r="M38" s="13">
        <v>66.556710730716901</v>
      </c>
      <c r="N38" s="164">
        <v>1.06231221642147</v>
      </c>
      <c r="O38" s="13">
        <v>77.846337473430907</v>
      </c>
      <c r="P38" s="164">
        <v>0.90422160040922905</v>
      </c>
      <c r="Q38" s="13">
        <v>50.748767806427701</v>
      </c>
      <c r="R38" s="164">
        <v>1.1792978027811201</v>
      </c>
      <c r="S38" s="13">
        <v>45.398956395067898</v>
      </c>
      <c r="T38" s="164">
        <v>1.1374616845235701</v>
      </c>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9"/>
    </row>
    <row r="39" spans="1:56" ht="13" customHeight="1" x14ac:dyDescent="0.35">
      <c r="A39" s="12" t="s">
        <v>275</v>
      </c>
      <c r="B39" s="97">
        <v>2</v>
      </c>
      <c r="C39" s="13">
        <v>94.036474763246204</v>
      </c>
      <c r="D39" s="164">
        <v>0.60005169835597505</v>
      </c>
      <c r="E39" s="13">
        <v>87.126792200757393</v>
      </c>
      <c r="F39" s="164">
        <v>0.74125637248973097</v>
      </c>
      <c r="G39" s="13">
        <v>93.331053303376507</v>
      </c>
      <c r="H39" s="164">
        <v>0.57932429958802301</v>
      </c>
      <c r="I39" s="13">
        <v>88.337393244998594</v>
      </c>
      <c r="J39" s="164">
        <v>0.70911629142690702</v>
      </c>
      <c r="K39" s="13">
        <v>92.480970784381896</v>
      </c>
      <c r="L39" s="164">
        <v>0.62064839346209799</v>
      </c>
      <c r="M39" s="13">
        <v>92.836659795955995</v>
      </c>
      <c r="N39" s="164">
        <v>0.63914044817803495</v>
      </c>
      <c r="O39" s="13">
        <v>95.222264459849498</v>
      </c>
      <c r="P39" s="164">
        <v>0.56667300558796896</v>
      </c>
      <c r="Q39" s="13">
        <v>75.232635772733303</v>
      </c>
      <c r="R39" s="164">
        <v>1.08961424679003</v>
      </c>
      <c r="S39" s="13">
        <v>73.1303122846994</v>
      </c>
      <c r="T39" s="164">
        <v>1.15846879137085</v>
      </c>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9"/>
    </row>
    <row r="40" spans="1:56" ht="13" customHeight="1" x14ac:dyDescent="0.35">
      <c r="A40" s="12" t="s">
        <v>276</v>
      </c>
      <c r="B40" s="97">
        <v>2</v>
      </c>
      <c r="C40" s="13">
        <v>96.255061730027606</v>
      </c>
      <c r="D40" s="164">
        <v>0.44288225359133898</v>
      </c>
      <c r="E40" s="13">
        <v>78.925873018003401</v>
      </c>
      <c r="F40" s="164">
        <v>0.75698299241439104</v>
      </c>
      <c r="G40" s="13">
        <v>88.133862015281494</v>
      </c>
      <c r="H40" s="164">
        <v>0.73344333506220205</v>
      </c>
      <c r="I40" s="13">
        <v>85.711205619373303</v>
      </c>
      <c r="J40" s="164">
        <v>0.66944863088277295</v>
      </c>
      <c r="K40" s="13">
        <v>72.170425990631699</v>
      </c>
      <c r="L40" s="164">
        <v>0.94129629910505297</v>
      </c>
      <c r="M40" s="13">
        <v>70.415008470032504</v>
      </c>
      <c r="N40" s="164">
        <v>0.87072950754164202</v>
      </c>
      <c r="O40" s="13">
        <v>69.562948488788706</v>
      </c>
      <c r="P40" s="164">
        <v>1.02408971930276</v>
      </c>
      <c r="Q40" s="13">
        <v>55.310030416681798</v>
      </c>
      <c r="R40" s="164">
        <v>1.1817311562371799</v>
      </c>
      <c r="S40" s="13">
        <v>42.874286042217399</v>
      </c>
      <c r="T40" s="164">
        <v>1.1955706303793301</v>
      </c>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9"/>
    </row>
    <row r="41" spans="1:56" ht="13" customHeight="1" x14ac:dyDescent="0.35">
      <c r="A41" s="12" t="s">
        <v>277</v>
      </c>
      <c r="B41" s="97">
        <v>2</v>
      </c>
      <c r="C41" s="13">
        <v>91.677314926088698</v>
      </c>
      <c r="D41" s="164">
        <v>0.61209126425271099</v>
      </c>
      <c r="E41" s="13">
        <v>80.649157819669298</v>
      </c>
      <c r="F41" s="164">
        <v>0.74664002992724599</v>
      </c>
      <c r="G41" s="13">
        <v>81.155562891681399</v>
      </c>
      <c r="H41" s="164">
        <v>0.80149240846595204</v>
      </c>
      <c r="I41" s="13">
        <v>76.6565970412002</v>
      </c>
      <c r="J41" s="164">
        <v>0.82282249970635302</v>
      </c>
      <c r="K41" s="13">
        <v>70.873697514304496</v>
      </c>
      <c r="L41" s="164">
        <v>0.90975524368553096</v>
      </c>
      <c r="M41" s="13">
        <v>78.108014339938194</v>
      </c>
      <c r="N41" s="164">
        <v>0.77407520312701195</v>
      </c>
      <c r="O41" s="13">
        <v>86.683173113435501</v>
      </c>
      <c r="P41" s="164">
        <v>0.65225723692526305</v>
      </c>
      <c r="Q41" s="13">
        <v>52.948403639896398</v>
      </c>
      <c r="R41" s="164">
        <v>1.11523522610779</v>
      </c>
      <c r="S41" s="13">
        <v>48.944487174357299</v>
      </c>
      <c r="T41" s="164">
        <v>1.2224937740400199</v>
      </c>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9"/>
    </row>
    <row r="42" spans="1:56" ht="13" customHeight="1" x14ac:dyDescent="0.35">
      <c r="A42" s="12" t="s">
        <v>278</v>
      </c>
      <c r="B42" s="97">
        <v>2</v>
      </c>
      <c r="C42" s="13">
        <v>89.333258965353096</v>
      </c>
      <c r="D42" s="164">
        <v>0.69047542248282401</v>
      </c>
      <c r="E42" s="13">
        <v>85.421360447633901</v>
      </c>
      <c r="F42" s="164">
        <v>0.71245142552107499</v>
      </c>
      <c r="G42" s="13">
        <v>87.654681713064804</v>
      </c>
      <c r="H42" s="164">
        <v>0.75056203277659805</v>
      </c>
      <c r="I42" s="13">
        <v>84.346892403208997</v>
      </c>
      <c r="J42" s="164">
        <v>0.74105212089171002</v>
      </c>
      <c r="K42" s="13">
        <v>77.104236222121003</v>
      </c>
      <c r="L42" s="164">
        <v>0.94424777894205103</v>
      </c>
      <c r="M42" s="13">
        <v>63.704331800279903</v>
      </c>
      <c r="N42" s="164">
        <v>1.17246546050504</v>
      </c>
      <c r="O42" s="13">
        <v>72.016716001812199</v>
      </c>
      <c r="P42" s="164">
        <v>1.0943077989147401</v>
      </c>
      <c r="Q42" s="13">
        <v>60.576715699668398</v>
      </c>
      <c r="R42" s="164">
        <v>0.95615398449248601</v>
      </c>
      <c r="S42" s="13">
        <v>41.8479884756592</v>
      </c>
      <c r="T42" s="164">
        <v>1.0839229642825099</v>
      </c>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9"/>
    </row>
    <row r="43" spans="1:56" ht="13" customHeight="1" x14ac:dyDescent="0.35">
      <c r="A43" s="12" t="s">
        <v>279</v>
      </c>
      <c r="B43" s="97">
        <v>2</v>
      </c>
      <c r="C43" s="13">
        <v>95.489624110307702</v>
      </c>
      <c r="D43" s="164">
        <v>0.562763793686061</v>
      </c>
      <c r="E43" s="13">
        <v>87.774251615373501</v>
      </c>
      <c r="F43" s="164">
        <v>1.0524027834010301</v>
      </c>
      <c r="G43" s="13">
        <v>95.153521868664996</v>
      </c>
      <c r="H43" s="164">
        <v>0.56133698631317697</v>
      </c>
      <c r="I43" s="13">
        <v>93.251284323151097</v>
      </c>
      <c r="J43" s="164">
        <v>0.71613523832450399</v>
      </c>
      <c r="K43" s="13">
        <v>91.147465522470597</v>
      </c>
      <c r="L43" s="164">
        <v>0.83393469045251201</v>
      </c>
      <c r="M43" s="13">
        <v>86.105288054796205</v>
      </c>
      <c r="N43" s="164">
        <v>1.0727426839434999</v>
      </c>
      <c r="O43" s="13">
        <v>83.209355555350896</v>
      </c>
      <c r="P43" s="164">
        <v>1.20617056472288</v>
      </c>
      <c r="Q43" s="13">
        <v>78.275411278760402</v>
      </c>
      <c r="R43" s="164">
        <v>1.1166962342906299</v>
      </c>
      <c r="S43" s="13">
        <v>67.151901048292899</v>
      </c>
      <c r="T43" s="164">
        <v>1.4036071507153001</v>
      </c>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9"/>
    </row>
    <row r="44" spans="1:56" ht="13" customHeight="1" x14ac:dyDescent="0.35">
      <c r="A44" s="12" t="s">
        <v>280</v>
      </c>
      <c r="B44" s="97">
        <v>2</v>
      </c>
      <c r="C44" s="13">
        <v>94.240458649162207</v>
      </c>
      <c r="D44" s="164">
        <v>0.48213012197390998</v>
      </c>
      <c r="E44" s="13">
        <v>85.664656235957196</v>
      </c>
      <c r="F44" s="164">
        <v>0.66193359926900797</v>
      </c>
      <c r="G44" s="13">
        <v>86.252499437945701</v>
      </c>
      <c r="H44" s="164">
        <v>0.75368546409590598</v>
      </c>
      <c r="I44" s="13">
        <v>89.895233146082305</v>
      </c>
      <c r="J44" s="164">
        <v>0.48123380699016599</v>
      </c>
      <c r="K44" s="13">
        <v>80.295663610490394</v>
      </c>
      <c r="L44" s="164">
        <v>0.83081776249191497</v>
      </c>
      <c r="M44" s="13">
        <v>72.520825314766597</v>
      </c>
      <c r="N44" s="164">
        <v>0.88913446072150204</v>
      </c>
      <c r="O44" s="13">
        <v>87.799597079581602</v>
      </c>
      <c r="P44" s="164">
        <v>0.615970358387401</v>
      </c>
      <c r="Q44" s="13">
        <v>64.005434633735007</v>
      </c>
      <c r="R44" s="164">
        <v>0.95591291554325997</v>
      </c>
      <c r="S44" s="13">
        <v>53.862881911015002</v>
      </c>
      <c r="T44" s="164">
        <v>1.03764239986523</v>
      </c>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9"/>
    </row>
    <row r="45" spans="1:56" ht="13" customHeight="1" x14ac:dyDescent="0.35">
      <c r="A45" s="12" t="s">
        <v>281</v>
      </c>
      <c r="B45" s="97">
        <v>2</v>
      </c>
      <c r="C45" s="13">
        <v>89.343654213606598</v>
      </c>
      <c r="D45" s="164">
        <v>0.59444125778378798</v>
      </c>
      <c r="E45" s="13">
        <v>76.542826902987699</v>
      </c>
      <c r="F45" s="164">
        <v>0.89929585996374495</v>
      </c>
      <c r="G45" s="13">
        <v>84.046090061042506</v>
      </c>
      <c r="H45" s="164">
        <v>0.69694097269784905</v>
      </c>
      <c r="I45" s="13">
        <v>82.823961019817403</v>
      </c>
      <c r="J45" s="164">
        <v>0.72732636948571305</v>
      </c>
      <c r="K45" s="13">
        <v>82.9576008187463</v>
      </c>
      <c r="L45" s="164">
        <v>0.73073422611094596</v>
      </c>
      <c r="M45" s="13">
        <v>81.836007094774303</v>
      </c>
      <c r="N45" s="164">
        <v>0.72007187355490598</v>
      </c>
      <c r="O45" s="13">
        <v>83.745070783472599</v>
      </c>
      <c r="P45" s="164">
        <v>0.67024556939382596</v>
      </c>
      <c r="Q45" s="13">
        <v>62.167005058068</v>
      </c>
      <c r="R45" s="164">
        <v>0.91158791219756297</v>
      </c>
      <c r="S45" s="13">
        <v>56.7458933785243</v>
      </c>
      <c r="T45" s="164">
        <v>0.90987454886577102</v>
      </c>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9"/>
    </row>
    <row r="46" spans="1:56" ht="13" customHeight="1" x14ac:dyDescent="0.35">
      <c r="A46" s="12" t="s">
        <v>282</v>
      </c>
      <c r="B46" s="97">
        <v>2</v>
      </c>
      <c r="C46" s="13">
        <v>97.033154175676202</v>
      </c>
      <c r="D46" s="164">
        <v>0.33116770954422298</v>
      </c>
      <c r="E46" s="13">
        <v>82.983991790045906</v>
      </c>
      <c r="F46" s="164">
        <v>0.97110076507640497</v>
      </c>
      <c r="G46" s="13">
        <v>90.225449098556595</v>
      </c>
      <c r="H46" s="164">
        <v>0.69018525618372395</v>
      </c>
      <c r="I46" s="13">
        <v>90.360752364701497</v>
      </c>
      <c r="J46" s="164">
        <v>0.67263434234141894</v>
      </c>
      <c r="K46" s="13">
        <v>90.632783909482498</v>
      </c>
      <c r="L46" s="164">
        <v>0.67271866952746895</v>
      </c>
      <c r="M46" s="13">
        <v>81.651300855813702</v>
      </c>
      <c r="N46" s="164">
        <v>0.916586880887299</v>
      </c>
      <c r="O46" s="13">
        <v>86.202561271757801</v>
      </c>
      <c r="P46" s="164">
        <v>0.79208769958727299</v>
      </c>
      <c r="Q46" s="13">
        <v>71.202655905741594</v>
      </c>
      <c r="R46" s="164">
        <v>1.09509599699782</v>
      </c>
      <c r="S46" s="13">
        <v>61.385247814097703</v>
      </c>
      <c r="T46" s="164">
        <v>1.2215277006279801</v>
      </c>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9"/>
    </row>
    <row r="47" spans="1:56" ht="13" customHeight="1" x14ac:dyDescent="0.35">
      <c r="A47" s="12" t="s">
        <v>283</v>
      </c>
      <c r="B47" s="97">
        <v>2</v>
      </c>
      <c r="C47" s="13">
        <v>96.452627396797894</v>
      </c>
      <c r="D47" s="164">
        <v>0.36295986686426202</v>
      </c>
      <c r="E47" s="13">
        <v>74.630182800344599</v>
      </c>
      <c r="F47" s="164">
        <v>0.83052789050949805</v>
      </c>
      <c r="G47" s="13">
        <v>86.516364981203097</v>
      </c>
      <c r="H47" s="164">
        <v>0.60666478603573104</v>
      </c>
      <c r="I47" s="13">
        <v>91.297890358989804</v>
      </c>
      <c r="J47" s="164">
        <v>0.58028549149668796</v>
      </c>
      <c r="K47" s="13">
        <v>83.189614384800294</v>
      </c>
      <c r="L47" s="164">
        <v>0.68285525566719396</v>
      </c>
      <c r="M47" s="13">
        <v>74.843780533038398</v>
      </c>
      <c r="N47" s="164">
        <v>0.92034187023341796</v>
      </c>
      <c r="O47" s="13">
        <v>81.617442831030004</v>
      </c>
      <c r="P47" s="164">
        <v>0.87207931124813198</v>
      </c>
      <c r="Q47" s="13">
        <v>60.819078516622803</v>
      </c>
      <c r="R47" s="164">
        <v>0.95186940522156904</v>
      </c>
      <c r="S47" s="13">
        <v>50.460101388099098</v>
      </c>
      <c r="T47" s="164">
        <v>1.0663686645021799</v>
      </c>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9"/>
    </row>
    <row r="48" spans="1:56" ht="13" customHeight="1" x14ac:dyDescent="0.35">
      <c r="A48" s="12" t="s">
        <v>284</v>
      </c>
      <c r="B48" s="97">
        <v>2</v>
      </c>
      <c r="C48" s="13">
        <v>96.624545203860507</v>
      </c>
      <c r="D48" s="164">
        <v>0.32989855856424199</v>
      </c>
      <c r="E48" s="13">
        <v>88.072338856325501</v>
      </c>
      <c r="F48" s="164">
        <v>0.710243302108996</v>
      </c>
      <c r="G48" s="13">
        <v>91.591972809722407</v>
      </c>
      <c r="H48" s="164">
        <v>0.60034233411645699</v>
      </c>
      <c r="I48" s="13">
        <v>92.313732258471106</v>
      </c>
      <c r="J48" s="164">
        <v>0.48357283432873399</v>
      </c>
      <c r="K48" s="13">
        <v>88.394899858624598</v>
      </c>
      <c r="L48" s="164">
        <v>0.75753552504899402</v>
      </c>
      <c r="M48" s="13">
        <v>88.436726324204798</v>
      </c>
      <c r="N48" s="164">
        <v>0.56589288124059101</v>
      </c>
      <c r="O48" s="13">
        <v>91.507526536456993</v>
      </c>
      <c r="P48" s="164">
        <v>0.54746100822240795</v>
      </c>
      <c r="Q48" s="13">
        <v>76.581141448608093</v>
      </c>
      <c r="R48" s="164">
        <v>0.98668817433091205</v>
      </c>
      <c r="S48" s="13">
        <v>71.230522289471097</v>
      </c>
      <c r="T48" s="164">
        <v>0.98361746053669497</v>
      </c>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9"/>
    </row>
    <row r="49" spans="1:56" ht="13" customHeight="1" x14ac:dyDescent="0.35">
      <c r="A49" s="12" t="s">
        <v>285</v>
      </c>
      <c r="B49" s="97">
        <v>2</v>
      </c>
      <c r="C49" s="13">
        <v>94.579075736290704</v>
      </c>
      <c r="D49" s="164">
        <v>0.421171624555155</v>
      </c>
      <c r="E49" s="13">
        <v>88.893763153611502</v>
      </c>
      <c r="F49" s="164">
        <v>0.64595696041415795</v>
      </c>
      <c r="G49" s="13">
        <v>92.765615706259993</v>
      </c>
      <c r="H49" s="164">
        <v>0.55956492863453799</v>
      </c>
      <c r="I49" s="13">
        <v>91.584403851556701</v>
      </c>
      <c r="J49" s="164">
        <v>0.53529387490143998</v>
      </c>
      <c r="K49" s="13">
        <v>90.187803493510501</v>
      </c>
      <c r="L49" s="164">
        <v>0.51264706923479597</v>
      </c>
      <c r="M49" s="13">
        <v>90.3568226113469</v>
      </c>
      <c r="N49" s="164">
        <v>0.616820691027956</v>
      </c>
      <c r="O49" s="13">
        <v>93.401402642327795</v>
      </c>
      <c r="P49" s="164">
        <v>0.51202652473885801</v>
      </c>
      <c r="Q49" s="13">
        <v>80.455904097555901</v>
      </c>
      <c r="R49" s="164">
        <v>0.86242170854718203</v>
      </c>
      <c r="S49" s="13">
        <v>77.791950630921207</v>
      </c>
      <c r="T49" s="164">
        <v>0.90960651726601605</v>
      </c>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9"/>
    </row>
    <row r="50" spans="1:56" ht="13" customHeight="1" x14ac:dyDescent="0.35">
      <c r="A50" s="12" t="s">
        <v>286</v>
      </c>
      <c r="B50" s="97">
        <v>2</v>
      </c>
      <c r="C50" s="13">
        <v>92.709212113253997</v>
      </c>
      <c r="D50" s="164">
        <v>0.52412630484377598</v>
      </c>
      <c r="E50" s="13">
        <v>73.458929179343798</v>
      </c>
      <c r="F50" s="164">
        <v>0.78493663968926897</v>
      </c>
      <c r="G50" s="13">
        <v>89.514017112174997</v>
      </c>
      <c r="H50" s="164">
        <v>0.62857215213933104</v>
      </c>
      <c r="I50" s="13">
        <v>88.897082242938097</v>
      </c>
      <c r="J50" s="164">
        <v>0.60899791269597003</v>
      </c>
      <c r="K50" s="13">
        <v>79.659049974399196</v>
      </c>
      <c r="L50" s="164">
        <v>0.74638209737230199</v>
      </c>
      <c r="M50" s="13">
        <v>74.391924113498206</v>
      </c>
      <c r="N50" s="164">
        <v>0.76515224945785398</v>
      </c>
      <c r="O50" s="13">
        <v>77.345026236585497</v>
      </c>
      <c r="P50" s="164">
        <v>0.67862003762475998</v>
      </c>
      <c r="Q50" s="13">
        <v>61.265679870794997</v>
      </c>
      <c r="R50" s="164">
        <v>0.96643965539264998</v>
      </c>
      <c r="S50" s="13">
        <v>51.469807662089998</v>
      </c>
      <c r="T50" s="164">
        <v>0.97414422073797602</v>
      </c>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9"/>
    </row>
    <row r="51" spans="1:56" ht="13" customHeight="1" x14ac:dyDescent="0.35">
      <c r="A51" s="12" t="s">
        <v>287</v>
      </c>
      <c r="B51" s="97">
        <v>2</v>
      </c>
      <c r="C51" s="13">
        <v>90.784411298844304</v>
      </c>
      <c r="D51" s="164">
        <v>0.53136288897780604</v>
      </c>
      <c r="E51" s="13">
        <v>78.633794378488801</v>
      </c>
      <c r="F51" s="164">
        <v>0.75363864734149</v>
      </c>
      <c r="G51" s="13">
        <v>91.723659132818696</v>
      </c>
      <c r="H51" s="164">
        <v>0.50550791337467504</v>
      </c>
      <c r="I51" s="13">
        <v>93.295906368017597</v>
      </c>
      <c r="J51" s="164">
        <v>0.467382930861928</v>
      </c>
      <c r="K51" s="13">
        <v>89.867736859146206</v>
      </c>
      <c r="L51" s="164">
        <v>0.57281994203797004</v>
      </c>
      <c r="M51" s="13">
        <v>87.118540591374696</v>
      </c>
      <c r="N51" s="164">
        <v>0.62090600564063403</v>
      </c>
      <c r="O51" s="13">
        <v>80.571831164287303</v>
      </c>
      <c r="P51" s="164">
        <v>0.68496093627332699</v>
      </c>
      <c r="Q51" s="13">
        <v>73.088716118368097</v>
      </c>
      <c r="R51" s="164">
        <v>0.86211871939346196</v>
      </c>
      <c r="S51" s="13">
        <v>63.290272252841298</v>
      </c>
      <c r="T51" s="164">
        <v>0.85884667520753699</v>
      </c>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9"/>
    </row>
    <row r="52" spans="1:56" ht="13" customHeight="1" x14ac:dyDescent="0.35">
      <c r="A52" s="12" t="s">
        <v>288</v>
      </c>
      <c r="B52" s="97">
        <v>2</v>
      </c>
      <c r="C52" s="13">
        <v>88.599182059635794</v>
      </c>
      <c r="D52" s="164">
        <v>0.47275739597031802</v>
      </c>
      <c r="E52" s="13">
        <v>77.405526470957795</v>
      </c>
      <c r="F52" s="164">
        <v>0.93138982454017105</v>
      </c>
      <c r="G52" s="13">
        <v>81.335136260698206</v>
      </c>
      <c r="H52" s="164">
        <v>0.76149120600669495</v>
      </c>
      <c r="I52" s="13">
        <v>86.409880634852996</v>
      </c>
      <c r="J52" s="164">
        <v>0.59376437771486001</v>
      </c>
      <c r="K52" s="13">
        <v>70.790251332749705</v>
      </c>
      <c r="L52" s="164">
        <v>1.16682014206049</v>
      </c>
      <c r="M52" s="13">
        <v>64.237122067216404</v>
      </c>
      <c r="N52" s="164">
        <v>0.94241128595176304</v>
      </c>
      <c r="O52" s="13">
        <v>67.988047784766707</v>
      </c>
      <c r="P52" s="164">
        <v>0.94337779471299199</v>
      </c>
      <c r="Q52" s="13">
        <v>56.610579863541801</v>
      </c>
      <c r="R52" s="164">
        <v>1.404794069869</v>
      </c>
      <c r="S52" s="13">
        <v>42.841444213118002</v>
      </c>
      <c r="T52" s="164">
        <v>1.3392822919210201</v>
      </c>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9"/>
    </row>
    <row r="53" spans="1:56" ht="13" customHeight="1" x14ac:dyDescent="0.35">
      <c r="A53" s="12" t="s">
        <v>289</v>
      </c>
      <c r="B53" s="97">
        <v>2</v>
      </c>
      <c r="C53" s="13">
        <v>94.322203464481007</v>
      </c>
      <c r="D53" s="164">
        <v>0.49524404594768401</v>
      </c>
      <c r="E53" s="13">
        <v>75.183553667554506</v>
      </c>
      <c r="F53" s="164">
        <v>0.87333517786299197</v>
      </c>
      <c r="G53" s="13">
        <v>85.527861511181101</v>
      </c>
      <c r="H53" s="164">
        <v>0.71815244724528704</v>
      </c>
      <c r="I53" s="13">
        <v>90.502268533612906</v>
      </c>
      <c r="J53" s="164">
        <v>0.55883572593967501</v>
      </c>
      <c r="K53" s="13">
        <v>77.107193694095798</v>
      </c>
      <c r="L53" s="164">
        <v>0.68539265851411102</v>
      </c>
      <c r="M53" s="13">
        <v>73.691125599752993</v>
      </c>
      <c r="N53" s="164">
        <v>0.90804719652291499</v>
      </c>
      <c r="O53" s="13">
        <v>80.822579807136194</v>
      </c>
      <c r="P53" s="164">
        <v>0.80651331122439196</v>
      </c>
      <c r="Q53" s="13">
        <v>56.849268235032199</v>
      </c>
      <c r="R53" s="164">
        <v>0.90859007418481197</v>
      </c>
      <c r="S53" s="13">
        <v>47.042859396659203</v>
      </c>
      <c r="T53" s="164">
        <v>0.92480154095496003</v>
      </c>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9"/>
    </row>
    <row r="54" spans="1:56" ht="13" customHeight="1" x14ac:dyDescent="0.35">
      <c r="A54" s="12" t="s">
        <v>290</v>
      </c>
      <c r="B54" s="97">
        <v>2</v>
      </c>
      <c r="C54" s="13">
        <v>95.070979873437906</v>
      </c>
      <c r="D54" s="164">
        <v>0.48909903412599698</v>
      </c>
      <c r="E54" s="13">
        <v>74.6923316877606</v>
      </c>
      <c r="F54" s="164">
        <v>0.97158012406445504</v>
      </c>
      <c r="G54" s="13">
        <v>82.426211463331796</v>
      </c>
      <c r="H54" s="164">
        <v>0.76077081709001604</v>
      </c>
      <c r="I54" s="13">
        <v>79.562330383758805</v>
      </c>
      <c r="J54" s="164">
        <v>0.96438350503472403</v>
      </c>
      <c r="K54" s="13">
        <v>69.296943583027797</v>
      </c>
      <c r="L54" s="164">
        <v>0.993126887117876</v>
      </c>
      <c r="M54" s="13">
        <v>61.144764950430101</v>
      </c>
      <c r="N54" s="164">
        <v>1.0193094649163901</v>
      </c>
      <c r="O54" s="13">
        <v>75.321465878611207</v>
      </c>
      <c r="P54" s="164">
        <v>0.97420254823238805</v>
      </c>
      <c r="Q54" s="13">
        <v>49.167521235434798</v>
      </c>
      <c r="R54" s="164">
        <v>1.08547041197362</v>
      </c>
      <c r="S54" s="13">
        <v>37.502418534001798</v>
      </c>
      <c r="T54" s="164">
        <v>1.0667220014105401</v>
      </c>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9"/>
    </row>
    <row r="55" spans="1:56" ht="13" customHeight="1" x14ac:dyDescent="0.35">
      <c r="A55" s="12" t="s">
        <v>291</v>
      </c>
      <c r="B55" s="97">
        <v>2</v>
      </c>
      <c r="C55" s="13">
        <v>89.744982381217795</v>
      </c>
      <c r="D55" s="164">
        <v>0.74065290768174696</v>
      </c>
      <c r="E55" s="13">
        <v>89.255218019630703</v>
      </c>
      <c r="F55" s="164">
        <v>0.65630545855473899</v>
      </c>
      <c r="G55" s="13">
        <v>91.196731001363403</v>
      </c>
      <c r="H55" s="164">
        <v>0.67574248422871597</v>
      </c>
      <c r="I55" s="13">
        <v>90.541497881857794</v>
      </c>
      <c r="J55" s="164">
        <v>0.75892597261793804</v>
      </c>
      <c r="K55" s="13">
        <v>86.981006098267699</v>
      </c>
      <c r="L55" s="164">
        <v>0.661790384895661</v>
      </c>
      <c r="M55" s="13">
        <v>80.960034897961805</v>
      </c>
      <c r="N55" s="164">
        <v>0.95446072679883798</v>
      </c>
      <c r="O55" s="13">
        <v>87.076140864664893</v>
      </c>
      <c r="P55" s="164">
        <v>0.69248633382041702</v>
      </c>
      <c r="Q55" s="13">
        <v>73.045169247076302</v>
      </c>
      <c r="R55" s="164">
        <v>1.07502005503019</v>
      </c>
      <c r="S55" s="13">
        <v>64.005434741260999</v>
      </c>
      <c r="T55" s="164">
        <v>1.2369213422107199</v>
      </c>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9"/>
    </row>
    <row r="56" spans="1:56" ht="13" customHeight="1" x14ac:dyDescent="0.35">
      <c r="A56" s="12" t="s">
        <v>292</v>
      </c>
      <c r="B56" s="97">
        <v>2</v>
      </c>
      <c r="C56" s="13">
        <v>90.7491856076863</v>
      </c>
      <c r="D56" s="164">
        <v>0.41715333738265598</v>
      </c>
      <c r="E56" s="13">
        <v>75.116207157080495</v>
      </c>
      <c r="F56" s="164">
        <v>0.70003862916138004</v>
      </c>
      <c r="G56" s="13">
        <v>86.568170078667606</v>
      </c>
      <c r="H56" s="164">
        <v>0.52565061282580405</v>
      </c>
      <c r="I56" s="13">
        <v>88.720771244574493</v>
      </c>
      <c r="J56" s="164">
        <v>0.51393930207838101</v>
      </c>
      <c r="K56" s="13">
        <v>78.147115694564704</v>
      </c>
      <c r="L56" s="164">
        <v>0.67574775988367097</v>
      </c>
      <c r="M56" s="13">
        <v>69.144419019426394</v>
      </c>
      <c r="N56" s="164">
        <v>0.79643427304986203</v>
      </c>
      <c r="O56" s="13">
        <v>81.158176504961503</v>
      </c>
      <c r="P56" s="164">
        <v>0.60404006347364603</v>
      </c>
      <c r="Q56" s="13">
        <v>56.558857506835601</v>
      </c>
      <c r="R56" s="164">
        <v>0.76411852761162502</v>
      </c>
      <c r="S56" s="13">
        <v>45.530182409247402</v>
      </c>
      <c r="T56" s="164">
        <v>0.76920807074168596</v>
      </c>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9"/>
    </row>
    <row r="57" spans="1:56" ht="13" customHeight="1" x14ac:dyDescent="0.35">
      <c r="A57" s="12" t="s">
        <v>293</v>
      </c>
      <c r="B57" s="97">
        <v>2</v>
      </c>
      <c r="C57" s="13">
        <v>94.315764906507894</v>
      </c>
      <c r="D57" s="164">
        <v>0.49046052258071798</v>
      </c>
      <c r="E57" s="13">
        <v>86.094308763628405</v>
      </c>
      <c r="F57" s="164">
        <v>0.83977435101134001</v>
      </c>
      <c r="G57" s="13">
        <v>71.680011935836703</v>
      </c>
      <c r="H57" s="164">
        <v>1.0613437175637599</v>
      </c>
      <c r="I57" s="13">
        <v>88.641356413192597</v>
      </c>
      <c r="J57" s="164">
        <v>0.84062477491499399</v>
      </c>
      <c r="K57" s="13">
        <v>76.033403294828105</v>
      </c>
      <c r="L57" s="164">
        <v>1.1330552688066</v>
      </c>
      <c r="M57" s="13">
        <v>54.371367338881299</v>
      </c>
      <c r="N57" s="164">
        <v>1.57549291728844</v>
      </c>
      <c r="O57" s="13">
        <v>68.365841758899094</v>
      </c>
      <c r="P57" s="164">
        <v>1.1138869194532299</v>
      </c>
      <c r="Q57" s="13">
        <v>53.479239795092298</v>
      </c>
      <c r="R57" s="164">
        <v>1.21752946703839</v>
      </c>
      <c r="S57" s="13">
        <v>34.862007156898798</v>
      </c>
      <c r="T57" s="164">
        <v>1.3638219448526701</v>
      </c>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9"/>
    </row>
    <row r="58" spans="1:56" ht="13" customHeight="1" x14ac:dyDescent="0.35">
      <c r="A58" s="12" t="s">
        <v>294</v>
      </c>
      <c r="B58" s="97">
        <v>2</v>
      </c>
      <c r="C58" s="13">
        <v>94.319827397572496</v>
      </c>
      <c r="D58" s="164">
        <v>0.43843041365848801</v>
      </c>
      <c r="E58" s="13">
        <v>57.431230766430602</v>
      </c>
      <c r="F58" s="164">
        <v>0.99346171328461796</v>
      </c>
      <c r="G58" s="13">
        <v>90.352841456401094</v>
      </c>
      <c r="H58" s="164">
        <v>0.51956662230837702</v>
      </c>
      <c r="I58" s="13">
        <v>82.501487572604304</v>
      </c>
      <c r="J58" s="164">
        <v>0.64568732233592196</v>
      </c>
      <c r="K58" s="13">
        <v>77.081149764663294</v>
      </c>
      <c r="L58" s="164">
        <v>0.67720266871091195</v>
      </c>
      <c r="M58" s="13">
        <v>83.2651184833977</v>
      </c>
      <c r="N58" s="164">
        <v>0.62277366043836802</v>
      </c>
      <c r="O58" s="13">
        <v>83.1745455591808</v>
      </c>
      <c r="P58" s="164">
        <v>0.61915979665434495</v>
      </c>
      <c r="Q58" s="13">
        <v>46.635069688926897</v>
      </c>
      <c r="R58" s="164">
        <v>0.92597049450131197</v>
      </c>
      <c r="S58" s="13">
        <v>43.284415512180303</v>
      </c>
      <c r="T58" s="164">
        <v>0.98041653993525502</v>
      </c>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9"/>
    </row>
    <row r="59" spans="1:56" ht="13" customHeight="1" x14ac:dyDescent="0.35">
      <c r="A59" s="12" t="s">
        <v>295</v>
      </c>
      <c r="B59" s="97">
        <v>2</v>
      </c>
      <c r="C59" s="13">
        <v>96.675087839305405</v>
      </c>
      <c r="D59" s="164">
        <v>0.42635182988513298</v>
      </c>
      <c r="E59" s="13">
        <v>95.161634309606598</v>
      </c>
      <c r="F59" s="164">
        <v>0.41327948474255799</v>
      </c>
      <c r="G59" s="13">
        <v>97.029487223079002</v>
      </c>
      <c r="H59" s="164">
        <v>0.364904995837803</v>
      </c>
      <c r="I59" s="13">
        <v>96.768842720677995</v>
      </c>
      <c r="J59" s="164">
        <v>0.41877094892858102</v>
      </c>
      <c r="K59" s="13">
        <v>95.351794072194593</v>
      </c>
      <c r="L59" s="164">
        <v>0.50541849724566501</v>
      </c>
      <c r="M59" s="13">
        <v>90.811519625085396</v>
      </c>
      <c r="N59" s="164">
        <v>0.80467561982616798</v>
      </c>
      <c r="O59" s="13">
        <v>91.290713359910299</v>
      </c>
      <c r="P59" s="164">
        <v>0.83225197820098495</v>
      </c>
      <c r="Q59" s="13">
        <v>88.985669956847801</v>
      </c>
      <c r="R59" s="164">
        <v>0.64234640533893295</v>
      </c>
      <c r="S59" s="13">
        <v>81.177685009937903</v>
      </c>
      <c r="T59" s="164">
        <v>1.0108870532519501</v>
      </c>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9"/>
    </row>
    <row r="60" spans="1:56" ht="13" customHeight="1" x14ac:dyDescent="0.35">
      <c r="A60" s="12" t="s">
        <v>296</v>
      </c>
      <c r="B60" s="97">
        <v>2</v>
      </c>
      <c r="C60" s="13">
        <v>93.109391894150306</v>
      </c>
      <c r="D60" s="164">
        <v>0.73020981834438303</v>
      </c>
      <c r="E60" s="13">
        <v>87.360396866981105</v>
      </c>
      <c r="F60" s="164">
        <v>1.6606485966</v>
      </c>
      <c r="G60" s="13">
        <v>84.305253401768198</v>
      </c>
      <c r="H60" s="164">
        <v>2.4718913780868701</v>
      </c>
      <c r="I60" s="13">
        <v>90.374971189154294</v>
      </c>
      <c r="J60" s="164">
        <v>1.8811450171001201</v>
      </c>
      <c r="K60" s="13">
        <v>80.325673295219005</v>
      </c>
      <c r="L60" s="164">
        <v>1.42331583422617</v>
      </c>
      <c r="M60" s="13">
        <v>64.6154585555784</v>
      </c>
      <c r="N60" s="164">
        <v>1.3803424622879801</v>
      </c>
      <c r="O60" s="13">
        <v>66.335536837165904</v>
      </c>
      <c r="P60" s="164">
        <v>1.60949544967892</v>
      </c>
      <c r="Q60" s="13">
        <v>65.9172096958373</v>
      </c>
      <c r="R60" s="164">
        <v>1.99317920563802</v>
      </c>
      <c r="S60" s="13">
        <v>42.983834024147598</v>
      </c>
      <c r="T60" s="164">
        <v>1.57527251670437</v>
      </c>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9"/>
    </row>
    <row r="61" spans="1:56" ht="13" customHeight="1" x14ac:dyDescent="0.35">
      <c r="A61" s="12" t="s">
        <v>297</v>
      </c>
      <c r="B61" s="97">
        <v>2</v>
      </c>
      <c r="C61" s="13">
        <v>82.5540943150896</v>
      </c>
      <c r="D61" s="164">
        <v>0.902092169208913</v>
      </c>
      <c r="E61" s="13">
        <v>74.947703271397003</v>
      </c>
      <c r="F61" s="164">
        <v>0.841533911698648</v>
      </c>
      <c r="G61" s="13">
        <v>82.388699727801693</v>
      </c>
      <c r="H61" s="164">
        <v>0.86430209318772999</v>
      </c>
      <c r="I61" s="13">
        <v>81.150625141275</v>
      </c>
      <c r="J61" s="164">
        <v>0.80346272989067002</v>
      </c>
      <c r="K61" s="13">
        <v>72.674611210051594</v>
      </c>
      <c r="L61" s="164">
        <v>0.83151572436263699</v>
      </c>
      <c r="M61" s="13">
        <v>79.365230166620407</v>
      </c>
      <c r="N61" s="164">
        <v>0.901801895300131</v>
      </c>
      <c r="O61" s="13">
        <v>78.264251163360697</v>
      </c>
      <c r="P61" s="164">
        <v>0.82424602545543801</v>
      </c>
      <c r="Q61" s="13">
        <v>53.122562496392199</v>
      </c>
      <c r="R61" s="164">
        <v>1.1280285041740199</v>
      </c>
      <c r="S61" s="13">
        <v>48.918848395599497</v>
      </c>
      <c r="T61" s="164">
        <v>1.1620344283314099</v>
      </c>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9"/>
    </row>
    <row r="62" spans="1:56" ht="13" customHeight="1" x14ac:dyDescent="0.35">
      <c r="A62" s="12" t="s">
        <v>298</v>
      </c>
      <c r="B62" s="97">
        <v>2</v>
      </c>
      <c r="C62" s="13">
        <v>96.966964100997899</v>
      </c>
      <c r="D62" s="164">
        <v>0.30972031347753098</v>
      </c>
      <c r="E62" s="13">
        <v>84.965719875440399</v>
      </c>
      <c r="F62" s="164">
        <v>0.67232908571712102</v>
      </c>
      <c r="G62" s="13">
        <v>91.944268228339894</v>
      </c>
      <c r="H62" s="164">
        <v>0.44619118550443398</v>
      </c>
      <c r="I62" s="13">
        <v>93.246985977732905</v>
      </c>
      <c r="J62" s="164">
        <v>0.41827459810309398</v>
      </c>
      <c r="K62" s="13">
        <v>91.678813330379</v>
      </c>
      <c r="L62" s="164">
        <v>0.436876711939713</v>
      </c>
      <c r="M62" s="13">
        <v>91.124620824299399</v>
      </c>
      <c r="N62" s="164">
        <v>0.42586691091010598</v>
      </c>
      <c r="O62" s="13">
        <v>92.784406361579997</v>
      </c>
      <c r="P62" s="164">
        <v>0.38065966358423597</v>
      </c>
      <c r="Q62" s="13">
        <v>75.382161693042903</v>
      </c>
      <c r="R62" s="164">
        <v>0.77505185543644695</v>
      </c>
      <c r="S62" s="13">
        <v>71.774934735174895</v>
      </c>
      <c r="T62" s="164">
        <v>0.79464639647090896</v>
      </c>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9"/>
    </row>
    <row r="63" spans="1:56" ht="13" customHeight="1" x14ac:dyDescent="0.35">
      <c r="A63" s="101" t="s">
        <v>299</v>
      </c>
      <c r="B63" s="102">
        <v>2</v>
      </c>
      <c r="C63" s="44">
        <v>91.354454774339104</v>
      </c>
      <c r="D63" s="165">
        <v>0.11460456831942401</v>
      </c>
      <c r="E63" s="44">
        <v>78.221635244891303</v>
      </c>
      <c r="F63" s="165">
        <v>0.177193857116385</v>
      </c>
      <c r="G63" s="44">
        <v>80.602558862863404</v>
      </c>
      <c r="H63" s="165">
        <v>0.182805080462695</v>
      </c>
      <c r="I63" s="44">
        <v>83.967983854375206</v>
      </c>
      <c r="J63" s="165">
        <v>0.16251158887749501</v>
      </c>
      <c r="K63" s="44">
        <v>74.8764043312826</v>
      </c>
      <c r="L63" s="165">
        <v>0.18451181589916599</v>
      </c>
      <c r="M63" s="44">
        <v>68.907926431308795</v>
      </c>
      <c r="N63" s="165">
        <v>0.192695757162993</v>
      </c>
      <c r="O63" s="44">
        <v>76.363354825302693</v>
      </c>
      <c r="P63" s="165">
        <v>0.17763325455603601</v>
      </c>
      <c r="Q63" s="44">
        <v>54.7158445409571</v>
      </c>
      <c r="R63" s="165">
        <v>0.212761333644478</v>
      </c>
      <c r="S63" s="44">
        <v>43.743842428654197</v>
      </c>
      <c r="T63" s="165">
        <v>0.208451555735927</v>
      </c>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9"/>
    </row>
    <row r="64" spans="1:56" ht="13" customHeight="1" x14ac:dyDescent="0.35">
      <c r="A64" s="103" t="s">
        <v>300</v>
      </c>
      <c r="B64" s="104">
        <v>2</v>
      </c>
      <c r="C64" s="48">
        <v>94.923658114886507</v>
      </c>
      <c r="D64" s="166">
        <v>0.11761172738296199</v>
      </c>
      <c r="E64" s="48">
        <v>81.901434731286002</v>
      </c>
      <c r="F64" s="166">
        <v>0.24863596075241101</v>
      </c>
      <c r="G64" s="48">
        <v>85.780830448708898</v>
      </c>
      <c r="H64" s="166">
        <v>0.210170010512016</v>
      </c>
      <c r="I64" s="48">
        <v>88.082700637752893</v>
      </c>
      <c r="J64" s="166">
        <v>0.21171676459052299</v>
      </c>
      <c r="K64" s="48">
        <v>80.604095548618204</v>
      </c>
      <c r="L64" s="166">
        <v>0.24251264610718501</v>
      </c>
      <c r="M64" s="48">
        <v>72.535245312993595</v>
      </c>
      <c r="N64" s="166">
        <v>0.28426455590641198</v>
      </c>
      <c r="O64" s="48">
        <v>82.115038386825205</v>
      </c>
      <c r="P64" s="166">
        <v>0.231551129559839</v>
      </c>
      <c r="Q64" s="48">
        <v>61.924123780764099</v>
      </c>
      <c r="R64" s="166">
        <v>0.30674021282686498</v>
      </c>
      <c r="S64" s="48">
        <v>50.712776833457802</v>
      </c>
      <c r="T64" s="166">
        <v>0.30295068435030298</v>
      </c>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9"/>
    </row>
    <row r="65" spans="1:56" ht="13" customHeight="1" x14ac:dyDescent="0.35">
      <c r="A65" s="105" t="s">
        <v>301</v>
      </c>
      <c r="B65" s="106">
        <v>2</v>
      </c>
      <c r="C65" s="19">
        <v>91.790877368133394</v>
      </c>
      <c r="D65" s="167">
        <v>8.3051602974725205E-2</v>
      </c>
      <c r="E65" s="19">
        <v>80.323702146142494</v>
      </c>
      <c r="F65" s="167">
        <v>0.122862907441542</v>
      </c>
      <c r="G65" s="19">
        <v>84.641675559325193</v>
      </c>
      <c r="H65" s="167">
        <v>0.11781921483501399</v>
      </c>
      <c r="I65" s="19">
        <v>86.544867000515197</v>
      </c>
      <c r="J65" s="167">
        <v>0.107659942772117</v>
      </c>
      <c r="K65" s="19">
        <v>79.531009299005902</v>
      </c>
      <c r="L65" s="167">
        <v>0.12546567817174101</v>
      </c>
      <c r="M65" s="19">
        <v>74.911000617753601</v>
      </c>
      <c r="N65" s="167">
        <v>0.13238088629643999</v>
      </c>
      <c r="O65" s="19">
        <v>80.392310031288403</v>
      </c>
      <c r="P65" s="167">
        <v>0.120831416658949</v>
      </c>
      <c r="Q65" s="19">
        <v>61.4140181450311</v>
      </c>
      <c r="R65" s="167">
        <v>0.15054027887689</v>
      </c>
      <c r="S65" s="19">
        <v>51.928790444284601</v>
      </c>
      <c r="T65" s="167">
        <v>0.15381151735898599</v>
      </c>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9"/>
    </row>
    <row r="66" spans="1:56" ht="13" customHeight="1" x14ac:dyDescent="0.35">
      <c r="A66" s="12" t="s">
        <v>302</v>
      </c>
      <c r="B66" s="97">
        <v>2</v>
      </c>
      <c r="C66" s="13">
        <v>93.804612368793698</v>
      </c>
      <c r="D66" s="164">
        <v>0.839461129709003</v>
      </c>
      <c r="E66" s="13">
        <v>88.161967101287303</v>
      </c>
      <c r="F66" s="164">
        <v>1.32311261968063</v>
      </c>
      <c r="G66" s="13">
        <v>85.018472609796206</v>
      </c>
      <c r="H66" s="164">
        <v>1.02243645942554</v>
      </c>
      <c r="I66" s="13">
        <v>91.453287128099703</v>
      </c>
      <c r="J66" s="164">
        <v>0.88161905918080996</v>
      </c>
      <c r="K66" s="13">
        <v>79.558092754894304</v>
      </c>
      <c r="L66" s="164">
        <v>1.6021224713109901</v>
      </c>
      <c r="M66" s="13">
        <v>69.8946763039107</v>
      </c>
      <c r="N66" s="164">
        <v>1.6279897430910999</v>
      </c>
      <c r="O66" s="13">
        <v>70.296028845873295</v>
      </c>
      <c r="P66" s="164">
        <v>1.9736125353723299</v>
      </c>
      <c r="Q66" s="13">
        <v>63.565391578472898</v>
      </c>
      <c r="R66" s="164">
        <v>1.8483740390775401</v>
      </c>
      <c r="S66" s="13">
        <v>43.4719056747577</v>
      </c>
      <c r="T66" s="164">
        <v>1.83115803649445</v>
      </c>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9"/>
    </row>
    <row r="67" spans="1:56" ht="13" customHeight="1" x14ac:dyDescent="0.35">
      <c r="A67" s="12" t="s">
        <v>303</v>
      </c>
      <c r="B67" s="97">
        <v>2</v>
      </c>
      <c r="C67" s="13">
        <v>92.643664181036797</v>
      </c>
      <c r="D67" s="164">
        <v>0.91711270130057398</v>
      </c>
      <c r="E67" s="13">
        <v>82.456381857303498</v>
      </c>
      <c r="F67" s="164">
        <v>1.45814614307674</v>
      </c>
      <c r="G67" s="13">
        <v>82.211586851437801</v>
      </c>
      <c r="H67" s="164">
        <v>0.93527794407819898</v>
      </c>
      <c r="I67" s="13">
        <v>94.630268889163503</v>
      </c>
      <c r="J67" s="164">
        <v>0.64226441197676198</v>
      </c>
      <c r="K67" s="13">
        <v>80.375074375468998</v>
      </c>
      <c r="L67" s="164">
        <v>1.3948292337738499</v>
      </c>
      <c r="M67" s="13">
        <v>74.871001712802894</v>
      </c>
      <c r="N67" s="164">
        <v>1.7851326740303499</v>
      </c>
      <c r="O67" s="13">
        <v>91.547963681667497</v>
      </c>
      <c r="P67" s="164">
        <v>1.09096642194935</v>
      </c>
      <c r="Q67" s="13">
        <v>60.358999300491803</v>
      </c>
      <c r="R67" s="164">
        <v>1.6503950144383499</v>
      </c>
      <c r="S67" s="13">
        <v>53.244415179921901</v>
      </c>
      <c r="T67" s="164">
        <v>1.7564419401510201</v>
      </c>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9"/>
    </row>
    <row r="68" spans="1:56" ht="13" customHeight="1" x14ac:dyDescent="0.35">
      <c r="A68" s="12" t="s">
        <v>304</v>
      </c>
      <c r="B68" s="97">
        <v>2</v>
      </c>
      <c r="C68" s="13">
        <v>90.017569211296802</v>
      </c>
      <c r="D68" s="164">
        <v>0.91979001460397303</v>
      </c>
      <c r="E68" s="13">
        <v>88.534913370219499</v>
      </c>
      <c r="F68" s="164">
        <v>1.1805358247707201</v>
      </c>
      <c r="G68" s="13">
        <v>75.486526061441694</v>
      </c>
      <c r="H68" s="164">
        <v>1.85588909811728</v>
      </c>
      <c r="I68" s="13">
        <v>90.698105062782602</v>
      </c>
      <c r="J68" s="164">
        <v>0.87589365225153404</v>
      </c>
      <c r="K68" s="13">
        <v>78.785650148147596</v>
      </c>
      <c r="L68" s="164">
        <v>1.6995495729632399</v>
      </c>
      <c r="M68" s="13">
        <v>68.894404827857898</v>
      </c>
      <c r="N68" s="164">
        <v>1.8036039821209799</v>
      </c>
      <c r="O68" s="13">
        <v>65.137208234261905</v>
      </c>
      <c r="P68" s="164">
        <v>2.10005123872851</v>
      </c>
      <c r="Q68" s="13">
        <v>57.453383382069497</v>
      </c>
      <c r="R68" s="164">
        <v>1.8999028030410601</v>
      </c>
      <c r="S68" s="13">
        <v>36.108930065226403</v>
      </c>
      <c r="T68" s="164">
        <v>1.7361235218378299</v>
      </c>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9"/>
    </row>
    <row r="69" spans="1:56" ht="13" customHeight="1" x14ac:dyDescent="0.35">
      <c r="A69" s="26" t="s">
        <v>305</v>
      </c>
      <c r="B69" s="107">
        <v>2</v>
      </c>
      <c r="C69" s="108">
        <v>89.514074177178301</v>
      </c>
      <c r="D69" s="169">
        <v>1.0222071735091001</v>
      </c>
      <c r="E69" s="108">
        <v>68.296499471226895</v>
      </c>
      <c r="F69" s="169">
        <v>1.7938146823164101</v>
      </c>
      <c r="G69" s="108">
        <v>71.784056686659994</v>
      </c>
      <c r="H69" s="169">
        <v>1.6182276097133901</v>
      </c>
      <c r="I69" s="108">
        <v>72.463030861941505</v>
      </c>
      <c r="J69" s="169">
        <v>1.6096744258164899</v>
      </c>
      <c r="K69" s="108">
        <v>68.680867904936406</v>
      </c>
      <c r="L69" s="169">
        <v>1.58591605233085</v>
      </c>
      <c r="M69" s="108">
        <v>54.4500470102059</v>
      </c>
      <c r="N69" s="169">
        <v>1.87762555716107</v>
      </c>
      <c r="O69" s="108">
        <v>67.772616959191595</v>
      </c>
      <c r="P69" s="169">
        <v>1.91046371333964</v>
      </c>
      <c r="Q69" s="108">
        <v>35.993640784552802</v>
      </c>
      <c r="R69" s="169">
        <v>2.2628470765610902</v>
      </c>
      <c r="S69" s="108">
        <v>23.244095007023901</v>
      </c>
      <c r="T69" s="169">
        <v>1.80004088675549</v>
      </c>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1"/>
    </row>
    <row r="70" spans="1:56" ht="13" customHeight="1" x14ac:dyDescent="0.35">
      <c r="A70" s="12"/>
      <c r="B70" s="112"/>
      <c r="C70" s="13" t="s">
        <v>500</v>
      </c>
      <c r="D70" s="164" t="s">
        <v>501</v>
      </c>
      <c r="E70" s="13" t="s">
        <v>502</v>
      </c>
      <c r="F70" s="164" t="s">
        <v>503</v>
      </c>
      <c r="G70" s="13" t="s">
        <v>504</v>
      </c>
      <c r="H70" s="164" t="s">
        <v>505</v>
      </c>
      <c r="I70" s="13" t="s">
        <v>506</v>
      </c>
      <c r="J70" s="164" t="s">
        <v>507</v>
      </c>
      <c r="K70" s="13" t="s">
        <v>508</v>
      </c>
      <c r="L70" s="164" t="s">
        <v>509</v>
      </c>
      <c r="M70" s="13" t="s">
        <v>510</v>
      </c>
      <c r="N70" s="164" t="s">
        <v>511</v>
      </c>
      <c r="O70" s="13" t="s">
        <v>512</v>
      </c>
      <c r="P70" s="164" t="s">
        <v>513</v>
      </c>
      <c r="Q70" s="13" t="s">
        <v>514</v>
      </c>
      <c r="R70" s="164" t="s">
        <v>515</v>
      </c>
      <c r="S70" s="13" t="s">
        <v>516</v>
      </c>
      <c r="T70" s="164" t="s">
        <v>517</v>
      </c>
      <c r="U70" s="13" t="s">
        <v>518</v>
      </c>
      <c r="V70" s="164" t="s">
        <v>519</v>
      </c>
      <c r="W70" s="13" t="s">
        <v>520</v>
      </c>
      <c r="X70" s="164" t="s">
        <v>521</v>
      </c>
      <c r="Y70" s="13" t="s">
        <v>522</v>
      </c>
      <c r="Z70" s="164" t="s">
        <v>523</v>
      </c>
      <c r="AA70" s="13" t="s">
        <v>524</v>
      </c>
      <c r="AB70" s="164" t="s">
        <v>525</v>
      </c>
      <c r="AC70" s="13" t="s">
        <v>526</v>
      </c>
      <c r="AD70" s="164" t="s">
        <v>527</v>
      </c>
      <c r="AE70" s="13" t="s">
        <v>528</v>
      </c>
      <c r="AF70" s="164" t="s">
        <v>529</v>
      </c>
      <c r="AG70" s="13" t="s">
        <v>530</v>
      </c>
      <c r="AH70" s="164" t="s">
        <v>531</v>
      </c>
      <c r="AI70" s="13" t="s">
        <v>532</v>
      </c>
      <c r="AJ70" s="164" t="s">
        <v>533</v>
      </c>
      <c r="AK70" s="13" t="s">
        <v>534</v>
      </c>
      <c r="AL70" s="164" t="s">
        <v>535</v>
      </c>
      <c r="AM70" s="98" t="s">
        <v>536</v>
      </c>
      <c r="AN70" s="98" t="s">
        <v>537</v>
      </c>
      <c r="AO70" s="98" t="s">
        <v>538</v>
      </c>
      <c r="AP70" s="98" t="s">
        <v>539</v>
      </c>
      <c r="AQ70" s="98" t="s">
        <v>540</v>
      </c>
      <c r="AR70" s="98" t="s">
        <v>541</v>
      </c>
      <c r="AS70" s="98" t="s">
        <v>542</v>
      </c>
      <c r="AT70" s="98" t="s">
        <v>543</v>
      </c>
      <c r="AU70" s="98" t="s">
        <v>544</v>
      </c>
      <c r="AV70" s="98" t="s">
        <v>545</v>
      </c>
      <c r="AW70" s="98" t="s">
        <v>546</v>
      </c>
      <c r="AX70" s="98" t="s">
        <v>547</v>
      </c>
      <c r="AY70" s="98" t="s">
        <v>548</v>
      </c>
      <c r="AZ70" s="98" t="s">
        <v>549</v>
      </c>
      <c r="BA70" s="98" t="s">
        <v>550</v>
      </c>
      <c r="BB70" s="98" t="s">
        <v>551</v>
      </c>
      <c r="BC70" s="98" t="s">
        <v>552</v>
      </c>
      <c r="BD70" s="99" t="s">
        <v>553</v>
      </c>
    </row>
    <row r="71" spans="1:56" ht="13" customHeight="1" x14ac:dyDescent="0.35">
      <c r="A71" s="12" t="s">
        <v>249</v>
      </c>
      <c r="B71" s="112">
        <v>1</v>
      </c>
      <c r="C71" s="13">
        <v>91.455230647392</v>
      </c>
      <c r="D71" s="164">
        <v>0.64605493615917997</v>
      </c>
      <c r="E71" s="13">
        <v>90.208201623003205</v>
      </c>
      <c r="F71" s="164">
        <v>0.71815936249677503</v>
      </c>
      <c r="G71" s="13">
        <v>84.4888319354353</v>
      </c>
      <c r="H71" s="164">
        <v>0.95810380066579304</v>
      </c>
      <c r="I71" s="13">
        <v>89.630914848388898</v>
      </c>
      <c r="J71" s="164">
        <v>0.72676714095668804</v>
      </c>
      <c r="K71" s="13">
        <v>88.717024397775702</v>
      </c>
      <c r="L71" s="164">
        <v>0.78193433264510304</v>
      </c>
      <c r="M71" s="13">
        <v>84.240459031372794</v>
      </c>
      <c r="N71" s="164">
        <v>0.977752361510697</v>
      </c>
      <c r="O71" s="13">
        <v>79.685611394441594</v>
      </c>
      <c r="P71" s="164">
        <v>1.02645776005086</v>
      </c>
      <c r="Q71" s="13">
        <v>71.034628587007205</v>
      </c>
      <c r="R71" s="164">
        <v>1.3173159546876401</v>
      </c>
      <c r="S71" s="13">
        <v>57.546240112388297</v>
      </c>
      <c r="T71" s="164">
        <v>1.3931226186760799</v>
      </c>
      <c r="U71" s="13">
        <v>0.77157334994144799</v>
      </c>
      <c r="V71" s="164">
        <v>0.87107360418418101</v>
      </c>
      <c r="W71" s="13">
        <v>3.89794372275469</v>
      </c>
      <c r="X71" s="164">
        <v>1.0051672309630499</v>
      </c>
      <c r="Y71" s="13">
        <v>5.2546073199313197</v>
      </c>
      <c r="Z71" s="164">
        <v>1.40023216197249</v>
      </c>
      <c r="AA71" s="13">
        <v>1.6953332755897701</v>
      </c>
      <c r="AB71" s="164">
        <v>1.0342148934336599</v>
      </c>
      <c r="AC71" s="13">
        <v>9.6868927380267795</v>
      </c>
      <c r="AD71" s="164">
        <v>1.2764856816110499</v>
      </c>
      <c r="AE71" s="13">
        <v>16.028157898339501</v>
      </c>
      <c r="AF71" s="164">
        <v>1.3893256195463499</v>
      </c>
      <c r="AG71" s="13">
        <v>13.012562944474899</v>
      </c>
      <c r="AH71" s="164">
        <v>1.4672406446047599</v>
      </c>
      <c r="AI71" s="13">
        <v>12.1351053071465</v>
      </c>
      <c r="AJ71" s="164">
        <v>1.7421977408757301</v>
      </c>
      <c r="AK71" s="13">
        <v>19.059670026046501</v>
      </c>
      <c r="AL71" s="164">
        <v>1.75899305662946</v>
      </c>
      <c r="AM71" s="98"/>
      <c r="AN71" s="98"/>
      <c r="AO71" s="98"/>
      <c r="AP71" s="98"/>
      <c r="AQ71" s="98"/>
      <c r="AR71" s="98"/>
      <c r="AS71" s="98"/>
      <c r="AT71" s="98"/>
      <c r="AU71" s="98"/>
      <c r="AV71" s="98"/>
      <c r="AW71" s="98"/>
      <c r="AX71" s="98"/>
      <c r="AY71" s="98"/>
      <c r="AZ71" s="98"/>
      <c r="BA71" s="98"/>
      <c r="BB71" s="98"/>
      <c r="BC71" s="98"/>
      <c r="BD71" s="99"/>
    </row>
    <row r="72" spans="1:56" ht="13" customHeight="1" x14ac:dyDescent="0.35">
      <c r="A72" s="12" t="s">
        <v>253</v>
      </c>
      <c r="B72" s="112">
        <v>1</v>
      </c>
      <c r="C72" s="13">
        <v>97.520597243127995</v>
      </c>
      <c r="D72" s="164">
        <v>0.24013558290836601</v>
      </c>
      <c r="E72" s="13">
        <v>89.181144266676299</v>
      </c>
      <c r="F72" s="164">
        <v>0.53683988183350995</v>
      </c>
      <c r="G72" s="13">
        <v>87.377235677752793</v>
      </c>
      <c r="H72" s="164">
        <v>0.48903877367402698</v>
      </c>
      <c r="I72" s="13">
        <v>93.169185224283595</v>
      </c>
      <c r="J72" s="164">
        <v>0.36465001928573199</v>
      </c>
      <c r="K72" s="13">
        <v>88.655082802396805</v>
      </c>
      <c r="L72" s="164">
        <v>0.48542465290784897</v>
      </c>
      <c r="M72" s="13">
        <v>81.488443072655102</v>
      </c>
      <c r="N72" s="164">
        <v>0.63420085638197499</v>
      </c>
      <c r="O72" s="13">
        <v>87.568080154667996</v>
      </c>
      <c r="P72" s="164">
        <v>0.50983208882909503</v>
      </c>
      <c r="Q72" s="13">
        <v>71.708531154269906</v>
      </c>
      <c r="R72" s="164">
        <v>0.79906328454277498</v>
      </c>
      <c r="S72" s="13">
        <v>61.180372436161001</v>
      </c>
      <c r="T72" s="164">
        <v>0.82960027624866495</v>
      </c>
      <c r="U72" s="13">
        <v>0.824841884509951</v>
      </c>
      <c r="V72" s="164">
        <v>0.35546735029774601</v>
      </c>
      <c r="W72" s="13">
        <v>8.4122547762211202</v>
      </c>
      <c r="X72" s="164">
        <v>0.840648742742096</v>
      </c>
      <c r="Y72" s="13">
        <v>7.59029715834897</v>
      </c>
      <c r="Z72" s="164">
        <v>0.92109852588816399</v>
      </c>
      <c r="AA72" s="13">
        <v>4.4995110255877799</v>
      </c>
      <c r="AB72" s="164">
        <v>0.65137475420453905</v>
      </c>
      <c r="AC72" s="13">
        <v>17.8419329472413</v>
      </c>
      <c r="AD72" s="164">
        <v>0.92576879481377095</v>
      </c>
      <c r="AE72" s="13">
        <v>21.7745266629627</v>
      </c>
      <c r="AF72" s="164">
        <v>1.0195519910059501</v>
      </c>
      <c r="AG72" s="13">
        <v>5.7697316770371101</v>
      </c>
      <c r="AH72" s="164">
        <v>0.84943040282964599</v>
      </c>
      <c r="AI72" s="13">
        <v>19.449193191437299</v>
      </c>
      <c r="AJ72" s="164">
        <v>1.20097469175183</v>
      </c>
      <c r="AK72" s="13">
        <v>23.098671744729</v>
      </c>
      <c r="AL72" s="164">
        <v>1.1496714340681999</v>
      </c>
      <c r="AM72" s="98"/>
      <c r="AN72" s="98"/>
      <c r="AO72" s="98"/>
      <c r="AP72" s="98"/>
      <c r="AQ72" s="98"/>
      <c r="AR72" s="98"/>
      <c r="AS72" s="98"/>
      <c r="AT72" s="98"/>
      <c r="AU72" s="98"/>
      <c r="AV72" s="98"/>
      <c r="AW72" s="98"/>
      <c r="AX72" s="98"/>
      <c r="AY72" s="98"/>
      <c r="AZ72" s="98"/>
      <c r="BA72" s="98"/>
      <c r="BB72" s="98"/>
      <c r="BC72" s="98"/>
      <c r="BD72" s="99"/>
    </row>
    <row r="73" spans="1:56" ht="13" customHeight="1" x14ac:dyDescent="0.35">
      <c r="A73" s="100" t="s">
        <v>255</v>
      </c>
      <c r="B73" s="112">
        <v>1</v>
      </c>
      <c r="C73" s="13">
        <v>96.575963913567705</v>
      </c>
      <c r="D73" s="164">
        <v>0.40715746856504198</v>
      </c>
      <c r="E73" s="13">
        <v>86.407340085514093</v>
      </c>
      <c r="F73" s="164">
        <v>0.90329348458101499</v>
      </c>
      <c r="G73" s="13">
        <v>82.638216479890701</v>
      </c>
      <c r="H73" s="164">
        <v>0.907950596705143</v>
      </c>
      <c r="I73" s="13">
        <v>88.417493223878296</v>
      </c>
      <c r="J73" s="164">
        <v>0.634572901350137</v>
      </c>
      <c r="K73" s="13">
        <v>84.586663952415293</v>
      </c>
      <c r="L73" s="164">
        <v>0.78241521885786602</v>
      </c>
      <c r="M73" s="13">
        <v>76.863900328312496</v>
      </c>
      <c r="N73" s="164">
        <v>1.06415330318903</v>
      </c>
      <c r="O73" s="13">
        <v>82.119943731741998</v>
      </c>
      <c r="P73" s="164">
        <v>0.859344695118194</v>
      </c>
      <c r="Q73" s="13">
        <v>62.713465349006597</v>
      </c>
      <c r="R73" s="164">
        <v>1.2624399578455801</v>
      </c>
      <c r="S73" s="13">
        <v>50.076893498147001</v>
      </c>
      <c r="T73" s="164">
        <v>1.2083415854630899</v>
      </c>
      <c r="U73" s="13">
        <v>1.3407942246328399</v>
      </c>
      <c r="V73" s="164">
        <v>0.57104621337891204</v>
      </c>
      <c r="W73" s="13">
        <v>12.568913862349</v>
      </c>
      <c r="X73" s="164">
        <v>1.30780422533667</v>
      </c>
      <c r="Y73" s="13">
        <v>6.57653401129153</v>
      </c>
      <c r="Z73" s="164">
        <v>1.3553415074050801</v>
      </c>
      <c r="AA73" s="13">
        <v>4.2108058911552702</v>
      </c>
      <c r="AB73" s="164">
        <v>1.05939214718619</v>
      </c>
      <c r="AC73" s="13">
        <v>17.035069270001799</v>
      </c>
      <c r="AD73" s="164">
        <v>1.35675924267524</v>
      </c>
      <c r="AE73" s="13">
        <v>22.633200384352602</v>
      </c>
      <c r="AF73" s="164">
        <v>1.6642540170688001</v>
      </c>
      <c r="AG73" s="13">
        <v>7.07242086236114</v>
      </c>
      <c r="AH73" s="164">
        <v>1.2330721656711201</v>
      </c>
      <c r="AI73" s="13">
        <v>17.9823442731334</v>
      </c>
      <c r="AJ73" s="164">
        <v>1.7321005785850001</v>
      </c>
      <c r="AK73" s="13">
        <v>18.941272966703199</v>
      </c>
      <c r="AL73" s="164">
        <v>1.5554776540869799</v>
      </c>
      <c r="AM73" s="98"/>
      <c r="AN73" s="98"/>
      <c r="AO73" s="98"/>
      <c r="AP73" s="98"/>
      <c r="AQ73" s="98"/>
      <c r="AR73" s="98"/>
      <c r="AS73" s="98"/>
      <c r="AT73" s="98"/>
      <c r="AU73" s="98"/>
      <c r="AV73" s="98"/>
      <c r="AW73" s="98"/>
      <c r="AX73" s="98"/>
      <c r="AY73" s="98"/>
      <c r="AZ73" s="98"/>
      <c r="BA73" s="98"/>
      <c r="BB73" s="98"/>
      <c r="BC73" s="98"/>
      <c r="BD73" s="99"/>
    </row>
    <row r="74" spans="1:56" ht="13" customHeight="1" x14ac:dyDescent="0.35">
      <c r="A74" s="12" t="s">
        <v>256</v>
      </c>
      <c r="B74" s="112">
        <v>1</v>
      </c>
      <c r="C74" s="13">
        <v>98.212605632595995</v>
      </c>
      <c r="D74" s="164">
        <v>0.33224739702432698</v>
      </c>
      <c r="E74" s="13">
        <v>97.605838601259904</v>
      </c>
      <c r="F74" s="164">
        <v>0.34469415276156601</v>
      </c>
      <c r="G74" s="13">
        <v>94.301294361004594</v>
      </c>
      <c r="H74" s="164">
        <v>0.56501989827850296</v>
      </c>
      <c r="I74" s="13">
        <v>97.954825042225707</v>
      </c>
      <c r="J74" s="164">
        <v>0.29302628313344298</v>
      </c>
      <c r="K74" s="13">
        <v>96.734867550744099</v>
      </c>
      <c r="L74" s="164">
        <v>0.41414830882400799</v>
      </c>
      <c r="M74" s="13">
        <v>96.360078843008395</v>
      </c>
      <c r="N74" s="164">
        <v>0.328247937309051</v>
      </c>
      <c r="O74" s="13">
        <v>96.961725385775495</v>
      </c>
      <c r="P74" s="164">
        <v>0.437131890457094</v>
      </c>
      <c r="Q74" s="13">
        <v>89.334262267014495</v>
      </c>
      <c r="R74" s="164">
        <v>0.68695586199387804</v>
      </c>
      <c r="S74" s="13">
        <v>86.497871774780293</v>
      </c>
      <c r="T74" s="164">
        <v>0.77695508471679697</v>
      </c>
      <c r="U74" s="13">
        <v>0.90674174556642095</v>
      </c>
      <c r="V74" s="164">
        <v>0.48807586594871899</v>
      </c>
      <c r="W74" s="13">
        <v>2.93736801116279</v>
      </c>
      <c r="X74" s="164">
        <v>0.57483002174071796</v>
      </c>
      <c r="Y74" s="13">
        <v>1.8806670762868101</v>
      </c>
      <c r="Z74" s="164">
        <v>0.86128553952184495</v>
      </c>
      <c r="AA74" s="13">
        <v>3.2359937601489701</v>
      </c>
      <c r="AB74" s="164">
        <v>0.55990314727144597</v>
      </c>
      <c r="AC74" s="13">
        <v>4.46494418186772</v>
      </c>
      <c r="AD74" s="164">
        <v>0.72159255761144903</v>
      </c>
      <c r="AE74" s="13">
        <v>7.55710249127719</v>
      </c>
      <c r="AF74" s="164">
        <v>0.81048093662013099</v>
      </c>
      <c r="AG74" s="13">
        <v>3.6191761798142301</v>
      </c>
      <c r="AH74" s="164">
        <v>0.68425260043708103</v>
      </c>
      <c r="AI74" s="13">
        <v>5.9094710922955196</v>
      </c>
      <c r="AJ74" s="164">
        <v>1.09570935947314</v>
      </c>
      <c r="AK74" s="13">
        <v>9.8493069397267305</v>
      </c>
      <c r="AL74" s="164">
        <v>1.2688871947045699</v>
      </c>
      <c r="AM74" s="98"/>
      <c r="AN74" s="98"/>
      <c r="AO74" s="98"/>
      <c r="AP74" s="98"/>
      <c r="AQ74" s="98"/>
      <c r="AR74" s="98"/>
      <c r="AS74" s="98"/>
      <c r="AT74" s="98"/>
      <c r="AU74" s="98"/>
      <c r="AV74" s="98"/>
      <c r="AW74" s="98"/>
      <c r="AX74" s="98"/>
      <c r="AY74" s="98"/>
      <c r="AZ74" s="98"/>
      <c r="BA74" s="98"/>
      <c r="BB74" s="98"/>
      <c r="BC74" s="98"/>
      <c r="BD74" s="99"/>
    </row>
    <row r="75" spans="1:56" ht="13" customHeight="1" x14ac:dyDescent="0.35">
      <c r="A75" s="12" t="s">
        <v>267</v>
      </c>
      <c r="B75" s="112">
        <v>1</v>
      </c>
      <c r="C75" s="13">
        <v>94.888682907851006</v>
      </c>
      <c r="D75" s="164">
        <v>0.52738263017617504</v>
      </c>
      <c r="E75" s="13">
        <v>76.7584303197346</v>
      </c>
      <c r="F75" s="164">
        <v>1.0875773268610101</v>
      </c>
      <c r="G75" s="13">
        <v>87.785070428082605</v>
      </c>
      <c r="H75" s="164">
        <v>0.97440396650608796</v>
      </c>
      <c r="I75" s="13">
        <v>80.718648134707905</v>
      </c>
      <c r="J75" s="164">
        <v>1.1192702708993101</v>
      </c>
      <c r="K75" s="13">
        <v>83.529657241055006</v>
      </c>
      <c r="L75" s="164">
        <v>1.04511444476788</v>
      </c>
      <c r="M75" s="13">
        <v>75.5648771604654</v>
      </c>
      <c r="N75" s="164">
        <v>1.1631593597307499</v>
      </c>
      <c r="O75" s="13">
        <v>81.395937920004002</v>
      </c>
      <c r="P75" s="164">
        <v>1.05478429296411</v>
      </c>
      <c r="Q75" s="13">
        <v>56.733633018236603</v>
      </c>
      <c r="R75" s="164">
        <v>1.3542022245310801</v>
      </c>
      <c r="S75" s="13">
        <v>45.882659287281797</v>
      </c>
      <c r="T75" s="164">
        <v>1.3500446525880001</v>
      </c>
      <c r="U75" s="13">
        <v>-0.33469112080847202</v>
      </c>
      <c r="V75" s="164">
        <v>0.66808866990969795</v>
      </c>
      <c r="W75" s="13">
        <v>0.15598070127376201</v>
      </c>
      <c r="X75" s="164">
        <v>1.36999014444972</v>
      </c>
      <c r="Y75" s="13">
        <v>6.7224490280443003</v>
      </c>
      <c r="Z75" s="164">
        <v>1.25248546972371</v>
      </c>
      <c r="AA75" s="13">
        <v>-1.30640030489715</v>
      </c>
      <c r="AB75" s="164">
        <v>1.4282406831507</v>
      </c>
      <c r="AC75" s="13">
        <v>13.880566814914401</v>
      </c>
      <c r="AD75" s="164">
        <v>1.42456787614999</v>
      </c>
      <c r="AE75" s="13">
        <v>19.862069867627898</v>
      </c>
      <c r="AF75" s="164">
        <v>1.58434770244713</v>
      </c>
      <c r="AG75" s="13">
        <v>4.6975547297603297</v>
      </c>
      <c r="AH75" s="164">
        <v>1.35690591197883</v>
      </c>
      <c r="AI75" s="13">
        <v>8.7092801810021605</v>
      </c>
      <c r="AJ75" s="164">
        <v>1.7366787912619699</v>
      </c>
      <c r="AK75" s="13">
        <v>13.479534637173</v>
      </c>
      <c r="AL75" s="164">
        <v>1.61711055583143</v>
      </c>
      <c r="AM75" s="98"/>
      <c r="AN75" s="98"/>
      <c r="AO75" s="98"/>
      <c r="AP75" s="98"/>
      <c r="AQ75" s="98"/>
      <c r="AR75" s="98"/>
      <c r="AS75" s="98"/>
      <c r="AT75" s="98"/>
      <c r="AU75" s="98"/>
      <c r="AV75" s="98"/>
      <c r="AW75" s="98"/>
      <c r="AX75" s="98"/>
      <c r="AY75" s="98"/>
      <c r="AZ75" s="98"/>
      <c r="BA75" s="98"/>
      <c r="BB75" s="98"/>
      <c r="BC75" s="98"/>
      <c r="BD75" s="99"/>
    </row>
    <row r="76" spans="1:56" ht="13" customHeight="1" x14ac:dyDescent="0.35">
      <c r="A76" s="12" t="s">
        <v>272</v>
      </c>
      <c r="B76" s="112">
        <v>1</v>
      </c>
      <c r="C76" s="13">
        <v>65.413942260068296</v>
      </c>
      <c r="D76" s="164">
        <v>0.77198156255346095</v>
      </c>
      <c r="E76" s="13">
        <v>43.152568637110598</v>
      </c>
      <c r="F76" s="164">
        <v>0.95705471578349999</v>
      </c>
      <c r="G76" s="13">
        <v>48.5018087631789</v>
      </c>
      <c r="H76" s="164">
        <v>0.99537163461637401</v>
      </c>
      <c r="I76" s="13">
        <v>60.481508862194197</v>
      </c>
      <c r="J76" s="164">
        <v>0.991078163380263</v>
      </c>
      <c r="K76" s="13">
        <v>55.5133178180862</v>
      </c>
      <c r="L76" s="164">
        <v>1.13840062170639</v>
      </c>
      <c r="M76" s="13">
        <v>47.142999354297402</v>
      </c>
      <c r="N76" s="164">
        <v>0.98839014586507201</v>
      </c>
      <c r="O76" s="13">
        <v>50.892327396036499</v>
      </c>
      <c r="P76" s="164">
        <v>0.98139243566558698</v>
      </c>
      <c r="Q76" s="13">
        <v>23.022747398240899</v>
      </c>
      <c r="R76" s="164">
        <v>0.84047933632133598</v>
      </c>
      <c r="S76" s="13">
        <v>19.113733710553401</v>
      </c>
      <c r="T76" s="164">
        <v>0.80828912071175096</v>
      </c>
      <c r="U76" s="13">
        <v>1.02878777761342</v>
      </c>
      <c r="V76" s="164">
        <v>1.2138151136147199</v>
      </c>
      <c r="W76" s="13">
        <v>-4.5889150041681903</v>
      </c>
      <c r="X76" s="164">
        <v>1.4610648862203099</v>
      </c>
      <c r="Y76" s="13">
        <v>5.8679130040486198</v>
      </c>
      <c r="Z76" s="164">
        <v>1.35981429783729</v>
      </c>
      <c r="AA76" s="13">
        <v>5.6044257274689899</v>
      </c>
      <c r="AB76" s="164">
        <v>1.2749526457381799</v>
      </c>
      <c r="AC76" s="13">
        <v>8.9411685901927402</v>
      </c>
      <c r="AD76" s="164">
        <v>1.45450412265999</v>
      </c>
      <c r="AE76" s="13">
        <v>7.2130927744584996</v>
      </c>
      <c r="AF76" s="164">
        <v>1.3658846450839499</v>
      </c>
      <c r="AG76" s="13">
        <v>5.1418689814748104</v>
      </c>
      <c r="AH76" s="164">
        <v>1.4043629852113799</v>
      </c>
      <c r="AI76" s="13">
        <v>1.4524678409844001</v>
      </c>
      <c r="AJ76" s="164">
        <v>1.19715138901811</v>
      </c>
      <c r="AK76" s="13">
        <v>2.0941071750121898</v>
      </c>
      <c r="AL76" s="164">
        <v>1.10866304656311</v>
      </c>
      <c r="AM76" s="98"/>
      <c r="AN76" s="98"/>
      <c r="AO76" s="98"/>
      <c r="AP76" s="98"/>
      <c r="AQ76" s="98"/>
      <c r="AR76" s="98"/>
      <c r="AS76" s="98"/>
      <c r="AT76" s="98"/>
      <c r="AU76" s="98"/>
      <c r="AV76" s="98"/>
      <c r="AW76" s="98"/>
      <c r="AX76" s="98"/>
      <c r="AY76" s="98"/>
      <c r="AZ76" s="98"/>
      <c r="BA76" s="98"/>
      <c r="BB76" s="98"/>
      <c r="BC76" s="98"/>
      <c r="BD76" s="99"/>
    </row>
    <row r="77" spans="1:56" ht="13" customHeight="1" x14ac:dyDescent="0.35">
      <c r="A77" s="12" t="s">
        <v>274</v>
      </c>
      <c r="B77" s="112">
        <v>1</v>
      </c>
      <c r="C77" s="13">
        <v>87.421290358335398</v>
      </c>
      <c r="D77" s="164">
        <v>0.73552876797649303</v>
      </c>
      <c r="E77" s="13">
        <v>75.920441183819705</v>
      </c>
      <c r="F77" s="164">
        <v>1.08940879620367</v>
      </c>
      <c r="G77" s="13">
        <v>81.012569679085999</v>
      </c>
      <c r="H77" s="164">
        <v>0.85575534123006802</v>
      </c>
      <c r="I77" s="13">
        <v>84.943585093358607</v>
      </c>
      <c r="J77" s="164">
        <v>0.87472629277509295</v>
      </c>
      <c r="K77" s="13">
        <v>79.381618852533805</v>
      </c>
      <c r="L77" s="164">
        <v>0.91120416429009998</v>
      </c>
      <c r="M77" s="13">
        <v>81.232638732477895</v>
      </c>
      <c r="N77" s="164">
        <v>0.88809663134464201</v>
      </c>
      <c r="O77" s="13">
        <v>86.394715495010303</v>
      </c>
      <c r="P77" s="164">
        <v>0.736930575850128</v>
      </c>
      <c r="Q77" s="13">
        <v>62.5609058369797</v>
      </c>
      <c r="R77" s="164">
        <v>1.2208184502561099</v>
      </c>
      <c r="S77" s="13">
        <v>58.775316058615303</v>
      </c>
      <c r="T77" s="164">
        <v>1.2799386855514301</v>
      </c>
      <c r="U77" s="13">
        <v>7.0280913989360396</v>
      </c>
      <c r="V77" s="164">
        <v>1.2588696309468601</v>
      </c>
      <c r="W77" s="13">
        <v>8.6635259145383294</v>
      </c>
      <c r="X77" s="164">
        <v>1.4540576087588699</v>
      </c>
      <c r="Y77" s="13">
        <v>9.5907435124763705</v>
      </c>
      <c r="Z77" s="164">
        <v>1.2910661256559499</v>
      </c>
      <c r="AA77" s="13">
        <v>9.3174445001587305</v>
      </c>
      <c r="AB77" s="164">
        <v>1.23694774112066</v>
      </c>
      <c r="AC77" s="13">
        <v>10.752261968995899</v>
      </c>
      <c r="AD77" s="164">
        <v>1.43444094659174</v>
      </c>
      <c r="AE77" s="13">
        <v>14.675928001760999</v>
      </c>
      <c r="AF77" s="164">
        <v>1.38463817359048</v>
      </c>
      <c r="AG77" s="13">
        <v>8.5483780215793104</v>
      </c>
      <c r="AH77" s="164">
        <v>1.16648333733038</v>
      </c>
      <c r="AI77" s="13">
        <v>11.812138030551999</v>
      </c>
      <c r="AJ77" s="164">
        <v>1.6973924107672</v>
      </c>
      <c r="AK77" s="13">
        <v>13.3763596635473</v>
      </c>
      <c r="AL77" s="164">
        <v>1.7123265233390299</v>
      </c>
      <c r="AM77" s="98"/>
      <c r="AN77" s="98"/>
      <c r="AO77" s="98"/>
      <c r="AP77" s="98"/>
      <c r="AQ77" s="98"/>
      <c r="AR77" s="98"/>
      <c r="AS77" s="98"/>
      <c r="AT77" s="98"/>
      <c r="AU77" s="98"/>
      <c r="AV77" s="98"/>
      <c r="AW77" s="98"/>
      <c r="AX77" s="98"/>
      <c r="AY77" s="98"/>
      <c r="AZ77" s="98"/>
      <c r="BA77" s="98"/>
      <c r="BB77" s="98"/>
      <c r="BC77" s="98"/>
      <c r="BD77" s="99"/>
    </row>
    <row r="78" spans="1:56" ht="13" customHeight="1" x14ac:dyDescent="0.35">
      <c r="A78" s="12" t="s">
        <v>280</v>
      </c>
      <c r="B78" s="112">
        <v>1</v>
      </c>
      <c r="C78" s="13">
        <v>94.509030615831307</v>
      </c>
      <c r="D78" s="164">
        <v>0.53726399599936003</v>
      </c>
      <c r="E78" s="13">
        <v>86.803458032402403</v>
      </c>
      <c r="F78" s="164">
        <v>0.78375541918274905</v>
      </c>
      <c r="G78" s="13">
        <v>90.543261422448893</v>
      </c>
      <c r="H78" s="164">
        <v>0.67805181020020699</v>
      </c>
      <c r="I78" s="13">
        <v>93.987192069531602</v>
      </c>
      <c r="J78" s="164">
        <v>0.522282827320809</v>
      </c>
      <c r="K78" s="13">
        <v>83.214820740243297</v>
      </c>
      <c r="L78" s="164">
        <v>0.88166935001680202</v>
      </c>
      <c r="M78" s="13">
        <v>80.520247345857101</v>
      </c>
      <c r="N78" s="164">
        <v>0.95477150088974705</v>
      </c>
      <c r="O78" s="13">
        <v>89.349341974124201</v>
      </c>
      <c r="P78" s="164">
        <v>0.688829870358869</v>
      </c>
      <c r="Q78" s="13">
        <v>69.867414335595797</v>
      </c>
      <c r="R78" s="164">
        <v>1.13878924981957</v>
      </c>
      <c r="S78" s="13">
        <v>61.570859931102397</v>
      </c>
      <c r="T78" s="164">
        <v>1.2956277218585499</v>
      </c>
      <c r="U78" s="13">
        <v>0.26857196666912803</v>
      </c>
      <c r="V78" s="164">
        <v>0.72187398894251498</v>
      </c>
      <c r="W78" s="13">
        <v>1.13880179644518</v>
      </c>
      <c r="X78" s="164">
        <v>1.0258794504909201</v>
      </c>
      <c r="Y78" s="13">
        <v>4.2907619845031597</v>
      </c>
      <c r="Z78" s="164">
        <v>1.0138027599613399</v>
      </c>
      <c r="AA78" s="13">
        <v>4.0919589234493001</v>
      </c>
      <c r="AB78" s="164">
        <v>0.71018682661991495</v>
      </c>
      <c r="AC78" s="13">
        <v>2.9191571297529002</v>
      </c>
      <c r="AD78" s="164">
        <v>1.21144500379965</v>
      </c>
      <c r="AE78" s="13">
        <v>7.9994220310904502</v>
      </c>
      <c r="AF78" s="164">
        <v>1.3046642127972099</v>
      </c>
      <c r="AG78" s="13">
        <v>1.5497448945426</v>
      </c>
      <c r="AH78" s="164">
        <v>0.92407038298525701</v>
      </c>
      <c r="AI78" s="13">
        <v>5.8619797018608804</v>
      </c>
      <c r="AJ78" s="164">
        <v>1.4868121796672999</v>
      </c>
      <c r="AK78" s="13">
        <v>7.7079780200874</v>
      </c>
      <c r="AL78" s="164">
        <v>1.6599255837676701</v>
      </c>
      <c r="AM78" s="98"/>
      <c r="AN78" s="98"/>
      <c r="AO78" s="98"/>
      <c r="AP78" s="98"/>
      <c r="AQ78" s="98"/>
      <c r="AR78" s="98"/>
      <c r="AS78" s="98"/>
      <c r="AT78" s="98"/>
      <c r="AU78" s="98"/>
      <c r="AV78" s="98"/>
      <c r="AW78" s="98"/>
      <c r="AX78" s="98"/>
      <c r="AY78" s="98"/>
      <c r="AZ78" s="98"/>
      <c r="BA78" s="98"/>
      <c r="BB78" s="98"/>
      <c r="BC78" s="98"/>
      <c r="BD78" s="99"/>
    </row>
    <row r="79" spans="1:56" ht="13" customHeight="1" x14ac:dyDescent="0.35">
      <c r="A79" s="12" t="s">
        <v>285</v>
      </c>
      <c r="B79" s="112">
        <v>1</v>
      </c>
      <c r="C79" s="13">
        <v>94.868584272883098</v>
      </c>
      <c r="D79" s="164">
        <v>0.40293062171185601</v>
      </c>
      <c r="E79" s="13">
        <v>92.473851498673795</v>
      </c>
      <c r="F79" s="164">
        <v>0.47998523942802601</v>
      </c>
      <c r="G79" s="13">
        <v>94.352080132548096</v>
      </c>
      <c r="H79" s="164">
        <v>0.34297478776069601</v>
      </c>
      <c r="I79" s="13">
        <v>93.941252352381298</v>
      </c>
      <c r="J79" s="164">
        <v>0.47603366208130199</v>
      </c>
      <c r="K79" s="13">
        <v>92.336031945048305</v>
      </c>
      <c r="L79" s="164">
        <v>0.50485857748901697</v>
      </c>
      <c r="M79" s="13">
        <v>93.005473984218895</v>
      </c>
      <c r="N79" s="164">
        <v>0.496988656861303</v>
      </c>
      <c r="O79" s="13">
        <v>94.565485065835702</v>
      </c>
      <c r="P79" s="164">
        <v>0.43291834672427498</v>
      </c>
      <c r="Q79" s="13">
        <v>85.266729850945495</v>
      </c>
      <c r="R79" s="164">
        <v>0.69675981534977005</v>
      </c>
      <c r="S79" s="13">
        <v>82.9938221158598</v>
      </c>
      <c r="T79" s="164">
        <v>0.799094002036985</v>
      </c>
      <c r="U79" s="13">
        <v>0.28950853659236497</v>
      </c>
      <c r="V79" s="164">
        <v>0.58287101767331895</v>
      </c>
      <c r="W79" s="13">
        <v>3.58008834506234</v>
      </c>
      <c r="X79" s="164">
        <v>0.80476470149744805</v>
      </c>
      <c r="Y79" s="13">
        <v>1.58646442628816</v>
      </c>
      <c r="Z79" s="164">
        <v>0.65631137000456596</v>
      </c>
      <c r="AA79" s="13">
        <v>2.3568485008245998</v>
      </c>
      <c r="AB79" s="164">
        <v>0.71634319982919703</v>
      </c>
      <c r="AC79" s="13">
        <v>2.1482284515378498</v>
      </c>
      <c r="AD79" s="164">
        <v>0.71950622016717802</v>
      </c>
      <c r="AE79" s="13">
        <v>2.6486513728719698</v>
      </c>
      <c r="AF79" s="164">
        <v>0.79212719302458401</v>
      </c>
      <c r="AG79" s="13">
        <v>1.16408242350786</v>
      </c>
      <c r="AH79" s="164">
        <v>0.67051432271550404</v>
      </c>
      <c r="AI79" s="13">
        <v>4.8108257533895502</v>
      </c>
      <c r="AJ79" s="164">
        <v>1.1087134181833</v>
      </c>
      <c r="AK79" s="13">
        <v>5.2018714849385796</v>
      </c>
      <c r="AL79" s="164">
        <v>1.21075812627638</v>
      </c>
      <c r="AM79" s="98"/>
      <c r="AN79" s="98"/>
      <c r="AO79" s="98"/>
      <c r="AP79" s="98"/>
      <c r="AQ79" s="98"/>
      <c r="AR79" s="98"/>
      <c r="AS79" s="98"/>
      <c r="AT79" s="98"/>
      <c r="AU79" s="98"/>
      <c r="AV79" s="98"/>
      <c r="AW79" s="98"/>
      <c r="AX79" s="98"/>
      <c r="AY79" s="98"/>
      <c r="AZ79" s="98"/>
      <c r="BA79" s="98"/>
      <c r="BB79" s="98"/>
      <c r="BC79" s="98"/>
      <c r="BD79" s="99"/>
    </row>
    <row r="80" spans="1:56" ht="13" customHeight="1" x14ac:dyDescent="0.35">
      <c r="A80" s="12" t="s">
        <v>290</v>
      </c>
      <c r="B80" s="112">
        <v>1</v>
      </c>
      <c r="C80" s="13">
        <v>95.669807913899405</v>
      </c>
      <c r="D80" s="164">
        <v>0.36169277539254202</v>
      </c>
      <c r="E80" s="13">
        <v>82.4479982925386</v>
      </c>
      <c r="F80" s="164">
        <v>0.64920041840087095</v>
      </c>
      <c r="G80" s="13">
        <v>86.571568529695099</v>
      </c>
      <c r="H80" s="164">
        <v>0.72651956993561495</v>
      </c>
      <c r="I80" s="13">
        <v>82.140196556483403</v>
      </c>
      <c r="J80" s="164">
        <v>0.68574826979692005</v>
      </c>
      <c r="K80" s="13">
        <v>76.912218563800806</v>
      </c>
      <c r="L80" s="164">
        <v>0.761884004725491</v>
      </c>
      <c r="M80" s="13">
        <v>72.844998985141601</v>
      </c>
      <c r="N80" s="164">
        <v>0.70979013465902197</v>
      </c>
      <c r="O80" s="13">
        <v>81.457038583817706</v>
      </c>
      <c r="P80" s="164">
        <v>0.74083249391744899</v>
      </c>
      <c r="Q80" s="13">
        <v>58.7103260330423</v>
      </c>
      <c r="R80" s="164">
        <v>0.94236972812639097</v>
      </c>
      <c r="S80" s="13">
        <v>48.338064220619003</v>
      </c>
      <c r="T80" s="164">
        <v>0.93869390008634401</v>
      </c>
      <c r="U80" s="13">
        <v>0.59882804046151294</v>
      </c>
      <c r="V80" s="164">
        <v>0.608308744762183</v>
      </c>
      <c r="W80" s="13">
        <v>7.75566660477803</v>
      </c>
      <c r="X80" s="164">
        <v>1.1685157768421299</v>
      </c>
      <c r="Y80" s="13">
        <v>4.1453570663632604</v>
      </c>
      <c r="Z80" s="164">
        <v>1.05195195785513</v>
      </c>
      <c r="AA80" s="13">
        <v>2.5778661727245402</v>
      </c>
      <c r="AB80" s="164">
        <v>1.1833369065116399</v>
      </c>
      <c r="AC80" s="13">
        <v>7.61527498077304</v>
      </c>
      <c r="AD80" s="164">
        <v>1.25170613586936</v>
      </c>
      <c r="AE80" s="13">
        <v>11.7002340347114</v>
      </c>
      <c r="AF80" s="164">
        <v>1.2420925168953501</v>
      </c>
      <c r="AG80" s="13">
        <v>6.1355727052065001</v>
      </c>
      <c r="AH80" s="164">
        <v>1.22388863424187</v>
      </c>
      <c r="AI80" s="13">
        <v>9.5428047976075199</v>
      </c>
      <c r="AJ80" s="164">
        <v>1.4374653803689299</v>
      </c>
      <c r="AK80" s="13">
        <v>10.8356456866172</v>
      </c>
      <c r="AL80" s="164">
        <v>1.42093000051115</v>
      </c>
      <c r="AM80" s="98"/>
      <c r="AN80" s="98"/>
      <c r="AO80" s="98"/>
      <c r="AP80" s="98"/>
      <c r="AQ80" s="98"/>
      <c r="AR80" s="98"/>
      <c r="AS80" s="98"/>
      <c r="AT80" s="98"/>
      <c r="AU80" s="98"/>
      <c r="AV80" s="98"/>
      <c r="AW80" s="98"/>
      <c r="AX80" s="98"/>
      <c r="AY80" s="98"/>
      <c r="AZ80" s="98"/>
      <c r="BA80" s="98"/>
      <c r="BB80" s="98"/>
      <c r="BC80" s="98"/>
      <c r="BD80" s="99"/>
    </row>
    <row r="81" spans="1:56" ht="13" customHeight="1" x14ac:dyDescent="0.35">
      <c r="A81" s="12" t="s">
        <v>292</v>
      </c>
      <c r="B81" s="112">
        <v>1</v>
      </c>
      <c r="C81" s="13">
        <v>93.047581455879396</v>
      </c>
      <c r="D81" s="164">
        <v>0.46254415436956797</v>
      </c>
      <c r="E81" s="13">
        <v>86.428261845765803</v>
      </c>
      <c r="F81" s="164">
        <v>0.60705830394015203</v>
      </c>
      <c r="G81" s="13">
        <v>88.712411403519894</v>
      </c>
      <c r="H81" s="164">
        <v>0.64415975887632204</v>
      </c>
      <c r="I81" s="13">
        <v>90.331120414885206</v>
      </c>
      <c r="J81" s="164">
        <v>0.55508121864368898</v>
      </c>
      <c r="K81" s="13">
        <v>87.9985893366037</v>
      </c>
      <c r="L81" s="164">
        <v>0.61702126278604696</v>
      </c>
      <c r="M81" s="13">
        <v>86.834766502238594</v>
      </c>
      <c r="N81" s="164">
        <v>0.52057171439908201</v>
      </c>
      <c r="O81" s="13">
        <v>87.769737409132006</v>
      </c>
      <c r="P81" s="164">
        <v>0.59977156674240295</v>
      </c>
      <c r="Q81" s="13">
        <v>69.6546383475917</v>
      </c>
      <c r="R81" s="164">
        <v>0.911954071272565</v>
      </c>
      <c r="S81" s="13">
        <v>62.731949583669</v>
      </c>
      <c r="T81" s="164">
        <v>0.89844418186502395</v>
      </c>
      <c r="U81" s="13">
        <v>2.2983958481930999</v>
      </c>
      <c r="V81" s="164">
        <v>0.62286756347633598</v>
      </c>
      <c r="W81" s="13">
        <v>11.312054688685301</v>
      </c>
      <c r="X81" s="164">
        <v>0.92659261096818502</v>
      </c>
      <c r="Y81" s="13">
        <v>2.1442413248522998</v>
      </c>
      <c r="Z81" s="164">
        <v>0.83141467494851495</v>
      </c>
      <c r="AA81" s="13">
        <v>1.61034917031078</v>
      </c>
      <c r="AB81" s="164">
        <v>0.75647125888018796</v>
      </c>
      <c r="AC81" s="13">
        <v>9.8514736420389806</v>
      </c>
      <c r="AD81" s="164">
        <v>0.91506845302299</v>
      </c>
      <c r="AE81" s="13">
        <v>17.6903474828123</v>
      </c>
      <c r="AF81" s="164">
        <v>0.95147383627762505</v>
      </c>
      <c r="AG81" s="13">
        <v>6.6115609041705001</v>
      </c>
      <c r="AH81" s="164">
        <v>0.851228718120978</v>
      </c>
      <c r="AI81" s="13">
        <v>13.095780840756101</v>
      </c>
      <c r="AJ81" s="164">
        <v>1.1897635699373099</v>
      </c>
      <c r="AK81" s="13">
        <v>17.201767174421601</v>
      </c>
      <c r="AL81" s="164">
        <v>1.18274384548019</v>
      </c>
      <c r="AM81" s="98"/>
      <c r="AN81" s="98"/>
      <c r="AO81" s="98"/>
      <c r="AP81" s="98"/>
      <c r="AQ81" s="98"/>
      <c r="AR81" s="98"/>
      <c r="AS81" s="98"/>
      <c r="AT81" s="98"/>
      <c r="AU81" s="98"/>
      <c r="AV81" s="98"/>
      <c r="AW81" s="98"/>
      <c r="AX81" s="98"/>
      <c r="AY81" s="98"/>
      <c r="AZ81" s="98"/>
      <c r="BA81" s="98"/>
      <c r="BB81" s="98"/>
      <c r="BC81" s="98"/>
      <c r="BD81" s="99"/>
    </row>
    <row r="82" spans="1:56" ht="13" customHeight="1" x14ac:dyDescent="0.35">
      <c r="A82" s="12" t="s">
        <v>294</v>
      </c>
      <c r="B82" s="112">
        <v>1</v>
      </c>
      <c r="C82" s="13">
        <v>96.668620333861796</v>
      </c>
      <c r="D82" s="164">
        <v>0.34140303307167102</v>
      </c>
      <c r="E82" s="13">
        <v>64.018647408860801</v>
      </c>
      <c r="F82" s="164">
        <v>0.98114766025636901</v>
      </c>
      <c r="G82" s="13">
        <v>94.335379621747904</v>
      </c>
      <c r="H82" s="164">
        <v>0.51869963954883702</v>
      </c>
      <c r="I82" s="13">
        <v>91.182395246521907</v>
      </c>
      <c r="J82" s="164">
        <v>0.54615791281293802</v>
      </c>
      <c r="K82" s="13">
        <v>86.594219049956493</v>
      </c>
      <c r="L82" s="164">
        <v>0.602403331709366</v>
      </c>
      <c r="M82" s="13">
        <v>91.100583073115502</v>
      </c>
      <c r="N82" s="164">
        <v>0.56571512746179697</v>
      </c>
      <c r="O82" s="13">
        <v>87.665166175666798</v>
      </c>
      <c r="P82" s="164">
        <v>0.66919954971900897</v>
      </c>
      <c r="Q82" s="13">
        <v>57.922179154316296</v>
      </c>
      <c r="R82" s="164">
        <v>1.0652887522777199</v>
      </c>
      <c r="S82" s="13">
        <v>54.508910252402401</v>
      </c>
      <c r="T82" s="164">
        <v>1.0917473952371299</v>
      </c>
      <c r="U82" s="13">
        <v>2.3487929362892999</v>
      </c>
      <c r="V82" s="164">
        <v>0.55567729718901504</v>
      </c>
      <c r="W82" s="13">
        <v>6.5874166424301697</v>
      </c>
      <c r="X82" s="164">
        <v>1.39628682833756</v>
      </c>
      <c r="Y82" s="13">
        <v>3.9825381653469001</v>
      </c>
      <c r="Z82" s="164">
        <v>0.73416537039350205</v>
      </c>
      <c r="AA82" s="13">
        <v>8.6809076739175204</v>
      </c>
      <c r="AB82" s="164">
        <v>0.84569532572523898</v>
      </c>
      <c r="AC82" s="13">
        <v>9.5130692852932395</v>
      </c>
      <c r="AD82" s="164">
        <v>0.90636263634580905</v>
      </c>
      <c r="AE82" s="13">
        <v>7.8354645897178301</v>
      </c>
      <c r="AF82" s="164">
        <v>0.841356427190594</v>
      </c>
      <c r="AG82" s="13">
        <v>4.4906206164860398</v>
      </c>
      <c r="AH82" s="164">
        <v>0.91169451634699095</v>
      </c>
      <c r="AI82" s="13">
        <v>11.2871094653895</v>
      </c>
      <c r="AJ82" s="164">
        <v>1.41147493155791</v>
      </c>
      <c r="AK82" s="13">
        <v>11.224494740221999</v>
      </c>
      <c r="AL82" s="164">
        <v>1.4673544107630201</v>
      </c>
      <c r="AM82" s="98"/>
      <c r="AN82" s="98"/>
      <c r="AO82" s="98"/>
      <c r="AP82" s="98"/>
      <c r="AQ82" s="98"/>
      <c r="AR82" s="98"/>
      <c r="AS82" s="98"/>
      <c r="AT82" s="98"/>
      <c r="AU82" s="98"/>
      <c r="AV82" s="98"/>
      <c r="AW82" s="98"/>
      <c r="AX82" s="98"/>
      <c r="AY82" s="98"/>
      <c r="AZ82" s="98"/>
      <c r="BA82" s="98"/>
      <c r="BB82" s="98"/>
      <c r="BC82" s="98"/>
      <c r="BD82" s="99"/>
    </row>
    <row r="83" spans="1:56" ht="13" customHeight="1" x14ac:dyDescent="0.35">
      <c r="A83" s="12" t="s">
        <v>295</v>
      </c>
      <c r="B83" s="112">
        <v>1</v>
      </c>
      <c r="C83" s="13">
        <v>94.841346037350405</v>
      </c>
      <c r="D83" s="164">
        <v>0.45332938255562999</v>
      </c>
      <c r="E83" s="13">
        <v>94.178912026698498</v>
      </c>
      <c r="F83" s="164">
        <v>0.43473306977926701</v>
      </c>
      <c r="G83" s="13">
        <v>96.141248949073201</v>
      </c>
      <c r="H83" s="164">
        <v>0.45441787971127501</v>
      </c>
      <c r="I83" s="13">
        <v>95.999731835831795</v>
      </c>
      <c r="J83" s="164">
        <v>0.43268574204954502</v>
      </c>
      <c r="K83" s="13">
        <v>94.309232884466994</v>
      </c>
      <c r="L83" s="164">
        <v>0.57479099198587902</v>
      </c>
      <c r="M83" s="13">
        <v>90.595201883508693</v>
      </c>
      <c r="N83" s="164">
        <v>0.64317565363389295</v>
      </c>
      <c r="O83" s="13">
        <v>90.492092847625003</v>
      </c>
      <c r="P83" s="164">
        <v>1.1313002685495701</v>
      </c>
      <c r="Q83" s="13">
        <v>86.150187961539103</v>
      </c>
      <c r="R83" s="164">
        <v>0.76175801016412503</v>
      </c>
      <c r="S83" s="13">
        <v>78.134181784265706</v>
      </c>
      <c r="T83" s="164">
        <v>1.15225191348746</v>
      </c>
      <c r="U83" s="13">
        <v>-1.8337418019549401</v>
      </c>
      <c r="V83" s="164">
        <v>0.62232098786291101</v>
      </c>
      <c r="W83" s="13">
        <v>-0.98272228290818497</v>
      </c>
      <c r="X83" s="164">
        <v>0.59982728719922296</v>
      </c>
      <c r="Y83" s="13">
        <v>-0.88823827400584299</v>
      </c>
      <c r="Z83" s="164">
        <v>0.58279607530308397</v>
      </c>
      <c r="AA83" s="13">
        <v>-0.76911088484615697</v>
      </c>
      <c r="AB83" s="164">
        <v>0.60215119284072705</v>
      </c>
      <c r="AC83" s="13">
        <v>-1.04256118772759</v>
      </c>
      <c r="AD83" s="164">
        <v>0.76539698315722204</v>
      </c>
      <c r="AE83" s="13">
        <v>-0.21631774157667399</v>
      </c>
      <c r="AF83" s="164">
        <v>1.0301348331990401</v>
      </c>
      <c r="AG83" s="13">
        <v>-0.79862051228535302</v>
      </c>
      <c r="AH83" s="164">
        <v>1.4044513707636099</v>
      </c>
      <c r="AI83" s="13">
        <v>-2.8354819953086698</v>
      </c>
      <c r="AJ83" s="164">
        <v>0.99643573325180201</v>
      </c>
      <c r="AK83" s="13">
        <v>-3.0435032256721999</v>
      </c>
      <c r="AL83" s="164">
        <v>1.5328330328408</v>
      </c>
      <c r="AM83" s="98"/>
      <c r="AN83" s="98"/>
      <c r="AO83" s="98"/>
      <c r="AP83" s="98"/>
      <c r="AQ83" s="98"/>
      <c r="AR83" s="98"/>
      <c r="AS83" s="98"/>
      <c r="AT83" s="98"/>
      <c r="AU83" s="98"/>
      <c r="AV83" s="98"/>
      <c r="AW83" s="98"/>
      <c r="AX83" s="98"/>
      <c r="AY83" s="98"/>
      <c r="AZ83" s="98"/>
      <c r="BA83" s="98"/>
      <c r="BB83" s="98"/>
      <c r="BC83" s="98"/>
      <c r="BD83" s="99"/>
    </row>
    <row r="84" spans="1:56" ht="13" customHeight="1" x14ac:dyDescent="0.35">
      <c r="A84" s="28" t="s">
        <v>306</v>
      </c>
      <c r="B84" s="113">
        <v>1</v>
      </c>
      <c r="C84" s="24">
        <v>92.043109973256307</v>
      </c>
      <c r="D84" s="168">
        <v>0.147157534576531</v>
      </c>
      <c r="E84" s="24">
        <v>81.598146144712004</v>
      </c>
      <c r="F84" s="168">
        <v>0.22039479431106901</v>
      </c>
      <c r="G84" s="24">
        <v>86.176896741964399</v>
      </c>
      <c r="H84" s="168">
        <v>0.20656949418689399</v>
      </c>
      <c r="I84" s="24">
        <v>87.873379640066204</v>
      </c>
      <c r="J84" s="168">
        <v>0.19561922930674</v>
      </c>
      <c r="K84" s="24">
        <v>84.491390098559293</v>
      </c>
      <c r="L84" s="168">
        <v>0.21927548602407901</v>
      </c>
      <c r="M84" s="24">
        <v>81.7442306640298</v>
      </c>
      <c r="N84" s="168">
        <v>0.22440692413125601</v>
      </c>
      <c r="O84" s="24">
        <v>84.516438316844798</v>
      </c>
      <c r="P84" s="168">
        <v>0.22702068263005301</v>
      </c>
      <c r="Q84" s="24">
        <v>66.830515328731593</v>
      </c>
      <c r="R84" s="168">
        <v>0.28979818410918801</v>
      </c>
      <c r="S84" s="24">
        <v>59.772831772308201</v>
      </c>
      <c r="T84" s="168">
        <v>0.31037643820949801</v>
      </c>
      <c r="U84" s="24">
        <v>1.3643544443179401</v>
      </c>
      <c r="V84" s="168">
        <v>0.20384519608110199</v>
      </c>
      <c r="W84" s="24">
        <v>5.0401866170265803</v>
      </c>
      <c r="X84" s="168">
        <v>0.29402040987778799</v>
      </c>
      <c r="Y84" s="24">
        <v>5.6546909085314896</v>
      </c>
      <c r="Z84" s="168">
        <v>0.29398780886034798</v>
      </c>
      <c r="AA84" s="24">
        <v>3.4658546828033101</v>
      </c>
      <c r="AB84" s="168">
        <v>0.241643767393484</v>
      </c>
      <c r="AC84" s="24">
        <v>9.8384667834354307</v>
      </c>
      <c r="AD84" s="168">
        <v>0.312347081308189</v>
      </c>
      <c r="AE84" s="24">
        <v>13.2649271704444</v>
      </c>
      <c r="AF84" s="168">
        <v>0.34005397613634902</v>
      </c>
      <c r="AG84" s="24">
        <v>5.3540473101104604</v>
      </c>
      <c r="AH84" s="168">
        <v>0.31821746581252502</v>
      </c>
      <c r="AI84" s="24">
        <v>11.1036140548656</v>
      </c>
      <c r="AJ84" s="168">
        <v>0.387486638729861</v>
      </c>
      <c r="AK84" s="24">
        <v>13.6696783680684</v>
      </c>
      <c r="AL84" s="168">
        <v>0.39418813773114197</v>
      </c>
      <c r="AM84" s="98"/>
      <c r="AN84" s="98"/>
      <c r="AO84" s="98"/>
      <c r="AP84" s="98"/>
      <c r="AQ84" s="98"/>
      <c r="AR84" s="98"/>
      <c r="AS84" s="98"/>
      <c r="AT84" s="98"/>
      <c r="AU84" s="98"/>
      <c r="AV84" s="98"/>
      <c r="AW84" s="98"/>
      <c r="AX84" s="98"/>
      <c r="AY84" s="98"/>
      <c r="AZ84" s="98"/>
      <c r="BA84" s="98"/>
      <c r="BB84" s="98"/>
      <c r="BC84" s="98"/>
      <c r="BD84" s="99"/>
    </row>
    <row r="85" spans="1:56" ht="13" customHeight="1" x14ac:dyDescent="0.35">
      <c r="A85" s="12" t="s">
        <v>87</v>
      </c>
      <c r="B85" s="112">
        <v>1</v>
      </c>
      <c r="C85" s="13">
        <v>98.152690941633594</v>
      </c>
      <c r="D85" s="164">
        <v>0.28695654775324397</v>
      </c>
      <c r="E85" s="13">
        <v>91.035227362704504</v>
      </c>
      <c r="F85" s="164">
        <v>0.59077000442373695</v>
      </c>
      <c r="G85" s="13">
        <v>90.543453725372999</v>
      </c>
      <c r="H85" s="164">
        <v>0.57692564611751795</v>
      </c>
      <c r="I85" s="13">
        <v>96.330383829822395</v>
      </c>
      <c r="J85" s="164">
        <v>0.43531594599267198</v>
      </c>
      <c r="K85" s="13">
        <v>91.368754846179698</v>
      </c>
      <c r="L85" s="164">
        <v>0.63352402230448701</v>
      </c>
      <c r="M85" s="13">
        <v>84.566716003014207</v>
      </c>
      <c r="N85" s="164">
        <v>0.85655260243197595</v>
      </c>
      <c r="O85" s="13">
        <v>91.189942145980098</v>
      </c>
      <c r="P85" s="164">
        <v>0.74066898552291704</v>
      </c>
      <c r="Q85" s="13">
        <v>77.705972595944303</v>
      </c>
      <c r="R85" s="164">
        <v>0.95288539660737803</v>
      </c>
      <c r="S85" s="13">
        <v>68.530047532931903</v>
      </c>
      <c r="T85" s="164">
        <v>1.1198948412560901</v>
      </c>
      <c r="U85" s="13">
        <v>0.54542613038194099</v>
      </c>
      <c r="V85" s="164">
        <v>0.44385871646756803</v>
      </c>
      <c r="W85" s="13">
        <v>5.9372286190694297</v>
      </c>
      <c r="X85" s="164">
        <v>1.0403374663366201</v>
      </c>
      <c r="Y85" s="13">
        <v>8.4308964144777896</v>
      </c>
      <c r="Z85" s="164">
        <v>1.1450873352867399</v>
      </c>
      <c r="AA85" s="13">
        <v>4.8704992653884496</v>
      </c>
      <c r="AB85" s="164">
        <v>0.76631141625088495</v>
      </c>
      <c r="AC85" s="13">
        <v>18.521941324142201</v>
      </c>
      <c r="AD85" s="164">
        <v>1.31064114157485</v>
      </c>
      <c r="AE85" s="13">
        <v>21.426184495865801</v>
      </c>
      <c r="AF85" s="164">
        <v>1.3482556664069401</v>
      </c>
      <c r="AG85" s="13">
        <v>5.1978232330761598</v>
      </c>
      <c r="AH85" s="164">
        <v>1.15191309527865</v>
      </c>
      <c r="AI85" s="13">
        <v>20.767913412600102</v>
      </c>
      <c r="AJ85" s="164">
        <v>1.5502586989860001</v>
      </c>
      <c r="AK85" s="13">
        <v>26.155505613833199</v>
      </c>
      <c r="AL85" s="164">
        <v>1.5785384506981699</v>
      </c>
      <c r="AM85" s="98"/>
      <c r="AN85" s="98"/>
      <c r="AO85" s="98"/>
      <c r="AP85" s="98"/>
      <c r="AQ85" s="98"/>
      <c r="AR85" s="98"/>
      <c r="AS85" s="98"/>
      <c r="AT85" s="98"/>
      <c r="AU85" s="98"/>
      <c r="AV85" s="98"/>
      <c r="AW85" s="98"/>
      <c r="AX85" s="98"/>
      <c r="AY85" s="98"/>
      <c r="AZ85" s="98"/>
      <c r="BA85" s="98"/>
      <c r="BB85" s="98"/>
      <c r="BC85" s="98"/>
      <c r="BD85" s="99"/>
    </row>
    <row r="86" spans="1:56" ht="13" customHeight="1" x14ac:dyDescent="0.35">
      <c r="A86" s="12" t="s">
        <v>303</v>
      </c>
      <c r="B86" s="112">
        <v>1</v>
      </c>
      <c r="C86" s="13">
        <v>96.823331293765904</v>
      </c>
      <c r="D86" s="164">
        <v>0.51719360781372503</v>
      </c>
      <c r="E86" s="13">
        <v>90.922961088326105</v>
      </c>
      <c r="F86" s="164">
        <v>0.87322075287006196</v>
      </c>
      <c r="G86" s="13">
        <v>92.567820272866896</v>
      </c>
      <c r="H86" s="164">
        <v>0.83318155832783503</v>
      </c>
      <c r="I86" s="13">
        <v>96.887328935439101</v>
      </c>
      <c r="J86" s="164">
        <v>0.53898016413800898</v>
      </c>
      <c r="K86" s="13">
        <v>93.240398765621705</v>
      </c>
      <c r="L86" s="164">
        <v>0.69881451588583099</v>
      </c>
      <c r="M86" s="13">
        <v>92.056269672175404</v>
      </c>
      <c r="N86" s="164">
        <v>0.895254379532191</v>
      </c>
      <c r="O86" s="13">
        <v>95.076135401078403</v>
      </c>
      <c r="P86" s="164">
        <v>0.73000470548164698</v>
      </c>
      <c r="Q86" s="13">
        <v>81.380585589278994</v>
      </c>
      <c r="R86" s="164">
        <v>1.25026825877037</v>
      </c>
      <c r="S86" s="13">
        <v>77.443634108921998</v>
      </c>
      <c r="T86" s="164">
        <v>1.3535239585582599</v>
      </c>
      <c r="U86" s="13">
        <v>4.1796671127290903</v>
      </c>
      <c r="V86" s="164">
        <v>1.05289360091617</v>
      </c>
      <c r="W86" s="13">
        <v>8.4665792310226191</v>
      </c>
      <c r="X86" s="164">
        <v>1.6996189743035099</v>
      </c>
      <c r="Y86" s="13">
        <v>10.356233421429099</v>
      </c>
      <c r="Z86" s="164">
        <v>1.25257189087762</v>
      </c>
      <c r="AA86" s="13">
        <v>2.2570600462756398</v>
      </c>
      <c r="AB86" s="164">
        <v>0.83845285629312005</v>
      </c>
      <c r="AC86" s="13">
        <v>12.865324390152599</v>
      </c>
      <c r="AD86" s="164">
        <v>1.56009304818748</v>
      </c>
      <c r="AE86" s="13">
        <v>17.1852679593724</v>
      </c>
      <c r="AF86" s="164">
        <v>1.9970425804079199</v>
      </c>
      <c r="AG86" s="13">
        <v>3.5281717194109499</v>
      </c>
      <c r="AH86" s="164">
        <v>1.31267459937576</v>
      </c>
      <c r="AI86" s="13">
        <v>21.021586288787201</v>
      </c>
      <c r="AJ86" s="164">
        <v>2.0705010076239199</v>
      </c>
      <c r="AK86" s="13">
        <v>24.1992189290001</v>
      </c>
      <c r="AL86" s="164">
        <v>2.2174569658761598</v>
      </c>
      <c r="AM86" s="98"/>
      <c r="AN86" s="98"/>
      <c r="AO86" s="98"/>
      <c r="AP86" s="98"/>
      <c r="AQ86" s="98"/>
      <c r="AR86" s="98"/>
      <c r="AS86" s="98"/>
      <c r="AT86" s="98"/>
      <c r="AU86" s="98"/>
      <c r="AV86" s="98"/>
      <c r="AW86" s="98"/>
      <c r="AX86" s="98"/>
      <c r="AY86" s="98"/>
      <c r="AZ86" s="98"/>
      <c r="BA86" s="98"/>
      <c r="BB86" s="98"/>
      <c r="BC86" s="98"/>
      <c r="BD86" s="99"/>
    </row>
    <row r="87" spans="1:56" ht="13" customHeight="1" x14ac:dyDescent="0.35">
      <c r="A87" s="26" t="s">
        <v>304</v>
      </c>
      <c r="B87" s="114">
        <v>1</v>
      </c>
      <c r="C87" s="108">
        <v>91.585652290630705</v>
      </c>
      <c r="D87" s="169">
        <v>1.1032400874017301</v>
      </c>
      <c r="E87" s="108">
        <v>93.335713613928405</v>
      </c>
      <c r="F87" s="169">
        <v>0.80549937620934198</v>
      </c>
      <c r="G87" s="108">
        <v>88.430114958262905</v>
      </c>
      <c r="H87" s="169">
        <v>1.0925880956231899</v>
      </c>
      <c r="I87" s="108">
        <v>93.218287244378601</v>
      </c>
      <c r="J87" s="169">
        <v>0.83540950277395398</v>
      </c>
      <c r="K87" s="108">
        <v>91.206374155910595</v>
      </c>
      <c r="L87" s="169">
        <v>1.0431277517533899</v>
      </c>
      <c r="M87" s="108">
        <v>85.119907249323902</v>
      </c>
      <c r="N87" s="169">
        <v>1.1436407593106801</v>
      </c>
      <c r="O87" s="108">
        <v>75.061315815412101</v>
      </c>
      <c r="P87" s="169">
        <v>1.4478126636520801</v>
      </c>
      <c r="Q87" s="108">
        <v>74.108690078285207</v>
      </c>
      <c r="R87" s="169">
        <v>1.49059926350669</v>
      </c>
      <c r="S87" s="108">
        <v>55.441882377934498</v>
      </c>
      <c r="T87" s="169">
        <v>1.4113134361131401</v>
      </c>
      <c r="U87" s="108">
        <v>1.56808307933385</v>
      </c>
      <c r="V87" s="169">
        <v>1.43636776676983</v>
      </c>
      <c r="W87" s="108">
        <v>4.8008002437088804</v>
      </c>
      <c r="X87" s="169">
        <v>1.42915852117276</v>
      </c>
      <c r="Y87" s="108">
        <v>12.943588896821201</v>
      </c>
      <c r="Z87" s="169">
        <v>2.1536186039334102</v>
      </c>
      <c r="AA87" s="108">
        <v>2.5201821815960099</v>
      </c>
      <c r="AB87" s="169">
        <v>1.21041262690851</v>
      </c>
      <c r="AC87" s="108">
        <v>12.420724007763001</v>
      </c>
      <c r="AD87" s="169">
        <v>1.99413747205092</v>
      </c>
      <c r="AE87" s="108">
        <v>16.225502421466</v>
      </c>
      <c r="AF87" s="169">
        <v>2.1356267255022301</v>
      </c>
      <c r="AG87" s="108">
        <v>9.9241075811501798</v>
      </c>
      <c r="AH87" s="169">
        <v>2.5507600267991699</v>
      </c>
      <c r="AI87" s="108">
        <v>16.6553066962157</v>
      </c>
      <c r="AJ87" s="169">
        <v>2.4148533755427</v>
      </c>
      <c r="AK87" s="108">
        <v>19.332952312708102</v>
      </c>
      <c r="AL87" s="169">
        <v>2.2373936841852502</v>
      </c>
      <c r="AM87" s="110"/>
      <c r="AN87" s="110"/>
      <c r="AO87" s="110"/>
      <c r="AP87" s="110"/>
      <c r="AQ87" s="110"/>
      <c r="AR87" s="110"/>
      <c r="AS87" s="110"/>
      <c r="AT87" s="110"/>
      <c r="AU87" s="110"/>
      <c r="AV87" s="110"/>
      <c r="AW87" s="110"/>
      <c r="AX87" s="110"/>
      <c r="AY87" s="110"/>
      <c r="AZ87" s="110"/>
      <c r="BA87" s="110"/>
      <c r="BB87" s="110"/>
      <c r="BC87" s="110"/>
      <c r="BD87" s="111"/>
    </row>
    <row r="88" spans="1:56" ht="13" customHeight="1" x14ac:dyDescent="0.35">
      <c r="A88" s="12"/>
      <c r="B88" s="115"/>
      <c r="C88" s="13" t="s">
        <v>500</v>
      </c>
      <c r="D88" s="164" t="s">
        <v>501</v>
      </c>
      <c r="E88" s="13" t="s">
        <v>502</v>
      </c>
      <c r="F88" s="164" t="s">
        <v>503</v>
      </c>
      <c r="G88" s="13" t="s">
        <v>504</v>
      </c>
      <c r="H88" s="164" t="s">
        <v>505</v>
      </c>
      <c r="I88" s="13" t="s">
        <v>506</v>
      </c>
      <c r="J88" s="164" t="s">
        <v>507</v>
      </c>
      <c r="K88" s="13" t="s">
        <v>508</v>
      </c>
      <c r="L88" s="164" t="s">
        <v>509</v>
      </c>
      <c r="M88" s="13" t="s">
        <v>510</v>
      </c>
      <c r="N88" s="164" t="s">
        <v>511</v>
      </c>
      <c r="O88" s="13" t="s">
        <v>512</v>
      </c>
      <c r="P88" s="164" t="s">
        <v>513</v>
      </c>
      <c r="Q88" s="13" t="s">
        <v>514</v>
      </c>
      <c r="R88" s="164" t="s">
        <v>515</v>
      </c>
      <c r="S88" s="13" t="s">
        <v>516</v>
      </c>
      <c r="T88" s="164" t="s">
        <v>517</v>
      </c>
      <c r="U88" s="98" t="s">
        <v>518</v>
      </c>
      <c r="V88" s="98" t="s">
        <v>519</v>
      </c>
      <c r="W88" s="98" t="s">
        <v>520</v>
      </c>
      <c r="X88" s="98" t="s">
        <v>521</v>
      </c>
      <c r="Y88" s="98" t="s">
        <v>522</v>
      </c>
      <c r="Z88" s="98" t="s">
        <v>523</v>
      </c>
      <c r="AA88" s="98" t="s">
        <v>524</v>
      </c>
      <c r="AB88" s="98" t="s">
        <v>525</v>
      </c>
      <c r="AC88" s="98" t="s">
        <v>526</v>
      </c>
      <c r="AD88" s="98" t="s">
        <v>527</v>
      </c>
      <c r="AE88" s="98" t="s">
        <v>528</v>
      </c>
      <c r="AF88" s="98" t="s">
        <v>529</v>
      </c>
      <c r="AG88" s="98" t="s">
        <v>530</v>
      </c>
      <c r="AH88" s="98" t="s">
        <v>531</v>
      </c>
      <c r="AI88" s="98" t="s">
        <v>532</v>
      </c>
      <c r="AJ88" s="98" t="s">
        <v>533</v>
      </c>
      <c r="AK88" s="98" t="s">
        <v>534</v>
      </c>
      <c r="AL88" s="98" t="s">
        <v>535</v>
      </c>
      <c r="AM88" s="13" t="s">
        <v>536</v>
      </c>
      <c r="AN88" s="164" t="s">
        <v>537</v>
      </c>
      <c r="AO88" s="13" t="s">
        <v>538</v>
      </c>
      <c r="AP88" s="164" t="s">
        <v>539</v>
      </c>
      <c r="AQ88" s="13" t="s">
        <v>540</v>
      </c>
      <c r="AR88" s="164" t="s">
        <v>541</v>
      </c>
      <c r="AS88" s="13" t="s">
        <v>542</v>
      </c>
      <c r="AT88" s="164" t="s">
        <v>543</v>
      </c>
      <c r="AU88" s="13" t="s">
        <v>544</v>
      </c>
      <c r="AV88" s="164" t="s">
        <v>545</v>
      </c>
      <c r="AW88" s="13" t="s">
        <v>546</v>
      </c>
      <c r="AX88" s="164" t="s">
        <v>547</v>
      </c>
      <c r="AY88" s="13" t="s">
        <v>548</v>
      </c>
      <c r="AZ88" s="164" t="s">
        <v>549</v>
      </c>
      <c r="BA88" s="13" t="s">
        <v>550</v>
      </c>
      <c r="BB88" s="164" t="s">
        <v>551</v>
      </c>
      <c r="BC88" s="13" t="s">
        <v>552</v>
      </c>
      <c r="BD88" s="173" t="s">
        <v>553</v>
      </c>
    </row>
    <row r="89" spans="1:56" ht="13" customHeight="1" x14ac:dyDescent="0.35">
      <c r="A89" s="12" t="s">
        <v>261</v>
      </c>
      <c r="B89" s="115">
        <v>3</v>
      </c>
      <c r="C89" s="13">
        <v>94.572376717289899</v>
      </c>
      <c r="D89" s="164">
        <v>0.51365153722825696</v>
      </c>
      <c r="E89" s="13">
        <v>78.172022063244398</v>
      </c>
      <c r="F89" s="164">
        <v>0.74353003868005896</v>
      </c>
      <c r="G89" s="13">
        <v>88.880041777866396</v>
      </c>
      <c r="H89" s="164">
        <v>0.56218569794052298</v>
      </c>
      <c r="I89" s="13">
        <v>89.694937914578205</v>
      </c>
      <c r="J89" s="164">
        <v>0.56945788758205595</v>
      </c>
      <c r="K89" s="13">
        <v>79.914840354006898</v>
      </c>
      <c r="L89" s="164">
        <v>0.811382881674243</v>
      </c>
      <c r="M89" s="13">
        <v>73.161447993274905</v>
      </c>
      <c r="N89" s="164">
        <v>0.78958506326532196</v>
      </c>
      <c r="O89" s="13">
        <v>76.813814203380304</v>
      </c>
      <c r="P89" s="164">
        <v>0.69977295156756503</v>
      </c>
      <c r="Q89" s="13">
        <v>62.1861709270717</v>
      </c>
      <c r="R89" s="164">
        <v>0.95257765618419499</v>
      </c>
      <c r="S89" s="13">
        <v>49.3340402747342</v>
      </c>
      <c r="T89" s="164">
        <v>0.89909428390454305</v>
      </c>
      <c r="U89" s="98"/>
      <c r="V89" s="98"/>
      <c r="W89" s="98"/>
      <c r="X89" s="98"/>
      <c r="Y89" s="98"/>
      <c r="Z89" s="98"/>
      <c r="AA89" s="98"/>
      <c r="AB89" s="98"/>
      <c r="AC89" s="98"/>
      <c r="AD89" s="98"/>
      <c r="AE89" s="98"/>
      <c r="AF89" s="98"/>
      <c r="AG89" s="98"/>
      <c r="AH89" s="98"/>
      <c r="AI89" s="98"/>
      <c r="AJ89" s="98"/>
      <c r="AK89" s="98"/>
      <c r="AL89" s="98"/>
      <c r="AM89" s="13">
        <v>-0.48281371800572997</v>
      </c>
      <c r="AN89" s="164">
        <v>0.72783013869628999</v>
      </c>
      <c r="AO89" s="13">
        <v>-0.45111652952436998</v>
      </c>
      <c r="AP89" s="164">
        <v>1.1512531413892999</v>
      </c>
      <c r="AQ89" s="13">
        <v>-1.46039653383082</v>
      </c>
      <c r="AR89" s="164">
        <v>0.81870065012802196</v>
      </c>
      <c r="AS89" s="13">
        <v>-1.9611066700791799</v>
      </c>
      <c r="AT89" s="164">
        <v>0.785551133439232</v>
      </c>
      <c r="AU89" s="13">
        <v>-3.4758932392336601</v>
      </c>
      <c r="AV89" s="164">
        <v>1.2409992230587401</v>
      </c>
      <c r="AW89" s="13">
        <v>-3.14634439136616</v>
      </c>
      <c r="AX89" s="164">
        <v>1.3114523682452</v>
      </c>
      <c r="AY89" s="13">
        <v>-2.96430786142807</v>
      </c>
      <c r="AZ89" s="164">
        <v>1.1537107160287099</v>
      </c>
      <c r="BA89" s="13">
        <v>-2.7299553145135298</v>
      </c>
      <c r="BB89" s="164">
        <v>1.41921408279989</v>
      </c>
      <c r="BC89" s="13">
        <v>-2.9761828683195302</v>
      </c>
      <c r="BD89" s="173">
        <v>1.48472913435269</v>
      </c>
    </row>
    <row r="90" spans="1:56" ht="13" customHeight="1" x14ac:dyDescent="0.35">
      <c r="A90" s="12" t="s">
        <v>264</v>
      </c>
      <c r="B90" s="115">
        <v>3</v>
      </c>
      <c r="C90" s="13">
        <v>95.465164530698601</v>
      </c>
      <c r="D90" s="164">
        <v>0.58075874566188701</v>
      </c>
      <c r="E90" s="13">
        <v>94.231307719150095</v>
      </c>
      <c r="F90" s="164">
        <v>0.56938857527653597</v>
      </c>
      <c r="G90" s="13">
        <v>78.732273807547301</v>
      </c>
      <c r="H90" s="164">
        <v>1.3726212366255399</v>
      </c>
      <c r="I90" s="13">
        <v>86.932427652539801</v>
      </c>
      <c r="J90" s="164">
        <v>0.82084604581942999</v>
      </c>
      <c r="K90" s="13">
        <v>64.371284606201399</v>
      </c>
      <c r="L90" s="164">
        <v>1.48129984060549</v>
      </c>
      <c r="M90" s="13">
        <v>39.4326550596723</v>
      </c>
      <c r="N90" s="164">
        <v>1.3503470081198901</v>
      </c>
      <c r="O90" s="13">
        <v>61.910253413930299</v>
      </c>
      <c r="P90" s="164">
        <v>1.23199316021891</v>
      </c>
      <c r="Q90" s="13">
        <v>49.103878748481897</v>
      </c>
      <c r="R90" s="164">
        <v>1.3145089747621399</v>
      </c>
      <c r="S90" s="13">
        <v>25.0249511580727</v>
      </c>
      <c r="T90" s="164">
        <v>1.0603824213669499</v>
      </c>
      <c r="U90" s="98"/>
      <c r="V90" s="98"/>
      <c r="W90" s="98"/>
      <c r="X90" s="98"/>
      <c r="Y90" s="98"/>
      <c r="Z90" s="98"/>
      <c r="AA90" s="98"/>
      <c r="AB90" s="98"/>
      <c r="AC90" s="98"/>
      <c r="AD90" s="98"/>
      <c r="AE90" s="98"/>
      <c r="AF90" s="98"/>
      <c r="AG90" s="98"/>
      <c r="AH90" s="98"/>
      <c r="AI90" s="98"/>
      <c r="AJ90" s="98"/>
      <c r="AK90" s="98"/>
      <c r="AL90" s="98"/>
      <c r="AM90" s="13">
        <v>-0.69631700774480998</v>
      </c>
      <c r="AN90" s="164">
        <v>0.69757877399979196</v>
      </c>
      <c r="AO90" s="13">
        <v>1.58298762440087</v>
      </c>
      <c r="AP90" s="164">
        <v>0.84309677760551505</v>
      </c>
      <c r="AQ90" s="13">
        <v>4.2619686430520698</v>
      </c>
      <c r="AR90" s="164">
        <v>1.74048371123423</v>
      </c>
      <c r="AS90" s="13">
        <v>4.0409816935720801</v>
      </c>
      <c r="AT90" s="164">
        <v>1.2506002787446</v>
      </c>
      <c r="AU90" s="13">
        <v>-15.004796968629099</v>
      </c>
      <c r="AV90" s="164">
        <v>1.83967195935327</v>
      </c>
      <c r="AW90" s="13">
        <v>-29.696408606924901</v>
      </c>
      <c r="AX90" s="164">
        <v>1.6567796391243701</v>
      </c>
      <c r="AY90" s="13">
        <v>-19.0028130252722</v>
      </c>
      <c r="AZ90" s="164">
        <v>1.4993185396788</v>
      </c>
      <c r="BA90" s="13">
        <v>-5.2172603993465101</v>
      </c>
      <c r="BB90" s="164">
        <v>1.798606914998</v>
      </c>
      <c r="BC90" s="13">
        <v>-17.363210551136799</v>
      </c>
      <c r="BD90" s="173">
        <v>1.61519683731284</v>
      </c>
    </row>
    <row r="91" spans="1:56" ht="13" customHeight="1" x14ac:dyDescent="0.35">
      <c r="A91" s="12" t="s">
        <v>78</v>
      </c>
      <c r="B91" s="115">
        <v>3</v>
      </c>
      <c r="C91" s="13">
        <v>97.355476124825799</v>
      </c>
      <c r="D91" s="164">
        <v>0.43683768296923098</v>
      </c>
      <c r="E91" s="13">
        <v>84.2658408608672</v>
      </c>
      <c r="F91" s="164">
        <v>0.84530263368067005</v>
      </c>
      <c r="G91" s="13">
        <v>79.307257583980402</v>
      </c>
      <c r="H91" s="164">
        <v>0.85610226662540101</v>
      </c>
      <c r="I91" s="13">
        <v>89.776821329783303</v>
      </c>
      <c r="J91" s="164">
        <v>0.62165985838029303</v>
      </c>
      <c r="K91" s="13">
        <v>68.208023349208602</v>
      </c>
      <c r="L91" s="164">
        <v>0.93763974542341</v>
      </c>
      <c r="M91" s="13">
        <v>57.795652101626203</v>
      </c>
      <c r="N91" s="164">
        <v>1.2268088394985099</v>
      </c>
      <c r="O91" s="13">
        <v>80.522427941310994</v>
      </c>
      <c r="P91" s="164">
        <v>0.95371794842155899</v>
      </c>
      <c r="Q91" s="13">
        <v>51.568886263732701</v>
      </c>
      <c r="R91" s="164">
        <v>1.0618374334941301</v>
      </c>
      <c r="S91" s="13">
        <v>36.486863040718198</v>
      </c>
      <c r="T91" s="164">
        <v>1.17419002923143</v>
      </c>
      <c r="U91" s="98"/>
      <c r="V91" s="98"/>
      <c r="W91" s="98"/>
      <c r="X91" s="98"/>
      <c r="Y91" s="98"/>
      <c r="Z91" s="98"/>
      <c r="AA91" s="98"/>
      <c r="AB91" s="98"/>
      <c r="AC91" s="98"/>
      <c r="AD91" s="98"/>
      <c r="AE91" s="98"/>
      <c r="AF91" s="98"/>
      <c r="AG91" s="98"/>
      <c r="AH91" s="98"/>
      <c r="AI91" s="98"/>
      <c r="AJ91" s="98"/>
      <c r="AK91" s="98"/>
      <c r="AL91" s="98"/>
      <c r="AM91" s="13">
        <v>-0.25178868642586799</v>
      </c>
      <c r="AN91" s="164">
        <v>0.55271480995871902</v>
      </c>
      <c r="AO91" s="13">
        <v>-0.83215788276787395</v>
      </c>
      <c r="AP91" s="164">
        <v>1.2032578228477699</v>
      </c>
      <c r="AQ91" s="13">
        <v>-2.8052997269147801</v>
      </c>
      <c r="AR91" s="164">
        <v>1.30816394049336</v>
      </c>
      <c r="AS91" s="13">
        <v>-1.6830632346507199</v>
      </c>
      <c r="AT91" s="164">
        <v>0.88554739758092504</v>
      </c>
      <c r="AU91" s="13">
        <v>-4.63879017282893</v>
      </c>
      <c r="AV91" s="164">
        <v>1.4817543006009699</v>
      </c>
      <c r="AW91" s="13">
        <v>-5.3448794055222502</v>
      </c>
      <c r="AX91" s="164">
        <v>1.6090900875765499</v>
      </c>
      <c r="AY91" s="13">
        <v>-5.4696909715930104</v>
      </c>
      <c r="AZ91" s="164">
        <v>1.29918865377601</v>
      </c>
      <c r="BA91" s="13">
        <v>-5.3691729196114997</v>
      </c>
      <c r="BB91" s="164">
        <v>1.61950924353138</v>
      </c>
      <c r="BC91" s="13">
        <v>-5.8876788783804397</v>
      </c>
      <c r="BD91" s="173">
        <v>1.6175108684664501</v>
      </c>
    </row>
    <row r="92" spans="1:56" ht="13" customHeight="1" x14ac:dyDescent="0.35">
      <c r="A92" s="12" t="s">
        <v>283</v>
      </c>
      <c r="B92" s="115">
        <v>3</v>
      </c>
      <c r="C92" s="13">
        <v>96.676373122986007</v>
      </c>
      <c r="D92" s="164">
        <v>0.33431906188638599</v>
      </c>
      <c r="E92" s="13">
        <v>76.002991556384004</v>
      </c>
      <c r="F92" s="164">
        <v>0.86252142855120295</v>
      </c>
      <c r="G92" s="13">
        <v>87.348726338781901</v>
      </c>
      <c r="H92" s="164">
        <v>0.582143099783477</v>
      </c>
      <c r="I92" s="13">
        <v>90.145926625488002</v>
      </c>
      <c r="J92" s="164">
        <v>0.53064392704199204</v>
      </c>
      <c r="K92" s="13">
        <v>82.242223531380901</v>
      </c>
      <c r="L92" s="164">
        <v>0.67486093342914799</v>
      </c>
      <c r="M92" s="13">
        <v>73.958484900239696</v>
      </c>
      <c r="N92" s="164">
        <v>0.78269956260742501</v>
      </c>
      <c r="O92" s="13">
        <v>77.0783060153923</v>
      </c>
      <c r="P92" s="164">
        <v>0.743562546710959</v>
      </c>
      <c r="Q92" s="13">
        <v>62.017635797833499</v>
      </c>
      <c r="R92" s="164">
        <v>0.84086827661496</v>
      </c>
      <c r="S92" s="13">
        <v>49.918710971321097</v>
      </c>
      <c r="T92" s="164">
        <v>0.88020700552339004</v>
      </c>
      <c r="U92" s="98"/>
      <c r="V92" s="98"/>
      <c r="W92" s="98"/>
      <c r="X92" s="98"/>
      <c r="Y92" s="98"/>
      <c r="Z92" s="98"/>
      <c r="AA92" s="98"/>
      <c r="AB92" s="98"/>
      <c r="AC92" s="98"/>
      <c r="AD92" s="98"/>
      <c r="AE92" s="98"/>
      <c r="AF92" s="98"/>
      <c r="AG92" s="98"/>
      <c r="AH92" s="98"/>
      <c r="AI92" s="98"/>
      <c r="AJ92" s="98"/>
      <c r="AK92" s="98"/>
      <c r="AL92" s="98"/>
      <c r="AM92" s="13">
        <v>0.223745726188042</v>
      </c>
      <c r="AN92" s="164">
        <v>0.49346641232683303</v>
      </c>
      <c r="AO92" s="13">
        <v>1.37280875603938</v>
      </c>
      <c r="AP92" s="164">
        <v>1.1973803871887001</v>
      </c>
      <c r="AQ92" s="13">
        <v>0.83236135757881902</v>
      </c>
      <c r="AR92" s="164">
        <v>0.84079293006143596</v>
      </c>
      <c r="AS92" s="13">
        <v>-1.1519637335017601</v>
      </c>
      <c r="AT92" s="164">
        <v>0.78632959307665595</v>
      </c>
      <c r="AU92" s="13">
        <v>-0.94739085341940699</v>
      </c>
      <c r="AV92" s="164">
        <v>0.96006696623786103</v>
      </c>
      <c r="AW92" s="13">
        <v>-0.88529563279870205</v>
      </c>
      <c r="AX92" s="164">
        <v>1.2081588320293799</v>
      </c>
      <c r="AY92" s="13">
        <v>-4.5391368156376997</v>
      </c>
      <c r="AZ92" s="164">
        <v>1.14603995828169</v>
      </c>
      <c r="BA92" s="13">
        <v>1.19855728121067</v>
      </c>
      <c r="BB92" s="164">
        <v>1.27008457325261</v>
      </c>
      <c r="BC92" s="13">
        <v>-0.54139041677802902</v>
      </c>
      <c r="BD92" s="173">
        <v>1.38271707200158</v>
      </c>
    </row>
    <row r="93" spans="1:56" ht="13" customHeight="1" x14ac:dyDescent="0.35">
      <c r="A93" s="12" t="s">
        <v>285</v>
      </c>
      <c r="B93" s="115">
        <v>3</v>
      </c>
      <c r="C93" s="13">
        <v>95.4923446742105</v>
      </c>
      <c r="D93" s="164">
        <v>0.38011205498635597</v>
      </c>
      <c r="E93" s="13">
        <v>89.387400373373197</v>
      </c>
      <c r="F93" s="164">
        <v>0.50570339911198603</v>
      </c>
      <c r="G93" s="13">
        <v>93.690685220340399</v>
      </c>
      <c r="H93" s="164">
        <v>0.49390385122090802</v>
      </c>
      <c r="I93" s="13">
        <v>92.110097400282498</v>
      </c>
      <c r="J93" s="164">
        <v>0.49516848295159999</v>
      </c>
      <c r="K93" s="13">
        <v>90.596403674655505</v>
      </c>
      <c r="L93" s="164">
        <v>0.56721756122494804</v>
      </c>
      <c r="M93" s="13">
        <v>91.125059354216802</v>
      </c>
      <c r="N93" s="164">
        <v>0.54222261054047405</v>
      </c>
      <c r="O93" s="13">
        <v>94.303384537865398</v>
      </c>
      <c r="P93" s="164">
        <v>0.432443944216506</v>
      </c>
      <c r="Q93" s="13">
        <v>82.026208795517704</v>
      </c>
      <c r="R93" s="164">
        <v>0.72284322744227902</v>
      </c>
      <c r="S93" s="13">
        <v>79.467386837575404</v>
      </c>
      <c r="T93" s="164">
        <v>0.81105702999183005</v>
      </c>
      <c r="U93" s="98"/>
      <c r="V93" s="98"/>
      <c r="W93" s="98"/>
      <c r="X93" s="98"/>
      <c r="Y93" s="98"/>
      <c r="Z93" s="98"/>
      <c r="AA93" s="98"/>
      <c r="AB93" s="98"/>
      <c r="AC93" s="98"/>
      <c r="AD93" s="98"/>
      <c r="AE93" s="98"/>
      <c r="AF93" s="98"/>
      <c r="AG93" s="98"/>
      <c r="AH93" s="98"/>
      <c r="AI93" s="98"/>
      <c r="AJ93" s="98"/>
      <c r="AK93" s="98"/>
      <c r="AL93" s="98"/>
      <c r="AM93" s="13">
        <v>0.91326893791976704</v>
      </c>
      <c r="AN93" s="164">
        <v>0.56733650656059398</v>
      </c>
      <c r="AO93" s="13">
        <v>0.49363721976166602</v>
      </c>
      <c r="AP93" s="164">
        <v>0.82036353074775004</v>
      </c>
      <c r="AQ93" s="13">
        <v>0.92506951408042004</v>
      </c>
      <c r="AR93" s="164">
        <v>0.746360451530372</v>
      </c>
      <c r="AS93" s="13">
        <v>0.525693548725783</v>
      </c>
      <c r="AT93" s="164">
        <v>0.72919912165031198</v>
      </c>
      <c r="AU93" s="13">
        <v>0.40860018114496199</v>
      </c>
      <c r="AV93" s="164">
        <v>0.76455397412936299</v>
      </c>
      <c r="AW93" s="13">
        <v>0.76823674286991706</v>
      </c>
      <c r="AX93" s="164">
        <v>0.82126312729936402</v>
      </c>
      <c r="AY93" s="13">
        <v>0.90198189553763097</v>
      </c>
      <c r="AZ93" s="164">
        <v>0.670208122097666</v>
      </c>
      <c r="BA93" s="13">
        <v>1.5703046979617701</v>
      </c>
      <c r="BB93" s="164">
        <v>1.1252882007879601</v>
      </c>
      <c r="BC93" s="13">
        <v>1.6754362066542301</v>
      </c>
      <c r="BD93" s="173">
        <v>1.21868680232124</v>
      </c>
    </row>
    <row r="94" spans="1:56" ht="13" customHeight="1" x14ac:dyDescent="0.35">
      <c r="A94" s="12" t="s">
        <v>290</v>
      </c>
      <c r="B94" s="115">
        <v>3</v>
      </c>
      <c r="C94" s="13">
        <v>93.912994457809802</v>
      </c>
      <c r="D94" s="164">
        <v>0.51418543384232196</v>
      </c>
      <c r="E94" s="13">
        <v>72.820475526844803</v>
      </c>
      <c r="F94" s="164">
        <v>0.95140806171715897</v>
      </c>
      <c r="G94" s="13">
        <v>80.185409694265203</v>
      </c>
      <c r="H94" s="164">
        <v>0.879480230614759</v>
      </c>
      <c r="I94" s="13">
        <v>77.699246770624399</v>
      </c>
      <c r="J94" s="164">
        <v>0.92319198637975697</v>
      </c>
      <c r="K94" s="13">
        <v>62.958863966734597</v>
      </c>
      <c r="L94" s="164">
        <v>1.06145338512372</v>
      </c>
      <c r="M94" s="13">
        <v>54.6729902207218</v>
      </c>
      <c r="N94" s="164">
        <v>1.0146829453844399</v>
      </c>
      <c r="O94" s="13">
        <v>72.338882932150497</v>
      </c>
      <c r="P94" s="164">
        <v>0.87700964641502999</v>
      </c>
      <c r="Q94" s="13">
        <v>45.455092129696098</v>
      </c>
      <c r="R94" s="164">
        <v>1.1106189641331501</v>
      </c>
      <c r="S94" s="13">
        <v>33.7983967320923</v>
      </c>
      <c r="T94" s="164">
        <v>0.92921118818493298</v>
      </c>
      <c r="U94" s="98"/>
      <c r="V94" s="98"/>
      <c r="W94" s="98"/>
      <c r="X94" s="98"/>
      <c r="Y94" s="98"/>
      <c r="Z94" s="98"/>
      <c r="AA94" s="98"/>
      <c r="AB94" s="98"/>
      <c r="AC94" s="98"/>
      <c r="AD94" s="98"/>
      <c r="AE94" s="98"/>
      <c r="AF94" s="98"/>
      <c r="AG94" s="98"/>
      <c r="AH94" s="98"/>
      <c r="AI94" s="98"/>
      <c r="AJ94" s="98"/>
      <c r="AK94" s="98"/>
      <c r="AL94" s="98"/>
      <c r="AM94" s="13">
        <v>-1.15798541562805</v>
      </c>
      <c r="AN94" s="164">
        <v>0.70965098855606501</v>
      </c>
      <c r="AO94" s="13">
        <v>-1.8718561609158499</v>
      </c>
      <c r="AP94" s="164">
        <v>1.3598327975811999</v>
      </c>
      <c r="AQ94" s="13">
        <v>-2.24080176906664</v>
      </c>
      <c r="AR94" s="164">
        <v>1.1628661626249199</v>
      </c>
      <c r="AS94" s="13">
        <v>-1.8630836131344499</v>
      </c>
      <c r="AT94" s="164">
        <v>1.3350352012208699</v>
      </c>
      <c r="AU94" s="13">
        <v>-6.3380796162932</v>
      </c>
      <c r="AV94" s="164">
        <v>1.4536107810232599</v>
      </c>
      <c r="AW94" s="13">
        <v>-6.4717747297083399</v>
      </c>
      <c r="AX94" s="164">
        <v>1.4382535468137001</v>
      </c>
      <c r="AY94" s="13">
        <v>-2.9825829464606999</v>
      </c>
      <c r="AZ94" s="164">
        <v>1.3108075849976999</v>
      </c>
      <c r="BA94" s="13">
        <v>-3.71242910573867</v>
      </c>
      <c r="BB94" s="164">
        <v>1.5529715061012499</v>
      </c>
      <c r="BC94" s="13">
        <v>-3.7040218019094899</v>
      </c>
      <c r="BD94" s="173">
        <v>1.4146834488822499</v>
      </c>
    </row>
    <row r="95" spans="1:56" ht="13" customHeight="1" x14ac:dyDescent="0.35">
      <c r="A95" s="12" t="s">
        <v>294</v>
      </c>
      <c r="B95" s="115">
        <v>3</v>
      </c>
      <c r="C95" s="13">
        <v>93.795615604974003</v>
      </c>
      <c r="D95" s="164">
        <v>0.40415397867673503</v>
      </c>
      <c r="E95" s="13">
        <v>56.774645411348303</v>
      </c>
      <c r="F95" s="164">
        <v>0.82455592542878997</v>
      </c>
      <c r="G95" s="13">
        <v>87.319738548000203</v>
      </c>
      <c r="H95" s="164">
        <v>0.56584371526767296</v>
      </c>
      <c r="I95" s="13">
        <v>79.638645926320095</v>
      </c>
      <c r="J95" s="164">
        <v>0.617575446465364</v>
      </c>
      <c r="K95" s="13">
        <v>74.528947431385802</v>
      </c>
      <c r="L95" s="164">
        <v>0.76854109711233198</v>
      </c>
      <c r="M95" s="13">
        <v>81.565148047796498</v>
      </c>
      <c r="N95" s="164">
        <v>0.63094877656523496</v>
      </c>
      <c r="O95" s="13">
        <v>79.111347851204499</v>
      </c>
      <c r="P95" s="164">
        <v>0.67678934570690497</v>
      </c>
      <c r="Q95" s="13">
        <v>43.791583517239502</v>
      </c>
      <c r="R95" s="164">
        <v>0.95734472998445896</v>
      </c>
      <c r="S95" s="13">
        <v>38.895530366101902</v>
      </c>
      <c r="T95" s="164">
        <v>0.89656805770380499</v>
      </c>
      <c r="U95" s="98"/>
      <c r="V95" s="98"/>
      <c r="W95" s="98"/>
      <c r="X95" s="98"/>
      <c r="Y95" s="98"/>
      <c r="Z95" s="98"/>
      <c r="AA95" s="98"/>
      <c r="AB95" s="98"/>
      <c r="AC95" s="98"/>
      <c r="AD95" s="98"/>
      <c r="AE95" s="98"/>
      <c r="AF95" s="98"/>
      <c r="AG95" s="98"/>
      <c r="AH95" s="98"/>
      <c r="AI95" s="98"/>
      <c r="AJ95" s="98"/>
      <c r="AK95" s="98"/>
      <c r="AL95" s="98"/>
      <c r="AM95" s="13">
        <v>-0.52421179259849304</v>
      </c>
      <c r="AN95" s="164">
        <v>0.59628991782604102</v>
      </c>
      <c r="AO95" s="13">
        <v>-0.65658535508236304</v>
      </c>
      <c r="AP95" s="164">
        <v>1.2910688013898199</v>
      </c>
      <c r="AQ95" s="13">
        <v>-3.0331029084008798</v>
      </c>
      <c r="AR95" s="164">
        <v>0.76819827201371604</v>
      </c>
      <c r="AS95" s="13">
        <v>-2.8628416462842199</v>
      </c>
      <c r="AT95" s="164">
        <v>0.89348282037329996</v>
      </c>
      <c r="AU95" s="13">
        <v>-2.5522023332774801</v>
      </c>
      <c r="AV95" s="164">
        <v>1.02433337954975</v>
      </c>
      <c r="AW95" s="13">
        <v>-1.69997043560117</v>
      </c>
      <c r="AX95" s="164">
        <v>0.88653448369760002</v>
      </c>
      <c r="AY95" s="13">
        <v>-4.0631977079763404</v>
      </c>
      <c r="AZ95" s="164">
        <v>0.91728004025784304</v>
      </c>
      <c r="BA95" s="13">
        <v>-2.8434861716873798</v>
      </c>
      <c r="BB95" s="164">
        <v>1.3318897434532699</v>
      </c>
      <c r="BC95" s="13">
        <v>-4.38888514607837</v>
      </c>
      <c r="BD95" s="173">
        <v>1.3285521720555</v>
      </c>
    </row>
    <row r="96" spans="1:56" ht="13" customHeight="1" x14ac:dyDescent="0.35">
      <c r="A96" s="12" t="s">
        <v>295</v>
      </c>
      <c r="B96" s="115">
        <v>3</v>
      </c>
      <c r="C96" s="13">
        <v>95.111360833799097</v>
      </c>
      <c r="D96" s="164">
        <v>0.42599474865932002</v>
      </c>
      <c r="E96" s="13">
        <v>94.918086307741007</v>
      </c>
      <c r="F96" s="164">
        <v>0.556930693608084</v>
      </c>
      <c r="G96" s="13">
        <v>95.894750230013202</v>
      </c>
      <c r="H96" s="164">
        <v>0.50401564996846604</v>
      </c>
      <c r="I96" s="13">
        <v>96.1775462514086</v>
      </c>
      <c r="J96" s="164">
        <v>0.52980117609246202</v>
      </c>
      <c r="K96" s="13">
        <v>94.699664218262399</v>
      </c>
      <c r="L96" s="164">
        <v>0.51320403492184097</v>
      </c>
      <c r="M96" s="13">
        <v>88.621599189312306</v>
      </c>
      <c r="N96" s="164">
        <v>1.0224929163332901</v>
      </c>
      <c r="O96" s="13">
        <v>90.248876385362394</v>
      </c>
      <c r="P96" s="164">
        <v>1.04641640482329</v>
      </c>
      <c r="Q96" s="13">
        <v>86.427080366151799</v>
      </c>
      <c r="R96" s="164">
        <v>1.06415014685067</v>
      </c>
      <c r="S96" s="13">
        <v>77.864428407856707</v>
      </c>
      <c r="T96" s="164">
        <v>1.34854555577626</v>
      </c>
      <c r="U96" s="98"/>
      <c r="V96" s="98"/>
      <c r="W96" s="98"/>
      <c r="X96" s="98"/>
      <c r="Y96" s="98"/>
      <c r="Z96" s="98"/>
      <c r="AA96" s="98"/>
      <c r="AB96" s="98"/>
      <c r="AC96" s="98"/>
      <c r="AD96" s="98"/>
      <c r="AE96" s="98"/>
      <c r="AF96" s="98"/>
      <c r="AG96" s="98"/>
      <c r="AH96" s="98"/>
      <c r="AI96" s="98"/>
      <c r="AJ96" s="98"/>
      <c r="AK96" s="98"/>
      <c r="AL96" s="98"/>
      <c r="AM96" s="13">
        <v>-1.56372700550629</v>
      </c>
      <c r="AN96" s="164">
        <v>0.60270009849984096</v>
      </c>
      <c r="AO96" s="13">
        <v>-0.24354800186567599</v>
      </c>
      <c r="AP96" s="164">
        <v>0.69352125417456101</v>
      </c>
      <c r="AQ96" s="13">
        <v>-1.13473699306583</v>
      </c>
      <c r="AR96" s="164">
        <v>0.62224386811002197</v>
      </c>
      <c r="AS96" s="13">
        <v>-0.59129646926940904</v>
      </c>
      <c r="AT96" s="164">
        <v>0.67532095617972598</v>
      </c>
      <c r="AU96" s="13">
        <v>-0.65212985393212397</v>
      </c>
      <c r="AV96" s="164">
        <v>0.72029593836014705</v>
      </c>
      <c r="AW96" s="13">
        <v>-2.1899204357730802</v>
      </c>
      <c r="AX96" s="164">
        <v>1.30115126603112</v>
      </c>
      <c r="AY96" s="13">
        <v>-1.0418369745479199</v>
      </c>
      <c r="AZ96" s="164">
        <v>1.33702305421513</v>
      </c>
      <c r="BA96" s="13">
        <v>-2.5585895906960201</v>
      </c>
      <c r="BB96" s="164">
        <v>1.24299012043305</v>
      </c>
      <c r="BC96" s="13">
        <v>-3.3132566020812702</v>
      </c>
      <c r="BD96" s="173">
        <v>1.6853687283310801</v>
      </c>
    </row>
    <row r="97" spans="1:56" ht="13" customHeight="1" x14ac:dyDescent="0.35">
      <c r="A97" s="29" t="s">
        <v>307</v>
      </c>
      <c r="B97" s="117">
        <v>3</v>
      </c>
      <c r="C97" s="118">
        <v>95.297713258324194</v>
      </c>
      <c r="D97" s="172">
        <v>0.16092500280843899</v>
      </c>
      <c r="E97" s="118">
        <v>80.821596227369099</v>
      </c>
      <c r="F97" s="172">
        <v>0.26476692358294202</v>
      </c>
      <c r="G97" s="118">
        <v>86.419860400099395</v>
      </c>
      <c r="H97" s="172">
        <v>0.27566909719708199</v>
      </c>
      <c r="I97" s="118">
        <v>87.7719562338781</v>
      </c>
      <c r="J97" s="172">
        <v>0.23135735555308301</v>
      </c>
      <c r="K97" s="118">
        <v>77.190031391479494</v>
      </c>
      <c r="L97" s="172">
        <v>0.31843488885292698</v>
      </c>
      <c r="M97" s="118">
        <v>70.041629608357596</v>
      </c>
      <c r="N97" s="172">
        <v>0.338464711742688</v>
      </c>
      <c r="O97" s="118">
        <v>79.040911660074599</v>
      </c>
      <c r="P97" s="172">
        <v>0.30565343201401901</v>
      </c>
      <c r="Q97" s="118">
        <v>60.322067068215603</v>
      </c>
      <c r="R97" s="172">
        <v>0.35957434713667702</v>
      </c>
      <c r="S97" s="118">
        <v>48.848788473559097</v>
      </c>
      <c r="T97" s="172">
        <v>0.35859805894924701</v>
      </c>
      <c r="U97" s="110"/>
      <c r="V97" s="110"/>
      <c r="W97" s="110"/>
      <c r="X97" s="110"/>
      <c r="Y97" s="110"/>
      <c r="Z97" s="110"/>
      <c r="AA97" s="110"/>
      <c r="AB97" s="110"/>
      <c r="AC97" s="110"/>
      <c r="AD97" s="110"/>
      <c r="AE97" s="110"/>
      <c r="AF97" s="110"/>
      <c r="AG97" s="110"/>
      <c r="AH97" s="110"/>
      <c r="AI97" s="110"/>
      <c r="AJ97" s="110"/>
      <c r="AK97" s="110"/>
      <c r="AL97" s="110"/>
      <c r="AM97" s="118">
        <v>-0.44247862022517898</v>
      </c>
      <c r="AN97" s="172">
        <v>0.22042713967856201</v>
      </c>
      <c r="AO97" s="118">
        <v>-7.5728791244277893E-2</v>
      </c>
      <c r="AP97" s="172">
        <v>0.38705048709172901</v>
      </c>
      <c r="AQ97" s="118">
        <v>-0.58186730207095405</v>
      </c>
      <c r="AR97" s="172">
        <v>0.37509181380930201</v>
      </c>
      <c r="AS97" s="118">
        <v>-0.69333501557773403</v>
      </c>
      <c r="AT97" s="172">
        <v>0.334290768699813</v>
      </c>
      <c r="AU97" s="118">
        <v>-4.1500853570586198</v>
      </c>
      <c r="AV97" s="172">
        <v>0.43852395476928702</v>
      </c>
      <c r="AW97" s="118">
        <v>-6.0832946118530797</v>
      </c>
      <c r="AX97" s="172">
        <v>0.46327012161514303</v>
      </c>
      <c r="AY97" s="118">
        <v>-4.8951980509222901</v>
      </c>
      <c r="AZ97" s="172">
        <v>0.42161764400924501</v>
      </c>
      <c r="BA97" s="118">
        <v>-2.4577539403026498</v>
      </c>
      <c r="BB97" s="172">
        <v>0.50747581873423997</v>
      </c>
      <c r="BC97" s="118">
        <v>-4.5623987572537201</v>
      </c>
      <c r="BD97" s="177">
        <v>0.52191915596844096</v>
      </c>
    </row>
    <row r="99" spans="1:56" x14ac:dyDescent="0.35">
      <c r="A99" s="178" t="s">
        <v>309</v>
      </c>
    </row>
    <row r="100" spans="1:56" x14ac:dyDescent="0.35">
      <c r="A100" s="178" t="s">
        <v>310</v>
      </c>
    </row>
    <row r="101" spans="1:56" x14ac:dyDescent="0.35">
      <c r="A101" s="178" t="s">
        <v>311</v>
      </c>
    </row>
    <row r="102" spans="1:56" x14ac:dyDescent="0.35">
      <c r="A102" s="178" t="s">
        <v>312</v>
      </c>
    </row>
    <row r="103" spans="1:56" x14ac:dyDescent="0.35">
      <c r="A103" s="178" t="s">
        <v>313</v>
      </c>
    </row>
    <row r="104" spans="1:56" x14ac:dyDescent="0.35">
      <c r="A104" s="163" t="str">
        <f>HYPERLINK("https://oecdcode.org/disclaimers/cyprus.html", "Information on data for Cyprus: https://oecdcode.org/disclaimers/cyprus.html")</f>
        <v>Information on data for Cyprus: https://oecdcode.org/disclaimers/cyprus.html</v>
      </c>
    </row>
    <row r="105" spans="1:56" x14ac:dyDescent="0.35">
      <c r="A105" s="178" t="s">
        <v>314</v>
      </c>
    </row>
  </sheetData>
  <mergeCells count="31">
    <mergeCell ref="AM8:BD8"/>
    <mergeCell ref="AM9:AN9"/>
    <mergeCell ref="AO9:AP9"/>
    <mergeCell ref="AQ9:AR9"/>
    <mergeCell ref="AS9:AT9"/>
    <mergeCell ref="AU9:AV9"/>
    <mergeCell ref="AW9:AX9"/>
    <mergeCell ref="AY9:AZ9"/>
    <mergeCell ref="BA9:BB9"/>
    <mergeCell ref="BC9:BD9"/>
    <mergeCell ref="AC9:AD9"/>
    <mergeCell ref="AE9:AF9"/>
    <mergeCell ref="AG9:AH9"/>
    <mergeCell ref="AI9:AJ9"/>
    <mergeCell ref="AK9:AL9"/>
    <mergeCell ref="B7:B10"/>
    <mergeCell ref="C7:BD7"/>
    <mergeCell ref="C8:D9"/>
    <mergeCell ref="E8:F9"/>
    <mergeCell ref="G8:H9"/>
    <mergeCell ref="I8:J9"/>
    <mergeCell ref="K8:L9"/>
    <mergeCell ref="M8:N9"/>
    <mergeCell ref="O8:P9"/>
    <mergeCell ref="Q8:R9"/>
    <mergeCell ref="S8:T9"/>
    <mergeCell ref="U8:AL8"/>
    <mergeCell ref="U9:V9"/>
    <mergeCell ref="W9:X9"/>
    <mergeCell ref="Y9:Z9"/>
    <mergeCell ref="AA9:AB9"/>
  </mergeCells>
  <conditionalFormatting sqref="U1:U200">
    <cfRule type="expression" dxfId="386" priority="18">
      <formula>ABS(U1/V1)&gt;1.95996398454005</formula>
    </cfRule>
  </conditionalFormatting>
  <conditionalFormatting sqref="W1:W200">
    <cfRule type="expression" dxfId="385" priority="17">
      <formula>ABS(W1/X1)&gt;1.95996398454005</formula>
    </cfRule>
  </conditionalFormatting>
  <conditionalFormatting sqref="Y1:Y200">
    <cfRule type="expression" dxfId="384" priority="16">
      <formula>ABS(Y1/Z1)&gt;1.95996398454005</formula>
    </cfRule>
  </conditionalFormatting>
  <conditionalFormatting sqref="AA1:AA200">
    <cfRule type="expression" dxfId="383" priority="15">
      <formula>ABS(AA1/AB1)&gt;1.95996398454005</formula>
    </cfRule>
  </conditionalFormatting>
  <conditionalFormatting sqref="AC1:AC200">
    <cfRule type="expression" dxfId="382" priority="14">
      <formula>ABS(AC1/AD1)&gt;1.95996398454005</formula>
    </cfRule>
  </conditionalFormatting>
  <conditionalFormatting sqref="AE1:AE200">
    <cfRule type="expression" dxfId="381" priority="13">
      <formula>ABS(AE1/AF1)&gt;1.95996398454005</formula>
    </cfRule>
  </conditionalFormatting>
  <conditionalFormatting sqref="AG1:AG200">
    <cfRule type="expression" dxfId="380" priority="12">
      <formula>ABS(AG1/AH1)&gt;1.95996398454005</formula>
    </cfRule>
  </conditionalFormatting>
  <conditionalFormatting sqref="AI1:AI200">
    <cfRule type="expression" dxfId="379" priority="11">
      <formula>ABS(AI1/AJ1)&gt;1.95996398454005</formula>
    </cfRule>
  </conditionalFormatting>
  <conditionalFormatting sqref="AK1:AK200">
    <cfRule type="expression" dxfId="378" priority="10">
      <formula>ABS(AK1/AL1)&gt;1.95996398454005</formula>
    </cfRule>
  </conditionalFormatting>
  <conditionalFormatting sqref="AM1:AM200">
    <cfRule type="expression" dxfId="377" priority="9">
      <formula>ABS(AM1/AN1)&gt;1.95996398454005</formula>
    </cfRule>
  </conditionalFormatting>
  <conditionalFormatting sqref="AO1:AO200">
    <cfRule type="expression" dxfId="376" priority="8">
      <formula>ABS(AO1/AP1)&gt;1.95996398454005</formula>
    </cfRule>
  </conditionalFormatting>
  <conditionalFormatting sqref="AQ1:AQ200">
    <cfRule type="expression" dxfId="375" priority="7">
      <formula>ABS(AQ1/AR1)&gt;1.95996398454005</formula>
    </cfRule>
  </conditionalFormatting>
  <conditionalFormatting sqref="AS1:AS200">
    <cfRule type="expression" dxfId="374" priority="6">
      <formula>ABS(AS1/AT1)&gt;1.95996398454005</formula>
    </cfRule>
  </conditionalFormatting>
  <conditionalFormatting sqref="AU1:AU200">
    <cfRule type="expression" dxfId="373" priority="5">
      <formula>ABS(AU1/AV1)&gt;1.95996398454005</formula>
    </cfRule>
  </conditionalFormatting>
  <conditionalFormatting sqref="AW1:AW200">
    <cfRule type="expression" dxfId="372" priority="4">
      <formula>ABS(AW1/AX1)&gt;1.95996398454005</formula>
    </cfRule>
  </conditionalFormatting>
  <conditionalFormatting sqref="AY1:AY200">
    <cfRule type="expression" dxfId="371" priority="3">
      <formula>ABS(AY1/AZ1)&gt;1.95996398454005</formula>
    </cfRule>
  </conditionalFormatting>
  <conditionalFormatting sqref="BA1:BA200">
    <cfRule type="expression" dxfId="370" priority="2">
      <formula>ABS(BA1/BB1)&gt;1.95996398454005</formula>
    </cfRule>
  </conditionalFormatting>
  <conditionalFormatting sqref="BC1:BC200">
    <cfRule type="expression" dxfId="369" priority="1">
      <formula>ABS(BC1/BD1)&gt;1.95996398454005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173</v>
      </c>
    </row>
    <row r="2" spans="1:14" x14ac:dyDescent="0.35">
      <c r="A2" s="38" t="s">
        <v>174</v>
      </c>
    </row>
    <row r="3" spans="1:14" x14ac:dyDescent="0.35">
      <c r="A3" s="42" t="s">
        <v>379</v>
      </c>
    </row>
    <row r="4" spans="1:14" x14ac:dyDescent="0.35">
      <c r="A4" s="150" t="str">
        <f>HYPERLINK("#'TOC'!A1", "Back to TOC")</f>
        <v>Back to TOC</v>
      </c>
    </row>
    <row r="8" spans="1:14" ht="15" customHeight="1" x14ac:dyDescent="0.35">
      <c r="B8" s="503" t="s">
        <v>233</v>
      </c>
      <c r="C8" s="506" t="s">
        <v>389</v>
      </c>
      <c r="D8" s="506"/>
      <c r="E8" s="506"/>
      <c r="F8" s="506"/>
      <c r="G8" s="506" t="s">
        <v>389</v>
      </c>
      <c r="H8" s="506"/>
      <c r="I8" s="506"/>
      <c r="J8" s="506"/>
      <c r="K8" s="506" t="s">
        <v>389</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1007</v>
      </c>
      <c r="D11" s="219" t="s">
        <v>1008</v>
      </c>
      <c r="E11" s="201" t="s">
        <v>1009</v>
      </c>
      <c r="F11" s="219" t="s">
        <v>1010</v>
      </c>
      <c r="G11" s="201" t="s">
        <v>1011</v>
      </c>
      <c r="H11" s="219" t="s">
        <v>1012</v>
      </c>
      <c r="I11" s="201" t="s">
        <v>1013</v>
      </c>
      <c r="J11" s="219" t="s">
        <v>1014</v>
      </c>
      <c r="K11" s="201" t="s">
        <v>1015</v>
      </c>
      <c r="L11" s="219" t="s">
        <v>1016</v>
      </c>
      <c r="M11" s="201" t="s">
        <v>1017</v>
      </c>
      <c r="N11" s="227" t="s">
        <v>1018</v>
      </c>
    </row>
    <row r="12" spans="1:14" ht="13" customHeight="1" x14ac:dyDescent="0.35">
      <c r="A12" s="12" t="s">
        <v>248</v>
      </c>
      <c r="B12" s="97">
        <v>2</v>
      </c>
      <c r="C12" s="189">
        <v>0.37160884289524998</v>
      </c>
      <c r="D12" s="213">
        <v>0.31045859227645101</v>
      </c>
      <c r="E12" s="189">
        <v>7.9493098055206102E-2</v>
      </c>
      <c r="F12" s="213">
        <v>0.14033197461058999</v>
      </c>
      <c r="G12" s="189">
        <v>0.479758599191764</v>
      </c>
      <c r="H12" s="213">
        <v>0.31544069674719799</v>
      </c>
      <c r="I12" s="189">
        <v>1.1655536629652099</v>
      </c>
      <c r="J12" s="213">
        <v>0.48448486132892499</v>
      </c>
      <c r="K12" s="189">
        <v>0.48719698373544901</v>
      </c>
      <c r="L12" s="213">
        <v>0.32733947151142201</v>
      </c>
      <c r="M12" s="189">
        <v>3.6737150070184099</v>
      </c>
      <c r="N12" s="221">
        <v>0.94582031405109401</v>
      </c>
    </row>
    <row r="13" spans="1:14" ht="13" customHeight="1" x14ac:dyDescent="0.35">
      <c r="A13" s="12" t="s">
        <v>249</v>
      </c>
      <c r="B13" s="97">
        <v>2</v>
      </c>
      <c r="C13" s="189">
        <v>0.161397815777369</v>
      </c>
      <c r="D13" s="213">
        <v>0.16853617764145601</v>
      </c>
      <c r="E13" s="189">
        <v>0.11094326961546901</v>
      </c>
      <c r="F13" s="213">
        <v>0.223328240275565</v>
      </c>
      <c r="G13" s="189">
        <v>0.62712221081484398</v>
      </c>
      <c r="H13" s="213">
        <v>0.20753164468125901</v>
      </c>
      <c r="I13" s="189">
        <v>3.5899512420196502</v>
      </c>
      <c r="J13" s="213">
        <v>1.3028018798658401</v>
      </c>
      <c r="K13" s="189">
        <v>0.59972314154469097</v>
      </c>
      <c r="L13" s="213">
        <v>0.20857385698630099</v>
      </c>
      <c r="M13" s="189">
        <v>4.8466399875959301</v>
      </c>
      <c r="N13" s="221">
        <v>1.4219626195664401</v>
      </c>
    </row>
    <row r="14" spans="1:14" ht="13" customHeight="1" x14ac:dyDescent="0.35">
      <c r="A14" s="12" t="s">
        <v>250</v>
      </c>
      <c r="B14" s="97">
        <v>2</v>
      </c>
      <c r="C14" s="189">
        <v>-0.174099033481556</v>
      </c>
      <c r="D14" s="213">
        <v>0.165029889698868</v>
      </c>
      <c r="E14" s="189">
        <v>5.2108013197158902E-2</v>
      </c>
      <c r="F14" s="213">
        <v>0.10372439647388999</v>
      </c>
      <c r="G14" s="189">
        <v>-3.34525271416381E-2</v>
      </c>
      <c r="H14" s="213">
        <v>0.18096737328486501</v>
      </c>
      <c r="I14" s="189">
        <v>1.2434104039464899</v>
      </c>
      <c r="J14" s="213">
        <v>0.58672154572499802</v>
      </c>
      <c r="K14" s="189">
        <v>-1.1984304954608E-2</v>
      </c>
      <c r="L14" s="213">
        <v>0.18138118887104901</v>
      </c>
      <c r="M14" s="189">
        <v>2.3169044471974098</v>
      </c>
      <c r="N14" s="221">
        <v>0.80693438103277004</v>
      </c>
    </row>
    <row r="15" spans="1:14" ht="13" customHeight="1" x14ac:dyDescent="0.35">
      <c r="A15" s="12" t="s">
        <v>251</v>
      </c>
      <c r="B15" s="97">
        <v>2</v>
      </c>
      <c r="C15" s="189">
        <v>0.72808106585409404</v>
      </c>
      <c r="D15" s="213">
        <v>0.55267004461675595</v>
      </c>
      <c r="E15" s="189">
        <v>0.13511099339120999</v>
      </c>
      <c r="F15" s="213">
        <v>0.217982959303687</v>
      </c>
      <c r="G15" s="189">
        <v>0.61251683644077504</v>
      </c>
      <c r="H15" s="213">
        <v>0.54414539755274005</v>
      </c>
      <c r="I15" s="189">
        <v>1.05573702941964</v>
      </c>
      <c r="J15" s="213">
        <v>0.59207649494154002</v>
      </c>
      <c r="K15" s="189">
        <v>0.45801264949256798</v>
      </c>
      <c r="L15" s="213">
        <v>0.53676545613350701</v>
      </c>
      <c r="M15" s="189">
        <v>2.9109898757975499</v>
      </c>
      <c r="N15" s="221">
        <v>1.08649266864898</v>
      </c>
    </row>
    <row r="16" spans="1:14" ht="13" customHeight="1" x14ac:dyDescent="0.35">
      <c r="A16" s="12" t="s">
        <v>252</v>
      </c>
      <c r="B16" s="97">
        <v>2</v>
      </c>
      <c r="C16" s="189">
        <v>-5.9590674341811103E-2</v>
      </c>
      <c r="D16" s="213">
        <v>0.34235596234128002</v>
      </c>
      <c r="E16" s="189">
        <v>1.2329213334457401E-3</v>
      </c>
      <c r="F16" s="213">
        <v>3.5442677221031699E-2</v>
      </c>
      <c r="G16" s="189">
        <v>0.32736477990192703</v>
      </c>
      <c r="H16" s="213">
        <v>0.34884602353955202</v>
      </c>
      <c r="I16" s="189">
        <v>7.04557752289071</v>
      </c>
      <c r="J16" s="213">
        <v>1.2539504768684</v>
      </c>
      <c r="K16" s="189">
        <v>0.45247421154009099</v>
      </c>
      <c r="L16" s="213">
        <v>0.32897048343928598</v>
      </c>
      <c r="M16" s="189">
        <v>9.9724835554607996</v>
      </c>
      <c r="N16" s="221">
        <v>1.53682489295043</v>
      </c>
    </row>
    <row r="17" spans="1:14" ht="13" customHeight="1" x14ac:dyDescent="0.35">
      <c r="A17" s="12" t="s">
        <v>253</v>
      </c>
      <c r="B17" s="97">
        <v>2</v>
      </c>
      <c r="C17" s="189">
        <v>-0.38678156465622399</v>
      </c>
      <c r="D17" s="213">
        <v>0.13775280663739201</v>
      </c>
      <c r="E17" s="189">
        <v>0.306831996057988</v>
      </c>
      <c r="F17" s="213">
        <v>0.22880636529976001</v>
      </c>
      <c r="G17" s="189">
        <v>0.171559145434108</v>
      </c>
      <c r="H17" s="213">
        <v>0.20105123537922701</v>
      </c>
      <c r="I17" s="189">
        <v>3.1723581594105701</v>
      </c>
      <c r="J17" s="213">
        <v>0.72121281805076598</v>
      </c>
      <c r="K17" s="189">
        <v>0.187349354372811</v>
      </c>
      <c r="L17" s="213">
        <v>0.19860275575178599</v>
      </c>
      <c r="M17" s="189">
        <v>3.3943701174335899</v>
      </c>
      <c r="N17" s="221">
        <v>0.80259964142889195</v>
      </c>
    </row>
    <row r="18" spans="1:14" ht="13" customHeight="1" x14ac:dyDescent="0.35">
      <c r="A18" s="100" t="s">
        <v>254</v>
      </c>
      <c r="B18" s="97">
        <v>2</v>
      </c>
      <c r="C18" s="189">
        <v>-0.22362234204091899</v>
      </c>
      <c r="D18" s="213">
        <v>0.18934422931275299</v>
      </c>
      <c r="E18" s="189">
        <v>0.11052786869036101</v>
      </c>
      <c r="F18" s="213">
        <v>0.20922969578561501</v>
      </c>
      <c r="G18" s="189">
        <v>0.466087107072095</v>
      </c>
      <c r="H18" s="213">
        <v>0.30092304163987699</v>
      </c>
      <c r="I18" s="189">
        <v>3.3294501778741701</v>
      </c>
      <c r="J18" s="213">
        <v>1.0896664250170101</v>
      </c>
      <c r="K18" s="189">
        <v>0.47789625270896002</v>
      </c>
      <c r="L18" s="213">
        <v>0.29631689384389898</v>
      </c>
      <c r="M18" s="189">
        <v>3.7187628512634601</v>
      </c>
      <c r="N18" s="221">
        <v>1.20556897052516</v>
      </c>
    </row>
    <row r="19" spans="1:14" ht="13" customHeight="1" x14ac:dyDescent="0.35">
      <c r="A19" s="100" t="s">
        <v>255</v>
      </c>
      <c r="B19" s="97">
        <v>2</v>
      </c>
      <c r="C19" s="189">
        <v>-0.65051693922754805</v>
      </c>
      <c r="D19" s="213">
        <v>0.209585682701525</v>
      </c>
      <c r="E19" s="189">
        <v>0.79343314358242101</v>
      </c>
      <c r="F19" s="213">
        <v>0.49447875991048301</v>
      </c>
      <c r="G19" s="189">
        <v>-0.28350322945780598</v>
      </c>
      <c r="H19" s="213">
        <v>0.300219661813653</v>
      </c>
      <c r="I19" s="189">
        <v>4.2629437383551902</v>
      </c>
      <c r="J19" s="213">
        <v>1.69608573862122</v>
      </c>
      <c r="K19" s="189">
        <v>-0.20649666788482199</v>
      </c>
      <c r="L19" s="213">
        <v>0.28808137245646598</v>
      </c>
      <c r="M19" s="189">
        <v>5.1060717635477504</v>
      </c>
      <c r="N19" s="221">
        <v>1.7775435386145</v>
      </c>
    </row>
    <row r="20" spans="1:14" ht="13" customHeight="1" x14ac:dyDescent="0.35">
      <c r="A20" s="12" t="s">
        <v>256</v>
      </c>
      <c r="B20" s="97">
        <v>2</v>
      </c>
      <c r="C20" s="189">
        <v>0.16153406153229299</v>
      </c>
      <c r="D20" s="213">
        <v>0.202659714891474</v>
      </c>
      <c r="E20" s="189">
        <v>6.0903061160328398E-2</v>
      </c>
      <c r="F20" s="213">
        <v>0.17732430095041399</v>
      </c>
      <c r="G20" s="189">
        <v>0.41987529805600499</v>
      </c>
      <c r="H20" s="213">
        <v>0.21727888316299401</v>
      </c>
      <c r="I20" s="189">
        <v>2.2479206001788601</v>
      </c>
      <c r="J20" s="213">
        <v>1.1182123048533199</v>
      </c>
      <c r="K20" s="189">
        <v>0.33173796418499601</v>
      </c>
      <c r="L20" s="213">
        <v>0.21357803808126799</v>
      </c>
      <c r="M20" s="189">
        <v>9.2557604934685394</v>
      </c>
      <c r="N20" s="221">
        <v>1.87740427280694</v>
      </c>
    </row>
    <row r="21" spans="1:14" ht="13" customHeight="1" x14ac:dyDescent="0.35">
      <c r="A21" s="12" t="s">
        <v>257</v>
      </c>
      <c r="B21" s="97">
        <v>2</v>
      </c>
      <c r="C21" s="189" t="s">
        <v>355</v>
      </c>
      <c r="D21" s="213" t="s">
        <v>355</v>
      </c>
      <c r="E21" s="189" t="s">
        <v>355</v>
      </c>
      <c r="F21" s="213" t="s">
        <v>355</v>
      </c>
      <c r="G21" s="189" t="s">
        <v>355</v>
      </c>
      <c r="H21" s="213" t="s">
        <v>355</v>
      </c>
      <c r="I21" s="189" t="s">
        <v>355</v>
      </c>
      <c r="J21" s="213" t="s">
        <v>355</v>
      </c>
      <c r="K21" s="189" t="s">
        <v>355</v>
      </c>
      <c r="L21" s="213" t="s">
        <v>355</v>
      </c>
      <c r="M21" s="189" t="s">
        <v>355</v>
      </c>
      <c r="N21" s="221" t="s">
        <v>355</v>
      </c>
    </row>
    <row r="22" spans="1:14" ht="13" customHeight="1" x14ac:dyDescent="0.35">
      <c r="A22" s="12" t="s">
        <v>258</v>
      </c>
      <c r="B22" s="97">
        <v>2</v>
      </c>
      <c r="C22" s="189">
        <v>-0.58843589755692904</v>
      </c>
      <c r="D22" s="213">
        <v>0.27525499226015299</v>
      </c>
      <c r="E22" s="189">
        <v>0.51434228231280199</v>
      </c>
      <c r="F22" s="213">
        <v>0.50122983100260299</v>
      </c>
      <c r="G22" s="189">
        <v>-0.20356733406244801</v>
      </c>
      <c r="H22" s="213">
        <v>0.30045991588822801</v>
      </c>
      <c r="I22" s="189">
        <v>4.7554830817824403</v>
      </c>
      <c r="J22" s="213">
        <v>1.8879449310415399</v>
      </c>
      <c r="K22" s="189">
        <v>-0.175529423634809</v>
      </c>
      <c r="L22" s="213">
        <v>0.27163501676667701</v>
      </c>
      <c r="M22" s="189">
        <v>7.0360184414170401</v>
      </c>
      <c r="N22" s="221">
        <v>2.20454364124874</v>
      </c>
    </row>
    <row r="23" spans="1:14" ht="13" customHeight="1" x14ac:dyDescent="0.35">
      <c r="A23" s="12" t="s">
        <v>259</v>
      </c>
      <c r="B23" s="97">
        <v>2</v>
      </c>
      <c r="C23" s="189">
        <v>-0.31800034110143499</v>
      </c>
      <c r="D23" s="213">
        <v>0.24132622232031101</v>
      </c>
      <c r="E23" s="189">
        <v>0.15457418842252299</v>
      </c>
      <c r="F23" s="213">
        <v>0.22780781081772999</v>
      </c>
      <c r="G23" s="189">
        <v>-0.290176643376577</v>
      </c>
      <c r="H23" s="213">
        <v>0.26454802539778699</v>
      </c>
      <c r="I23" s="189">
        <v>4.52005670298177</v>
      </c>
      <c r="J23" s="213">
        <v>1.7087711315448399</v>
      </c>
      <c r="K23" s="189">
        <v>-0.38922934834922002</v>
      </c>
      <c r="L23" s="213">
        <v>0.26617425414701601</v>
      </c>
      <c r="M23" s="189">
        <v>8.1708281588094405</v>
      </c>
      <c r="N23" s="221">
        <v>2.6301900766078798</v>
      </c>
    </row>
    <row r="24" spans="1:14" ht="13" customHeight="1" x14ac:dyDescent="0.35">
      <c r="A24" s="12" t="s">
        <v>260</v>
      </c>
      <c r="B24" s="97">
        <v>2</v>
      </c>
      <c r="C24" s="189">
        <v>0.12621760391915601</v>
      </c>
      <c r="D24" s="213">
        <v>0.24776807728175099</v>
      </c>
      <c r="E24" s="189">
        <v>2.5723716489531E-2</v>
      </c>
      <c r="F24" s="213">
        <v>0.14554911968692599</v>
      </c>
      <c r="G24" s="189">
        <v>0.58632710361492002</v>
      </c>
      <c r="H24" s="213">
        <v>0.271495372549448</v>
      </c>
      <c r="I24" s="189">
        <v>5.2528034243433996</v>
      </c>
      <c r="J24" s="213">
        <v>1.3714490920671101</v>
      </c>
      <c r="K24" s="189">
        <v>0.67019010437415805</v>
      </c>
      <c r="L24" s="213">
        <v>0.24871093493494301</v>
      </c>
      <c r="M24" s="189">
        <v>9.3023790906309909</v>
      </c>
      <c r="N24" s="221">
        <v>1.9762140234707599</v>
      </c>
    </row>
    <row r="25" spans="1:14" ht="13" customHeight="1" x14ac:dyDescent="0.35">
      <c r="A25" s="12" t="s">
        <v>261</v>
      </c>
      <c r="B25" s="97">
        <v>2</v>
      </c>
      <c r="C25" s="189">
        <v>-0.41351251117406901</v>
      </c>
      <c r="D25" s="213">
        <v>0.23132027215050799</v>
      </c>
      <c r="E25" s="189">
        <v>0.14439710399374001</v>
      </c>
      <c r="F25" s="213">
        <v>0.15677358937258601</v>
      </c>
      <c r="G25" s="189">
        <v>3.69432428265042E-2</v>
      </c>
      <c r="H25" s="213">
        <v>0.22495596482616201</v>
      </c>
      <c r="I25" s="189">
        <v>2.1002980940628699</v>
      </c>
      <c r="J25" s="213">
        <v>0.802156784361716</v>
      </c>
      <c r="K25" s="189">
        <v>6.6029974838840999E-4</v>
      </c>
      <c r="L25" s="213">
        <v>0.22681866729071401</v>
      </c>
      <c r="M25" s="189">
        <v>3.1318528837528299</v>
      </c>
      <c r="N25" s="221">
        <v>1.0662240175353099</v>
      </c>
    </row>
    <row r="26" spans="1:14" ht="13" customHeight="1" x14ac:dyDescent="0.35">
      <c r="A26" s="12" t="s">
        <v>262</v>
      </c>
      <c r="B26" s="97">
        <v>2</v>
      </c>
      <c r="C26" s="189">
        <v>0.44702586253076199</v>
      </c>
      <c r="D26" s="213">
        <v>0.29556571964525202</v>
      </c>
      <c r="E26" s="189">
        <v>0.30980851260944697</v>
      </c>
      <c r="F26" s="213">
        <v>0.46354794589826498</v>
      </c>
      <c r="G26" s="189">
        <v>0.97582913354161904</v>
      </c>
      <c r="H26" s="213">
        <v>0.31202144273730398</v>
      </c>
      <c r="I26" s="189">
        <v>4.4199172714620998</v>
      </c>
      <c r="J26" s="213">
        <v>1.5684285016989701</v>
      </c>
      <c r="K26" s="189">
        <v>0.95072612013633395</v>
      </c>
      <c r="L26" s="213">
        <v>0.32272348140937901</v>
      </c>
      <c r="M26" s="189">
        <v>4.5265654458439499</v>
      </c>
      <c r="N26" s="221">
        <v>1.6659855434576201</v>
      </c>
    </row>
    <row r="27" spans="1:14" ht="13" customHeight="1" x14ac:dyDescent="0.35">
      <c r="A27" s="12" t="s">
        <v>263</v>
      </c>
      <c r="B27" s="97">
        <v>2</v>
      </c>
      <c r="C27" s="189">
        <v>-0.354937135719264</v>
      </c>
      <c r="D27" s="213">
        <v>0.10522120507596699</v>
      </c>
      <c r="E27" s="189">
        <v>0.324910822963766</v>
      </c>
      <c r="F27" s="213">
        <v>0.193521900824701</v>
      </c>
      <c r="G27" s="189">
        <v>-0.119834046973143</v>
      </c>
      <c r="H27" s="213">
        <v>0.14494674886280301</v>
      </c>
      <c r="I27" s="189">
        <v>1.90894517431986</v>
      </c>
      <c r="J27" s="213">
        <v>0.49573237971679102</v>
      </c>
      <c r="K27" s="189">
        <v>-0.123070996879471</v>
      </c>
      <c r="L27" s="213">
        <v>0.14642005065557001</v>
      </c>
      <c r="M27" s="189">
        <v>2.18681796056577</v>
      </c>
      <c r="N27" s="221">
        <v>0.52833896927634505</v>
      </c>
    </row>
    <row r="28" spans="1:14" ht="13" customHeight="1" x14ac:dyDescent="0.35">
      <c r="A28" s="12" t="s">
        <v>264</v>
      </c>
      <c r="B28" s="97">
        <v>2</v>
      </c>
      <c r="C28" s="189">
        <v>0.171981388921954</v>
      </c>
      <c r="D28" s="213">
        <v>0.194178506010457</v>
      </c>
      <c r="E28" s="189">
        <v>7.3026115916561704E-2</v>
      </c>
      <c r="F28" s="213">
        <v>0.18340092086962001</v>
      </c>
      <c r="G28" s="189">
        <v>0.52044340341224304</v>
      </c>
      <c r="H28" s="213">
        <v>0.21343810348407</v>
      </c>
      <c r="I28" s="189">
        <v>2.8982235431427301</v>
      </c>
      <c r="J28" s="213">
        <v>1.0277798010575201</v>
      </c>
      <c r="K28" s="189">
        <v>0.45043061036764398</v>
      </c>
      <c r="L28" s="213">
        <v>0.20468581801805</v>
      </c>
      <c r="M28" s="189">
        <v>5.0008844702592299</v>
      </c>
      <c r="N28" s="221">
        <v>1.6508327119438899</v>
      </c>
    </row>
    <row r="29" spans="1:14" ht="13" customHeight="1" x14ac:dyDescent="0.35">
      <c r="A29" s="12" t="s">
        <v>265</v>
      </c>
      <c r="B29" s="97">
        <v>2</v>
      </c>
      <c r="C29" s="189">
        <v>-0.38748342962515903</v>
      </c>
      <c r="D29" s="213">
        <v>0.144177552588166</v>
      </c>
      <c r="E29" s="189">
        <v>0.64342507846650299</v>
      </c>
      <c r="F29" s="213">
        <v>0.483640198787682</v>
      </c>
      <c r="G29" s="189">
        <v>4.1527197083972699E-2</v>
      </c>
      <c r="H29" s="213">
        <v>0.16022478112899499</v>
      </c>
      <c r="I29" s="189">
        <v>5.9071478157904904</v>
      </c>
      <c r="J29" s="213">
        <v>1.4089734911648699</v>
      </c>
      <c r="K29" s="189">
        <v>6.3985449084168103E-2</v>
      </c>
      <c r="L29" s="213">
        <v>0.157403774163101</v>
      </c>
      <c r="M29" s="189">
        <v>7.5862123290057504</v>
      </c>
      <c r="N29" s="221">
        <v>1.65662951161366</v>
      </c>
    </row>
    <row r="30" spans="1:14" ht="13" customHeight="1" x14ac:dyDescent="0.35">
      <c r="A30" s="12" t="s">
        <v>266</v>
      </c>
      <c r="B30" s="97">
        <v>2</v>
      </c>
      <c r="C30" s="189">
        <v>-0.33118239888182699</v>
      </c>
      <c r="D30" s="213">
        <v>0.17840693815192499</v>
      </c>
      <c r="E30" s="189">
        <v>0.223513263195248</v>
      </c>
      <c r="F30" s="213">
        <v>0.26109582186283697</v>
      </c>
      <c r="G30" s="189">
        <v>-2.3982094697527399E-2</v>
      </c>
      <c r="H30" s="213">
        <v>0.19292554872537601</v>
      </c>
      <c r="I30" s="189">
        <v>4.0035923160177198</v>
      </c>
      <c r="J30" s="213">
        <v>0.90844035895342801</v>
      </c>
      <c r="K30" s="189">
        <v>-1.04836183317507E-2</v>
      </c>
      <c r="L30" s="213">
        <v>0.188060364519711</v>
      </c>
      <c r="M30" s="189">
        <v>4.5622993315320102</v>
      </c>
      <c r="N30" s="221">
        <v>0.993225717350532</v>
      </c>
    </row>
    <row r="31" spans="1:14" ht="13" customHeight="1" x14ac:dyDescent="0.35">
      <c r="A31" s="12" t="s">
        <v>267</v>
      </c>
      <c r="B31" s="97">
        <v>2</v>
      </c>
      <c r="C31" s="189">
        <v>0.180597796786858</v>
      </c>
      <c r="D31" s="213">
        <v>0.240026591382548</v>
      </c>
      <c r="E31" s="189">
        <v>3.7337078444095798E-2</v>
      </c>
      <c r="F31" s="213">
        <v>0.114444583027798</v>
      </c>
      <c r="G31" s="189">
        <v>0.90683832999838798</v>
      </c>
      <c r="H31" s="213">
        <v>0.33005775458109499</v>
      </c>
      <c r="I31" s="189">
        <v>2.95796523688619</v>
      </c>
      <c r="J31" s="213">
        <v>1.01805781073139</v>
      </c>
      <c r="K31" s="189">
        <v>0.83178524913999996</v>
      </c>
      <c r="L31" s="213">
        <v>0.33815168341108698</v>
      </c>
      <c r="M31" s="189">
        <v>4.3070550133217704</v>
      </c>
      <c r="N31" s="221">
        <v>1.2551131852446999</v>
      </c>
    </row>
    <row r="32" spans="1:14" ht="13" customHeight="1" x14ac:dyDescent="0.35">
      <c r="A32" s="12" t="s">
        <v>268</v>
      </c>
      <c r="B32" s="97">
        <v>2</v>
      </c>
      <c r="C32" s="189">
        <v>-0.41708985782540298</v>
      </c>
      <c r="D32" s="213">
        <v>0.222186549593855</v>
      </c>
      <c r="E32" s="189">
        <v>0.213564532799667</v>
      </c>
      <c r="F32" s="213">
        <v>0.23294021363287101</v>
      </c>
      <c r="G32" s="189">
        <v>-0.33763274349697803</v>
      </c>
      <c r="H32" s="213">
        <v>0.224950677072219</v>
      </c>
      <c r="I32" s="189">
        <v>0.71456874087634703</v>
      </c>
      <c r="J32" s="213">
        <v>0.53595448278582303</v>
      </c>
      <c r="K32" s="189">
        <v>-0.37686419573115398</v>
      </c>
      <c r="L32" s="213">
        <v>0.21610467100170699</v>
      </c>
      <c r="M32" s="189">
        <v>2.1681809359324902</v>
      </c>
      <c r="N32" s="221">
        <v>0.95840227209985696</v>
      </c>
    </row>
    <row r="33" spans="1:14" ht="13" customHeight="1" x14ac:dyDescent="0.35">
      <c r="A33" s="12" t="s">
        <v>269</v>
      </c>
      <c r="B33" s="97">
        <v>2</v>
      </c>
      <c r="C33" s="189">
        <v>0.20897319039940301</v>
      </c>
      <c r="D33" s="213">
        <v>0.20559891508922001</v>
      </c>
      <c r="E33" s="189">
        <v>0.23762086757892001</v>
      </c>
      <c r="F33" s="213">
        <v>0.504463017735573</v>
      </c>
      <c r="G33" s="189">
        <v>0.41608631325579798</v>
      </c>
      <c r="H33" s="213">
        <v>0.21578958626082401</v>
      </c>
      <c r="I33" s="189">
        <v>4.2103951243049904</v>
      </c>
      <c r="J33" s="213">
        <v>1.6568506079329399</v>
      </c>
      <c r="K33" s="189">
        <v>0.439013346655658</v>
      </c>
      <c r="L33" s="213">
        <v>0.21659271429691701</v>
      </c>
      <c r="M33" s="189">
        <v>5.1567466449466401</v>
      </c>
      <c r="N33" s="221">
        <v>2.11454552484195</v>
      </c>
    </row>
    <row r="34" spans="1:14" ht="13" customHeight="1" x14ac:dyDescent="0.35">
      <c r="A34" s="12" t="s">
        <v>270</v>
      </c>
      <c r="B34" s="97">
        <v>2</v>
      </c>
      <c r="C34" s="189">
        <v>-0.13256748462551701</v>
      </c>
      <c r="D34" s="213">
        <v>0.26675252174404301</v>
      </c>
      <c r="E34" s="189">
        <v>5.5320590589516098E-2</v>
      </c>
      <c r="F34" s="213">
        <v>0.29089807191331601</v>
      </c>
      <c r="G34" s="189">
        <v>6.8452413445067598E-2</v>
      </c>
      <c r="H34" s="213">
        <v>0.33559245171895602</v>
      </c>
      <c r="I34" s="189">
        <v>0.61518027558924304</v>
      </c>
      <c r="J34" s="213">
        <v>0.734696879121158</v>
      </c>
      <c r="K34" s="189">
        <v>6.2660693011551596E-2</v>
      </c>
      <c r="L34" s="213">
        <v>0.33354414363040902</v>
      </c>
      <c r="M34" s="189">
        <v>1.39261507685066</v>
      </c>
      <c r="N34" s="221">
        <v>1.0682827222523601</v>
      </c>
    </row>
    <row r="35" spans="1:14" ht="13" customHeight="1" x14ac:dyDescent="0.35">
      <c r="A35" s="12" t="s">
        <v>271</v>
      </c>
      <c r="B35" s="97">
        <v>2</v>
      </c>
      <c r="C35" s="189">
        <v>-0.23962428247248399</v>
      </c>
      <c r="D35" s="213">
        <v>0.12190801285867001</v>
      </c>
      <c r="E35" s="189">
        <v>0.225194124623286</v>
      </c>
      <c r="F35" s="213">
        <v>0.22177241970834</v>
      </c>
      <c r="G35" s="189">
        <v>-2.0094188861860401E-2</v>
      </c>
      <c r="H35" s="213">
        <v>0.12583758242846099</v>
      </c>
      <c r="I35" s="189">
        <v>2.5438460306804598</v>
      </c>
      <c r="J35" s="213">
        <v>0.78216663802817399</v>
      </c>
      <c r="K35" s="189">
        <v>-2.6770925361425502E-2</v>
      </c>
      <c r="L35" s="213">
        <v>0.12500928326350699</v>
      </c>
      <c r="M35" s="189">
        <v>3.3709833583556499</v>
      </c>
      <c r="N35" s="221">
        <v>0.92722707456533204</v>
      </c>
    </row>
    <row r="36" spans="1:14" ht="13" customHeight="1" x14ac:dyDescent="0.35">
      <c r="A36" s="12" t="s">
        <v>272</v>
      </c>
      <c r="B36" s="97">
        <v>2</v>
      </c>
      <c r="C36" s="189">
        <v>-0.73876600927646796</v>
      </c>
      <c r="D36" s="213">
        <v>0.41968296532518001</v>
      </c>
      <c r="E36" s="189">
        <v>0.136458119901465</v>
      </c>
      <c r="F36" s="213">
        <v>0.15051834573565701</v>
      </c>
      <c r="G36" s="189">
        <v>-0.20121685882385101</v>
      </c>
      <c r="H36" s="213">
        <v>0.40647486814359801</v>
      </c>
      <c r="I36" s="189">
        <v>3.7071042826965401</v>
      </c>
      <c r="J36" s="213">
        <v>0.821977527909031</v>
      </c>
      <c r="K36" s="189">
        <v>-0.15789485075839901</v>
      </c>
      <c r="L36" s="213">
        <v>0.39651572511008598</v>
      </c>
      <c r="M36" s="189">
        <v>4.9900284752806998</v>
      </c>
      <c r="N36" s="221">
        <v>0.98165975911166903</v>
      </c>
    </row>
    <row r="37" spans="1:14" ht="13" customHeight="1" x14ac:dyDescent="0.35">
      <c r="A37" s="12" t="s">
        <v>273</v>
      </c>
      <c r="B37" s="97">
        <v>2</v>
      </c>
      <c r="C37" s="189">
        <v>0.51343421531181599</v>
      </c>
      <c r="D37" s="213">
        <v>0.27677322013247802</v>
      </c>
      <c r="E37" s="189">
        <v>0.16157890852936399</v>
      </c>
      <c r="F37" s="213">
        <v>0.17776018949766401</v>
      </c>
      <c r="G37" s="189">
        <v>0.75140133015844501</v>
      </c>
      <c r="H37" s="213">
        <v>0.27868731504140098</v>
      </c>
      <c r="I37" s="189">
        <v>3.02139046096445</v>
      </c>
      <c r="J37" s="213">
        <v>0.63890486883859698</v>
      </c>
      <c r="K37" s="189">
        <v>0.74649698588802904</v>
      </c>
      <c r="L37" s="213">
        <v>0.27994022152077302</v>
      </c>
      <c r="M37" s="189">
        <v>3.2569903372526898</v>
      </c>
      <c r="N37" s="221">
        <v>0.72862950233713597</v>
      </c>
    </row>
    <row r="38" spans="1:14" ht="13" customHeight="1" x14ac:dyDescent="0.35">
      <c r="A38" s="12" t="s">
        <v>274</v>
      </c>
      <c r="B38" s="97">
        <v>2</v>
      </c>
      <c r="C38" s="189">
        <v>0.46406161308326699</v>
      </c>
      <c r="D38" s="213">
        <v>0.52850696403491604</v>
      </c>
      <c r="E38" s="189">
        <v>5.8644555781560602E-2</v>
      </c>
      <c r="F38" s="213">
        <v>0.14493322019177701</v>
      </c>
      <c r="G38" s="189">
        <v>0.41278142789538103</v>
      </c>
      <c r="H38" s="213">
        <v>0.53792494519754996</v>
      </c>
      <c r="I38" s="189">
        <v>2.5352257274548902</v>
      </c>
      <c r="J38" s="213">
        <v>0.696013056265394</v>
      </c>
      <c r="K38" s="189">
        <v>0.40307782298598199</v>
      </c>
      <c r="L38" s="213">
        <v>0.54500256769456701</v>
      </c>
      <c r="M38" s="189">
        <v>2.8653651270029199</v>
      </c>
      <c r="N38" s="221">
        <v>0.79266016462128597</v>
      </c>
    </row>
    <row r="39" spans="1:14" ht="13" customHeight="1" x14ac:dyDescent="0.35">
      <c r="A39" s="12" t="s">
        <v>275</v>
      </c>
      <c r="B39" s="97">
        <v>2</v>
      </c>
      <c r="C39" s="189">
        <v>0.586366976070128</v>
      </c>
      <c r="D39" s="213">
        <v>0.22909285810444999</v>
      </c>
      <c r="E39" s="189">
        <v>0.23591857683074399</v>
      </c>
      <c r="F39" s="213">
        <v>0.20196924863148499</v>
      </c>
      <c r="G39" s="189">
        <v>0.78147892656505502</v>
      </c>
      <c r="H39" s="213">
        <v>0.230088590306749</v>
      </c>
      <c r="I39" s="189">
        <v>1.7515866789954599</v>
      </c>
      <c r="J39" s="213">
        <v>0.88843773247721003</v>
      </c>
      <c r="K39" s="189">
        <v>0.67516952146141795</v>
      </c>
      <c r="L39" s="213">
        <v>0.22826134071090101</v>
      </c>
      <c r="M39" s="189">
        <v>3.8624476951885001</v>
      </c>
      <c r="N39" s="221">
        <v>1.3986101940062301</v>
      </c>
    </row>
    <row r="40" spans="1:14" ht="13" customHeight="1" x14ac:dyDescent="0.35">
      <c r="A40" s="12" t="s">
        <v>276</v>
      </c>
      <c r="B40" s="97">
        <v>2</v>
      </c>
      <c r="C40" s="189">
        <v>-0.47406849649916799</v>
      </c>
      <c r="D40" s="213">
        <v>0.13861468056045301</v>
      </c>
      <c r="E40" s="189">
        <v>0.65455429393312703</v>
      </c>
      <c r="F40" s="213">
        <v>0.38831889653366403</v>
      </c>
      <c r="G40" s="189">
        <v>-0.13603323709340601</v>
      </c>
      <c r="H40" s="213">
        <v>0.15421067893397</v>
      </c>
      <c r="I40" s="189">
        <v>3.0375468753403099</v>
      </c>
      <c r="J40" s="213">
        <v>1.01906390497064</v>
      </c>
      <c r="K40" s="189">
        <v>-7.4381038421964002E-2</v>
      </c>
      <c r="L40" s="213">
        <v>0.15345847535047399</v>
      </c>
      <c r="M40" s="189">
        <v>4.0675436038833199</v>
      </c>
      <c r="N40" s="221">
        <v>1.31759367402427</v>
      </c>
    </row>
    <row r="41" spans="1:14" ht="13" customHeight="1" x14ac:dyDescent="0.35">
      <c r="A41" s="12" t="s">
        <v>277</v>
      </c>
      <c r="B41" s="97">
        <v>2</v>
      </c>
      <c r="C41" s="189">
        <v>-0.384713105539498</v>
      </c>
      <c r="D41" s="213">
        <v>0.26996891814870999</v>
      </c>
      <c r="E41" s="189">
        <v>0.297622846781605</v>
      </c>
      <c r="F41" s="213">
        <v>0.43841244772471499</v>
      </c>
      <c r="G41" s="189">
        <v>-0.178069810139412</v>
      </c>
      <c r="H41" s="213">
        <v>0.27504238270013198</v>
      </c>
      <c r="I41" s="189">
        <v>4.2502993586713096</v>
      </c>
      <c r="J41" s="213">
        <v>0.84285724578737098</v>
      </c>
      <c r="K41" s="189">
        <v>-0.17461478416371801</v>
      </c>
      <c r="L41" s="213">
        <v>0.27524110198975599</v>
      </c>
      <c r="M41" s="189">
        <v>4.4331191381144004</v>
      </c>
      <c r="N41" s="221">
        <v>0.86735668344697003</v>
      </c>
    </row>
    <row r="42" spans="1:14" ht="13" customHeight="1" x14ac:dyDescent="0.35">
      <c r="A42" s="12" t="s">
        <v>278</v>
      </c>
      <c r="B42" s="97">
        <v>2</v>
      </c>
      <c r="C42" s="189">
        <v>-0.70848248710972295</v>
      </c>
      <c r="D42" s="213">
        <v>0.21100768463501199</v>
      </c>
      <c r="E42" s="189">
        <v>0.98561936750697998</v>
      </c>
      <c r="F42" s="213">
        <v>0.623804230336507</v>
      </c>
      <c r="G42" s="189">
        <v>-0.35532277077566599</v>
      </c>
      <c r="H42" s="213">
        <v>0.26498989547263302</v>
      </c>
      <c r="I42" s="189">
        <v>2.3374085015804398</v>
      </c>
      <c r="J42" s="213">
        <v>0.92254741758223102</v>
      </c>
      <c r="K42" s="189">
        <v>-0.40674722991352502</v>
      </c>
      <c r="L42" s="213">
        <v>0.265540072656758</v>
      </c>
      <c r="M42" s="189">
        <v>3.7551367584145798</v>
      </c>
      <c r="N42" s="221">
        <v>1.1892576640217101</v>
      </c>
    </row>
    <row r="43" spans="1:14" ht="13" customHeight="1" x14ac:dyDescent="0.35">
      <c r="A43" s="12" t="s">
        <v>279</v>
      </c>
      <c r="B43" s="97">
        <v>2</v>
      </c>
      <c r="C43" s="189">
        <v>-0.57203723946386398</v>
      </c>
      <c r="D43" s="213">
        <v>0.39803448614854903</v>
      </c>
      <c r="E43" s="189">
        <v>0.325018567143191</v>
      </c>
      <c r="F43" s="213">
        <v>0.49309851032204799</v>
      </c>
      <c r="G43" s="189">
        <v>-0.272589043090957</v>
      </c>
      <c r="H43" s="213">
        <v>0.42200152379835498</v>
      </c>
      <c r="I43" s="189">
        <v>1.25224975085684</v>
      </c>
      <c r="J43" s="213">
        <v>1.2721213138043499</v>
      </c>
      <c r="K43" s="189">
        <v>-0.37685740630550102</v>
      </c>
      <c r="L43" s="213">
        <v>0.42782484983562802</v>
      </c>
      <c r="M43" s="189">
        <v>3.2333912060488301</v>
      </c>
      <c r="N43" s="221">
        <v>2.1365251170118502</v>
      </c>
    </row>
    <row r="44" spans="1:14" ht="13" customHeight="1" x14ac:dyDescent="0.35">
      <c r="A44" s="12" t="s">
        <v>280</v>
      </c>
      <c r="B44" s="97">
        <v>2</v>
      </c>
      <c r="C44" s="189">
        <v>1.6205039902587199</v>
      </c>
      <c r="D44" s="213">
        <v>0.71880289731467795</v>
      </c>
      <c r="E44" s="189">
        <v>0.50139078131629999</v>
      </c>
      <c r="F44" s="213">
        <v>0.459996411236686</v>
      </c>
      <c r="G44" s="189">
        <v>1.7931647661126</v>
      </c>
      <c r="H44" s="213">
        <v>0.80027693389935195</v>
      </c>
      <c r="I44" s="189">
        <v>2.6180351488589002</v>
      </c>
      <c r="J44" s="213">
        <v>0.98925995025578695</v>
      </c>
      <c r="K44" s="189">
        <v>2.09107043958551</v>
      </c>
      <c r="L44" s="213">
        <v>0.81113097843430404</v>
      </c>
      <c r="M44" s="189">
        <v>9.6265736820373498</v>
      </c>
      <c r="N44" s="221">
        <v>2.23018139359406</v>
      </c>
    </row>
    <row r="45" spans="1:14" ht="13" customHeight="1" x14ac:dyDescent="0.35">
      <c r="A45" s="12" t="s">
        <v>281</v>
      </c>
      <c r="B45" s="97">
        <v>2</v>
      </c>
      <c r="C45" s="189">
        <v>0.51005755884585402</v>
      </c>
      <c r="D45" s="213">
        <v>0.33255599744653103</v>
      </c>
      <c r="E45" s="189">
        <v>0.23723635447713801</v>
      </c>
      <c r="F45" s="213">
        <v>0.317526802435595</v>
      </c>
      <c r="G45" s="189">
        <v>0.66025870549978305</v>
      </c>
      <c r="H45" s="213">
        <v>0.337655247259669</v>
      </c>
      <c r="I45" s="189">
        <v>1.6983817168298601</v>
      </c>
      <c r="J45" s="213">
        <v>0.76508381637225298</v>
      </c>
      <c r="K45" s="189">
        <v>0.64981298284635303</v>
      </c>
      <c r="L45" s="213">
        <v>0.34324824636996698</v>
      </c>
      <c r="M45" s="189">
        <v>3.2494916402749801</v>
      </c>
      <c r="N45" s="221">
        <v>1.19234813453891</v>
      </c>
    </row>
    <row r="46" spans="1:14" ht="13" customHeight="1" x14ac:dyDescent="0.35">
      <c r="A46" s="12" t="s">
        <v>282</v>
      </c>
      <c r="B46" s="97">
        <v>2</v>
      </c>
      <c r="C46" s="189">
        <v>-0.45864968196601402</v>
      </c>
      <c r="D46" s="213">
        <v>0.30757429469238701</v>
      </c>
      <c r="E46" s="189">
        <v>0.27373920215348901</v>
      </c>
      <c r="F46" s="213">
        <v>0.34071241234923699</v>
      </c>
      <c r="G46" s="189">
        <v>-5.2844115003269198E-3</v>
      </c>
      <c r="H46" s="213">
        <v>0.32382919378300001</v>
      </c>
      <c r="I46" s="189">
        <v>2.0213866025426901</v>
      </c>
      <c r="J46" s="213">
        <v>0.830833634051656</v>
      </c>
      <c r="K46" s="189">
        <v>4.1563873897131301E-2</v>
      </c>
      <c r="L46" s="213">
        <v>0.322893506257248</v>
      </c>
      <c r="M46" s="189">
        <v>3.3763483576275002</v>
      </c>
      <c r="N46" s="221">
        <v>1.17969543122592</v>
      </c>
    </row>
    <row r="47" spans="1:14" ht="13" customHeight="1" x14ac:dyDescent="0.35">
      <c r="A47" s="12" t="s">
        <v>283</v>
      </c>
      <c r="B47" s="97">
        <v>2</v>
      </c>
      <c r="C47" s="189">
        <v>-0.33175254020161798</v>
      </c>
      <c r="D47" s="213">
        <v>0.27813268934347501</v>
      </c>
      <c r="E47" s="189">
        <v>0.12781123621259299</v>
      </c>
      <c r="F47" s="213">
        <v>0.22961703843081899</v>
      </c>
      <c r="G47" s="189">
        <v>2.0107813313011799E-2</v>
      </c>
      <c r="H47" s="213">
        <v>0.30741713727979297</v>
      </c>
      <c r="I47" s="189">
        <v>2.04169132425652</v>
      </c>
      <c r="J47" s="213">
        <v>0.83255044584403703</v>
      </c>
      <c r="K47" s="189">
        <v>4.4967100024473398E-2</v>
      </c>
      <c r="L47" s="213">
        <v>0.30288994446064998</v>
      </c>
      <c r="M47" s="189">
        <v>2.4768262727845598</v>
      </c>
      <c r="N47" s="221">
        <v>0.93062299762181999</v>
      </c>
    </row>
    <row r="48" spans="1:14" ht="13" customHeight="1" x14ac:dyDescent="0.35">
      <c r="A48" s="12" t="s">
        <v>284</v>
      </c>
      <c r="B48" s="97">
        <v>2</v>
      </c>
      <c r="C48" s="189">
        <v>-0.56956068890251899</v>
      </c>
      <c r="D48" s="213">
        <v>0.142579129869079</v>
      </c>
      <c r="E48" s="189">
        <v>0.66006692642794995</v>
      </c>
      <c r="F48" s="213">
        <v>0.342242843538413</v>
      </c>
      <c r="G48" s="189">
        <v>-0.165933924502185</v>
      </c>
      <c r="H48" s="213">
        <v>0.16443235711040299</v>
      </c>
      <c r="I48" s="189">
        <v>5.2378602629289599</v>
      </c>
      <c r="J48" s="213">
        <v>1.2178375852524801</v>
      </c>
      <c r="K48" s="189">
        <v>-0.17852951394507499</v>
      </c>
      <c r="L48" s="213">
        <v>0.16145550290590099</v>
      </c>
      <c r="M48" s="189">
        <v>5.7975344132691999</v>
      </c>
      <c r="N48" s="221">
        <v>1.3719538822594399</v>
      </c>
    </row>
    <row r="49" spans="1:14" ht="13" customHeight="1" x14ac:dyDescent="0.35">
      <c r="A49" s="12" t="s">
        <v>285</v>
      </c>
      <c r="B49" s="97">
        <v>2</v>
      </c>
      <c r="C49" s="189">
        <v>-1.1865080291774299</v>
      </c>
      <c r="D49" s="213">
        <v>0.46225727035816699</v>
      </c>
      <c r="E49" s="189">
        <v>4.21255697139961E-2</v>
      </c>
      <c r="F49" s="213">
        <v>4.3990561258595698E-2</v>
      </c>
      <c r="G49" s="189">
        <v>-1.0747188548573201</v>
      </c>
      <c r="H49" s="213">
        <v>0.43105437458175</v>
      </c>
      <c r="I49" s="189">
        <v>1.3048224883470501</v>
      </c>
      <c r="J49" s="213">
        <v>0.80846002282935003</v>
      </c>
      <c r="K49" s="189">
        <v>-1.2174439497001099</v>
      </c>
      <c r="L49" s="213">
        <v>0.55376669822364899</v>
      </c>
      <c r="M49" s="189">
        <v>3.3206019978174601</v>
      </c>
      <c r="N49" s="221">
        <v>1.3582297087044</v>
      </c>
    </row>
    <row r="50" spans="1:14" ht="13" customHeight="1" x14ac:dyDescent="0.35">
      <c r="A50" s="12" t="s">
        <v>286</v>
      </c>
      <c r="B50" s="97">
        <v>2</v>
      </c>
      <c r="C50" s="189">
        <v>-0.47128944007208801</v>
      </c>
      <c r="D50" s="213">
        <v>0.21193201725937699</v>
      </c>
      <c r="E50" s="189">
        <v>0.20998995245075999</v>
      </c>
      <c r="F50" s="213">
        <v>0.186682133366603</v>
      </c>
      <c r="G50" s="189">
        <v>1.8740724788931701E-2</v>
      </c>
      <c r="H50" s="213">
        <v>0.216104007525769</v>
      </c>
      <c r="I50" s="189">
        <v>5.3494239320580803</v>
      </c>
      <c r="J50" s="213">
        <v>0.93641567834136996</v>
      </c>
      <c r="K50" s="189">
        <v>2.80864332035718E-3</v>
      </c>
      <c r="L50" s="213">
        <v>0.215510066267387</v>
      </c>
      <c r="M50" s="189">
        <v>5.9149017784743796</v>
      </c>
      <c r="N50" s="221">
        <v>1.0401450532522101</v>
      </c>
    </row>
    <row r="51" spans="1:14" ht="13" customHeight="1" x14ac:dyDescent="0.35">
      <c r="A51" s="12" t="s">
        <v>287</v>
      </c>
      <c r="B51" s="97">
        <v>2</v>
      </c>
      <c r="C51" s="189">
        <v>1.95285232025455</v>
      </c>
      <c r="D51" s="213">
        <v>4.09635072777828E-2</v>
      </c>
      <c r="E51" s="189">
        <v>4.5160151918883201E-2</v>
      </c>
      <c r="F51" s="213">
        <v>4.5090043126306198E-2</v>
      </c>
      <c r="G51" s="189">
        <v>2.1767081762850302</v>
      </c>
      <c r="H51" s="213">
        <v>9.3010334027742295E-2</v>
      </c>
      <c r="I51" s="189">
        <v>1.56545729197007</v>
      </c>
      <c r="J51" s="213">
        <v>0.49952285125735701</v>
      </c>
      <c r="K51" s="189">
        <v>2.1704191464072098</v>
      </c>
      <c r="L51" s="213">
        <v>9.5606606976004205E-2</v>
      </c>
      <c r="M51" s="189">
        <v>3.0197673943367098</v>
      </c>
      <c r="N51" s="221">
        <v>0.79324753494057698</v>
      </c>
    </row>
    <row r="52" spans="1:14" ht="13" customHeight="1" x14ac:dyDescent="0.35">
      <c r="A52" s="12" t="s">
        <v>288</v>
      </c>
      <c r="B52" s="97">
        <v>2</v>
      </c>
      <c r="C52" s="189">
        <v>-2.73927025818968E-3</v>
      </c>
      <c r="D52" s="213">
        <v>0.276084661200651</v>
      </c>
      <c r="E52" s="189">
        <v>7.0654778768762396E-6</v>
      </c>
      <c r="F52" s="213">
        <v>6.2696857558762906E-2</v>
      </c>
      <c r="G52" s="189">
        <v>0.427841074301194</v>
      </c>
      <c r="H52" s="213">
        <v>0.31376358835136398</v>
      </c>
      <c r="I52" s="189">
        <v>2.67185041368203</v>
      </c>
      <c r="J52" s="213">
        <v>1.0114680107595799</v>
      </c>
      <c r="K52" s="189">
        <v>0.46374173606275498</v>
      </c>
      <c r="L52" s="213">
        <v>0.29900699923419399</v>
      </c>
      <c r="M52" s="189">
        <v>4.0296456170335304</v>
      </c>
      <c r="N52" s="221">
        <v>1.2623767874586</v>
      </c>
    </row>
    <row r="53" spans="1:14" ht="13" customHeight="1" x14ac:dyDescent="0.35">
      <c r="A53" s="12" t="s">
        <v>289</v>
      </c>
      <c r="B53" s="97">
        <v>2</v>
      </c>
      <c r="C53" s="189">
        <v>-0.41907407167893801</v>
      </c>
      <c r="D53" s="213">
        <v>0.15151151313920899</v>
      </c>
      <c r="E53" s="189">
        <v>0.36748458916521998</v>
      </c>
      <c r="F53" s="213">
        <v>0.27767148971831801</v>
      </c>
      <c r="G53" s="189">
        <v>-0.25926044174497398</v>
      </c>
      <c r="H53" s="213">
        <v>0.171817841424933</v>
      </c>
      <c r="I53" s="189">
        <v>0.96816022702393401</v>
      </c>
      <c r="J53" s="213">
        <v>0.47841902084519999</v>
      </c>
      <c r="K53" s="189">
        <v>-0.249402793583508</v>
      </c>
      <c r="L53" s="213">
        <v>0.17303536656535101</v>
      </c>
      <c r="M53" s="189">
        <v>1.3798859009439699</v>
      </c>
      <c r="N53" s="221">
        <v>0.662104294527602</v>
      </c>
    </row>
    <row r="54" spans="1:14" ht="13" customHeight="1" x14ac:dyDescent="0.35">
      <c r="A54" s="12" t="s">
        <v>290</v>
      </c>
      <c r="B54" s="97">
        <v>2</v>
      </c>
      <c r="C54" s="189">
        <v>-1.0050526495769101</v>
      </c>
      <c r="D54" s="213">
        <v>0.34257028515069499</v>
      </c>
      <c r="E54" s="189">
        <v>0.83585845804425396</v>
      </c>
      <c r="F54" s="213">
        <v>0.58435960364845496</v>
      </c>
      <c r="G54" s="189">
        <v>-0.513993846742131</v>
      </c>
      <c r="H54" s="213">
        <v>0.366670896314226</v>
      </c>
      <c r="I54" s="189">
        <v>3.9522670169463199</v>
      </c>
      <c r="J54" s="213">
        <v>1.46211771815642</v>
      </c>
      <c r="K54" s="189">
        <v>-0.54134251885724805</v>
      </c>
      <c r="L54" s="213">
        <v>0.36804479350500102</v>
      </c>
      <c r="M54" s="189">
        <v>4.5842434941799297</v>
      </c>
      <c r="N54" s="221">
        <v>1.59844760784428</v>
      </c>
    </row>
    <row r="55" spans="1:14" ht="13" customHeight="1" x14ac:dyDescent="0.35">
      <c r="A55" s="12" t="s">
        <v>291</v>
      </c>
      <c r="B55" s="97">
        <v>2</v>
      </c>
      <c r="C55" s="189">
        <v>-0.19561569500106399</v>
      </c>
      <c r="D55" s="213">
        <v>0.380244485930259</v>
      </c>
      <c r="E55" s="189">
        <v>2.4550582117709299E-2</v>
      </c>
      <c r="F55" s="213">
        <v>0.106378964210983</v>
      </c>
      <c r="G55" s="189">
        <v>0.117420226541902</v>
      </c>
      <c r="H55" s="213">
        <v>0.39394807733655501</v>
      </c>
      <c r="I55" s="189">
        <v>1.91773102212992</v>
      </c>
      <c r="J55" s="213">
        <v>0.89447448888282299</v>
      </c>
      <c r="K55" s="189">
        <v>4.6093537640515402E-2</v>
      </c>
      <c r="L55" s="213">
        <v>0.38520056306436401</v>
      </c>
      <c r="M55" s="189">
        <v>2.8277172027103399</v>
      </c>
      <c r="N55" s="221">
        <v>1.2470697850505801</v>
      </c>
    </row>
    <row r="56" spans="1:14" ht="13" customHeight="1" x14ac:dyDescent="0.35">
      <c r="A56" s="12" t="s">
        <v>292</v>
      </c>
      <c r="B56" s="97">
        <v>2</v>
      </c>
      <c r="C56" s="189">
        <v>-0.213064390932801</v>
      </c>
      <c r="D56" s="213">
        <v>0.111393700245704</v>
      </c>
      <c r="E56" s="189">
        <v>0.126096824263908</v>
      </c>
      <c r="F56" s="213">
        <v>0.143294731467806</v>
      </c>
      <c r="G56" s="189">
        <v>-0.121954914415393</v>
      </c>
      <c r="H56" s="213">
        <v>0.116700902691249</v>
      </c>
      <c r="I56" s="189">
        <v>2.1440622289262699</v>
      </c>
      <c r="J56" s="213">
        <v>0.694772949309855</v>
      </c>
      <c r="K56" s="189">
        <v>-0.15373615591242901</v>
      </c>
      <c r="L56" s="213">
        <v>0.11893333960556</v>
      </c>
      <c r="M56" s="189">
        <v>2.82909718776525</v>
      </c>
      <c r="N56" s="221">
        <v>1.06588719228048</v>
      </c>
    </row>
    <row r="57" spans="1:14" ht="13" customHeight="1" x14ac:dyDescent="0.35">
      <c r="A57" s="12" t="s">
        <v>293</v>
      </c>
      <c r="B57" s="97">
        <v>2</v>
      </c>
      <c r="C57" s="189">
        <v>-0.18011126400837199</v>
      </c>
      <c r="D57" s="213">
        <v>0.249418884973789</v>
      </c>
      <c r="E57" s="189">
        <v>9.8637811420912602E-2</v>
      </c>
      <c r="F57" s="213">
        <v>0.34205030722941299</v>
      </c>
      <c r="G57" s="189">
        <v>-9.0142236164228798E-3</v>
      </c>
      <c r="H57" s="213">
        <v>0.28708509037619201</v>
      </c>
      <c r="I57" s="189">
        <v>4.3523956975277498</v>
      </c>
      <c r="J57" s="213">
        <v>1.20874982094033</v>
      </c>
      <c r="K57" s="189">
        <v>-8.4352951684130099E-3</v>
      </c>
      <c r="L57" s="213">
        <v>0.27427377905866501</v>
      </c>
      <c r="M57" s="189">
        <v>5.1153639356696701</v>
      </c>
      <c r="N57" s="221">
        <v>1.6893002895165501</v>
      </c>
    </row>
    <row r="58" spans="1:14" ht="13" customHeight="1" x14ac:dyDescent="0.35">
      <c r="A58" s="12" t="s">
        <v>294</v>
      </c>
      <c r="B58" s="97">
        <v>2</v>
      </c>
      <c r="C58" s="189">
        <v>0.79744988229767799</v>
      </c>
      <c r="D58" s="213">
        <v>0.66505679898801495</v>
      </c>
      <c r="E58" s="189">
        <v>0.17086168258680701</v>
      </c>
      <c r="F58" s="213">
        <v>0.30349549047915098</v>
      </c>
      <c r="G58" s="189">
        <v>1.1551423869278701</v>
      </c>
      <c r="H58" s="213">
        <v>0.66303884935840496</v>
      </c>
      <c r="I58" s="189">
        <v>2.7056373221835699</v>
      </c>
      <c r="J58" s="213">
        <v>0.84344802483761705</v>
      </c>
      <c r="K58" s="189">
        <v>1.1080967542334299</v>
      </c>
      <c r="L58" s="213">
        <v>0.67573328598300597</v>
      </c>
      <c r="M58" s="189">
        <v>3.3406075168382601</v>
      </c>
      <c r="N58" s="221">
        <v>0.99972621647428395</v>
      </c>
    </row>
    <row r="59" spans="1:14" ht="13" customHeight="1" x14ac:dyDescent="0.35">
      <c r="A59" s="12" t="s">
        <v>295</v>
      </c>
      <c r="B59" s="97">
        <v>2</v>
      </c>
      <c r="C59" s="189">
        <v>-0.85250465854629898</v>
      </c>
      <c r="D59" s="213">
        <v>0.60362701156598098</v>
      </c>
      <c r="E59" s="189">
        <v>0.295094238834472</v>
      </c>
      <c r="F59" s="213">
        <v>0.40477455354346098</v>
      </c>
      <c r="G59" s="189">
        <v>-0.82055554663536601</v>
      </c>
      <c r="H59" s="213">
        <v>0.67086915918479595</v>
      </c>
      <c r="I59" s="189">
        <v>1.3474577747727301</v>
      </c>
      <c r="J59" s="213">
        <v>0.77129691548950996</v>
      </c>
      <c r="K59" s="189">
        <v>-0.72928727640644897</v>
      </c>
      <c r="L59" s="213">
        <v>0.67405379126165399</v>
      </c>
      <c r="M59" s="189">
        <v>3.08864397117468</v>
      </c>
      <c r="N59" s="221">
        <v>1.31878035248966</v>
      </c>
    </row>
    <row r="60" spans="1:14" ht="13" customHeight="1" x14ac:dyDescent="0.35">
      <c r="A60" s="12" t="s">
        <v>296</v>
      </c>
      <c r="B60" s="97">
        <v>2</v>
      </c>
      <c r="C60" s="189">
        <v>-0.21187158476197199</v>
      </c>
      <c r="D60" s="213">
        <v>0.27651131992074401</v>
      </c>
      <c r="E60" s="189">
        <v>0.15417156817219299</v>
      </c>
      <c r="F60" s="213">
        <v>0.47728639517489002</v>
      </c>
      <c r="G60" s="189">
        <v>0.18977874129781699</v>
      </c>
      <c r="H60" s="213">
        <v>0.34271163784257702</v>
      </c>
      <c r="I60" s="189">
        <v>4.7499877825179802</v>
      </c>
      <c r="J60" s="213">
        <v>2.0556033434947998</v>
      </c>
      <c r="K60" s="189">
        <v>0.101411958205752</v>
      </c>
      <c r="L60" s="213">
        <v>0.25188311183878198</v>
      </c>
      <c r="M60" s="189">
        <v>11.527114256056</v>
      </c>
      <c r="N60" s="221">
        <v>4.1939417168626099</v>
      </c>
    </row>
    <row r="61" spans="1:14" ht="13" customHeight="1" x14ac:dyDescent="0.35">
      <c r="A61" s="12" t="s">
        <v>297</v>
      </c>
      <c r="B61" s="97">
        <v>2</v>
      </c>
      <c r="C61" s="189">
        <v>0.19321417090500401</v>
      </c>
      <c r="D61" s="213">
        <v>0.44993180635655</v>
      </c>
      <c r="E61" s="189">
        <v>6.7287185413171498E-3</v>
      </c>
      <c r="F61" s="213">
        <v>4.3928272781822299E-2</v>
      </c>
      <c r="G61" s="189">
        <v>0.196855200606814</v>
      </c>
      <c r="H61" s="213">
        <v>0.449659654424241</v>
      </c>
      <c r="I61" s="189">
        <v>0.43142210236388401</v>
      </c>
      <c r="J61" s="213">
        <v>0.27552117581378499</v>
      </c>
      <c r="K61" s="189">
        <v>0.19616310256388</v>
      </c>
      <c r="L61" s="213">
        <v>0.451899631425347</v>
      </c>
      <c r="M61" s="189">
        <v>0.71018993923080798</v>
      </c>
      <c r="N61" s="221">
        <v>0.49854307146424198</v>
      </c>
    </row>
    <row r="62" spans="1:14" ht="13" customHeight="1" x14ac:dyDescent="0.35">
      <c r="A62" s="12" t="s">
        <v>298</v>
      </c>
      <c r="B62" s="97">
        <v>2</v>
      </c>
      <c r="C62" s="189" t="s">
        <v>356</v>
      </c>
      <c r="D62" s="213" t="s">
        <v>356</v>
      </c>
      <c r="E62" s="189" t="s">
        <v>356</v>
      </c>
      <c r="F62" s="213" t="s">
        <v>356</v>
      </c>
      <c r="G62" s="189" t="s">
        <v>356</v>
      </c>
      <c r="H62" s="213" t="s">
        <v>356</v>
      </c>
      <c r="I62" s="189" t="s">
        <v>356</v>
      </c>
      <c r="J62" s="213" t="s">
        <v>356</v>
      </c>
      <c r="K62" s="189" t="s">
        <v>356</v>
      </c>
      <c r="L62" s="213" t="s">
        <v>356</v>
      </c>
      <c r="M62" s="189" t="s">
        <v>356</v>
      </c>
      <c r="N62" s="221" t="s">
        <v>356</v>
      </c>
    </row>
    <row r="63" spans="1:14" ht="13" customHeight="1" x14ac:dyDescent="0.35">
      <c r="A63" s="101" t="s">
        <v>299</v>
      </c>
      <c r="B63" s="102">
        <v>2</v>
      </c>
      <c r="C63" s="190">
        <v>-0.20876466404451399</v>
      </c>
      <c r="D63" s="214">
        <v>5.3156442106446301E-2</v>
      </c>
      <c r="E63" s="190">
        <v>0.240754708484821</v>
      </c>
      <c r="F63" s="214">
        <v>6.0831000221701598E-2</v>
      </c>
      <c r="G63" s="190">
        <v>9.8614783844716197E-2</v>
      </c>
      <c r="H63" s="214">
        <v>5.7194292942025299E-2</v>
      </c>
      <c r="I63" s="190">
        <v>3.1392478414140901</v>
      </c>
      <c r="J63" s="214">
        <v>0.215323545802064</v>
      </c>
      <c r="K63" s="190">
        <v>9.3722785473679099E-2</v>
      </c>
      <c r="L63" s="214">
        <v>5.6231028375264301E-2</v>
      </c>
      <c r="M63" s="190">
        <v>4.5105362455555902</v>
      </c>
      <c r="N63" s="223">
        <v>0.30228210689657398</v>
      </c>
    </row>
    <row r="64" spans="1:14" ht="13" customHeight="1" x14ac:dyDescent="0.35">
      <c r="A64" s="103" t="s">
        <v>300</v>
      </c>
      <c r="B64" s="104">
        <v>2</v>
      </c>
      <c r="C64" s="191">
        <v>-0.249505646414688</v>
      </c>
      <c r="D64" s="215">
        <v>6.8438960810415103E-2</v>
      </c>
      <c r="E64" s="191">
        <v>0.21969256264284401</v>
      </c>
      <c r="F64" s="215">
        <v>7.4862334673002601E-2</v>
      </c>
      <c r="G64" s="191">
        <v>9.1283916401402099E-2</v>
      </c>
      <c r="H64" s="215">
        <v>7.92606922572274E-2</v>
      </c>
      <c r="I64" s="191">
        <v>2.5712476087977199</v>
      </c>
      <c r="J64" s="215">
        <v>0.27672685575343697</v>
      </c>
      <c r="K64" s="191">
        <v>7.9785947598440807E-2</v>
      </c>
      <c r="L64" s="215">
        <v>7.9906565038285707E-2</v>
      </c>
      <c r="M64" s="191">
        <v>3.50167569455177</v>
      </c>
      <c r="N64" s="224">
        <v>0.36610441592846699</v>
      </c>
    </row>
    <row r="65" spans="1:14" ht="13" customHeight="1" x14ac:dyDescent="0.35">
      <c r="A65" s="105" t="s">
        <v>301</v>
      </c>
      <c r="B65" s="106">
        <v>2</v>
      </c>
      <c r="C65" s="192">
        <v>-7.6251224655115996E-2</v>
      </c>
      <c r="D65" s="216">
        <v>4.6558196895595601E-2</v>
      </c>
      <c r="E65" s="192">
        <v>0.23322996980681299</v>
      </c>
      <c r="F65" s="216">
        <v>4.4584597265461302E-2</v>
      </c>
      <c r="G65" s="192">
        <v>0.20743906478221699</v>
      </c>
      <c r="H65" s="216">
        <v>4.9463508821328703E-2</v>
      </c>
      <c r="I65" s="192">
        <v>2.8787185839467799</v>
      </c>
      <c r="J65" s="216">
        <v>0.152390057437822</v>
      </c>
      <c r="K65" s="192">
        <v>0.19881349268367099</v>
      </c>
      <c r="L65" s="216">
        <v>4.9689729168291501E-2</v>
      </c>
      <c r="M65" s="192">
        <v>4.4882740324384498</v>
      </c>
      <c r="N65" s="225">
        <v>0.21689820596218801</v>
      </c>
    </row>
    <row r="66" spans="1:14" ht="13" customHeight="1" x14ac:dyDescent="0.35">
      <c r="A66" s="12" t="s">
        <v>302</v>
      </c>
      <c r="B66" s="97">
        <v>2</v>
      </c>
      <c r="C66" s="189">
        <v>0.47927546917407399</v>
      </c>
      <c r="D66" s="213">
        <v>0.27830634547519201</v>
      </c>
      <c r="E66" s="189">
        <v>0.63795257546099204</v>
      </c>
      <c r="F66" s="213">
        <v>0.73157846471229604</v>
      </c>
      <c r="G66" s="189">
        <v>0.83073777628793299</v>
      </c>
      <c r="H66" s="213">
        <v>0.29510667373928001</v>
      </c>
      <c r="I66" s="189">
        <v>5.9695405119945999</v>
      </c>
      <c r="J66" s="213">
        <v>2.7006096708717702</v>
      </c>
      <c r="K66" s="189">
        <v>0.66131800072431801</v>
      </c>
      <c r="L66" s="213">
        <v>0.29084969278126099</v>
      </c>
      <c r="M66" s="189">
        <v>11.4403491330047</v>
      </c>
      <c r="N66" s="221">
        <v>2.80759479984326</v>
      </c>
    </row>
    <row r="67" spans="1:14" ht="13" customHeight="1" x14ac:dyDescent="0.35">
      <c r="A67" s="12" t="s">
        <v>303</v>
      </c>
      <c r="B67" s="97">
        <v>2</v>
      </c>
      <c r="C67" s="189">
        <v>0.20267660886864</v>
      </c>
      <c r="D67" s="213">
        <v>0.19566733526896199</v>
      </c>
      <c r="E67" s="189">
        <v>0.21639376832255999</v>
      </c>
      <c r="F67" s="213">
        <v>0.44974504508846602</v>
      </c>
      <c r="G67" s="189">
        <v>0.18558299292420499</v>
      </c>
      <c r="H67" s="213">
        <v>0.26809906647930798</v>
      </c>
      <c r="I67" s="189">
        <v>1.83541958496155</v>
      </c>
      <c r="J67" s="213">
        <v>1.34283075192113</v>
      </c>
      <c r="K67" s="189">
        <v>0.15081038997517099</v>
      </c>
      <c r="L67" s="213">
        <v>0.28661395609406998</v>
      </c>
      <c r="M67" s="189">
        <v>2.2943652940852299</v>
      </c>
      <c r="N67" s="221">
        <v>2.0816988802122398</v>
      </c>
    </row>
    <row r="68" spans="1:14" ht="13" customHeight="1" x14ac:dyDescent="0.35">
      <c r="A68" s="12" t="s">
        <v>304</v>
      </c>
      <c r="B68" s="97">
        <v>2</v>
      </c>
      <c r="C68" s="189">
        <v>-0.41861607791926297</v>
      </c>
      <c r="D68" s="213">
        <v>0.34044999479513399</v>
      </c>
      <c r="E68" s="189">
        <v>0.68042817761383301</v>
      </c>
      <c r="F68" s="213">
        <v>1.1420940603946499</v>
      </c>
      <c r="G68" s="189">
        <v>-0.22208964692104999</v>
      </c>
      <c r="H68" s="213">
        <v>0.40961093726573</v>
      </c>
      <c r="I68" s="189">
        <v>3.34295656876481</v>
      </c>
      <c r="J68" s="213">
        <v>2.20855348766941</v>
      </c>
      <c r="K68" s="189">
        <v>-0.156055293960007</v>
      </c>
      <c r="L68" s="213">
        <v>0.395844058119181</v>
      </c>
      <c r="M68" s="189">
        <v>7.1145706139595299</v>
      </c>
      <c r="N68" s="221">
        <v>4.8069980504857197</v>
      </c>
    </row>
    <row r="69" spans="1:14" ht="13" customHeight="1" x14ac:dyDescent="0.35">
      <c r="A69" s="26" t="s">
        <v>305</v>
      </c>
      <c r="B69" s="107">
        <v>2</v>
      </c>
      <c r="C69" s="199">
        <v>4.3352616397098698E-2</v>
      </c>
      <c r="D69" s="218">
        <v>0.22930758368180501</v>
      </c>
      <c r="E69" s="199">
        <v>7.8268789851398905E-3</v>
      </c>
      <c r="F69" s="218">
        <v>0.23136432714368199</v>
      </c>
      <c r="G69" s="199">
        <v>9.5361602127693401E-2</v>
      </c>
      <c r="H69" s="218">
        <v>0.27167237886369699</v>
      </c>
      <c r="I69" s="199">
        <v>3.3239164917929598</v>
      </c>
      <c r="J69" s="218">
        <v>1.6323646660642199</v>
      </c>
      <c r="K69" s="199">
        <v>5.5512036590120502E-2</v>
      </c>
      <c r="L69" s="218">
        <v>0.281339372964236</v>
      </c>
      <c r="M69" s="199">
        <v>3.9695115705389301</v>
      </c>
      <c r="N69" s="226">
        <v>2.2065900944529599</v>
      </c>
    </row>
    <row r="70" spans="1:14" ht="13" customHeight="1" x14ac:dyDescent="0.35">
      <c r="A70" s="12"/>
      <c r="B70" s="112"/>
      <c r="C70" s="189" t="s">
        <v>1007</v>
      </c>
      <c r="D70" s="213" t="s">
        <v>1008</v>
      </c>
      <c r="E70" s="189" t="s">
        <v>1009</v>
      </c>
      <c r="F70" s="213" t="s">
        <v>1010</v>
      </c>
      <c r="G70" s="189" t="s">
        <v>1011</v>
      </c>
      <c r="H70" s="213" t="s">
        <v>1012</v>
      </c>
      <c r="I70" s="189" t="s">
        <v>1013</v>
      </c>
      <c r="J70" s="213" t="s">
        <v>1014</v>
      </c>
      <c r="K70" s="189" t="s">
        <v>1015</v>
      </c>
      <c r="L70" s="213" t="s">
        <v>1016</v>
      </c>
      <c r="M70" s="189" t="s">
        <v>1017</v>
      </c>
      <c r="N70" s="221" t="s">
        <v>1018</v>
      </c>
    </row>
    <row r="71" spans="1:14" ht="13" customHeight="1" x14ac:dyDescent="0.35">
      <c r="A71" s="12" t="s">
        <v>249</v>
      </c>
      <c r="B71" s="112">
        <v>1</v>
      </c>
      <c r="C71" s="189">
        <v>-6.5500987764455995E-2</v>
      </c>
      <c r="D71" s="213">
        <v>0.19344131435471401</v>
      </c>
      <c r="E71" s="189">
        <v>1.2727238505876801E-2</v>
      </c>
      <c r="F71" s="213">
        <v>0.102775287189975</v>
      </c>
      <c r="G71" s="189">
        <v>0.13690657067684101</v>
      </c>
      <c r="H71" s="213">
        <v>0.23415885774654599</v>
      </c>
      <c r="I71" s="189">
        <v>1.4030529389375701</v>
      </c>
      <c r="J71" s="213">
        <v>0.72657298585401697</v>
      </c>
      <c r="K71" s="189">
        <v>0.124601567679028</v>
      </c>
      <c r="L71" s="213">
        <v>0.23121975231376499</v>
      </c>
      <c r="M71" s="189">
        <v>2.7412120283625701</v>
      </c>
      <c r="N71" s="221">
        <v>1.1949413407306499</v>
      </c>
    </row>
    <row r="72" spans="1:14" ht="13" customHeight="1" x14ac:dyDescent="0.35">
      <c r="A72" s="12" t="s">
        <v>253</v>
      </c>
      <c r="B72" s="112">
        <v>1</v>
      </c>
      <c r="C72" s="189">
        <v>-0.66434117783394497</v>
      </c>
      <c r="D72" s="213">
        <v>0.200069675017545</v>
      </c>
      <c r="E72" s="189">
        <v>0.53136773874353505</v>
      </c>
      <c r="F72" s="213">
        <v>0.32712765400374499</v>
      </c>
      <c r="G72" s="189">
        <v>-0.37583993216106598</v>
      </c>
      <c r="H72" s="213">
        <v>0.21391090249934</v>
      </c>
      <c r="I72" s="189">
        <v>2.0747145759290602</v>
      </c>
      <c r="J72" s="213">
        <v>0.60666631238219004</v>
      </c>
      <c r="K72" s="189">
        <v>-0.36745761547898997</v>
      </c>
      <c r="L72" s="213">
        <v>0.215895650927732</v>
      </c>
      <c r="M72" s="189">
        <v>2.43675971284362</v>
      </c>
      <c r="N72" s="221">
        <v>0.75590055345007501</v>
      </c>
    </row>
    <row r="73" spans="1:14" ht="13" customHeight="1" x14ac:dyDescent="0.35">
      <c r="A73" s="100" t="s">
        <v>255</v>
      </c>
      <c r="B73" s="112">
        <v>1</v>
      </c>
      <c r="C73" s="189">
        <v>-0.77744557539039705</v>
      </c>
      <c r="D73" s="213">
        <v>0.300412597468801</v>
      </c>
      <c r="E73" s="189">
        <v>0.61988939935114595</v>
      </c>
      <c r="F73" s="213">
        <v>0.47004676421052999</v>
      </c>
      <c r="G73" s="189">
        <v>-0.47339702333670097</v>
      </c>
      <c r="H73" s="213">
        <v>0.34715291311930602</v>
      </c>
      <c r="I73" s="189">
        <v>1.6699944722208699</v>
      </c>
      <c r="J73" s="213">
        <v>0.81801089824443796</v>
      </c>
      <c r="K73" s="189">
        <v>-0.52187070199786401</v>
      </c>
      <c r="L73" s="213">
        <v>0.36012183095248701</v>
      </c>
      <c r="M73" s="189">
        <v>3.08247936297278</v>
      </c>
      <c r="N73" s="221">
        <v>1.3746438546297299</v>
      </c>
    </row>
    <row r="74" spans="1:14" ht="13" customHeight="1" x14ac:dyDescent="0.35">
      <c r="A74" s="12" t="s">
        <v>256</v>
      </c>
      <c r="B74" s="112">
        <v>1</v>
      </c>
      <c r="C74" s="189">
        <v>-0.13803850704704501</v>
      </c>
      <c r="D74" s="213">
        <v>0.206243086138959</v>
      </c>
      <c r="E74" s="189">
        <v>3.62532906628968E-2</v>
      </c>
      <c r="F74" s="213">
        <v>0.106811517159611</v>
      </c>
      <c r="G74" s="189">
        <v>1.15427060416023E-2</v>
      </c>
      <c r="H74" s="213">
        <v>0.22143697284064401</v>
      </c>
      <c r="I74" s="189">
        <v>2.0327161334279502</v>
      </c>
      <c r="J74" s="213">
        <v>0.91054126414552605</v>
      </c>
      <c r="K74" s="189">
        <v>-4.8401005218200198E-2</v>
      </c>
      <c r="L74" s="213">
        <v>0.20922963752464299</v>
      </c>
      <c r="M74" s="189">
        <v>4.7849861363705699</v>
      </c>
      <c r="N74" s="221">
        <v>1.6172961882319601</v>
      </c>
    </row>
    <row r="75" spans="1:14" ht="13" customHeight="1" x14ac:dyDescent="0.35">
      <c r="A75" s="12" t="s">
        <v>267</v>
      </c>
      <c r="B75" s="112">
        <v>1</v>
      </c>
      <c r="C75" s="189">
        <v>-0.60047419376577205</v>
      </c>
      <c r="D75" s="213">
        <v>0.240653889559652</v>
      </c>
      <c r="E75" s="189">
        <v>0.51499215783186503</v>
      </c>
      <c r="F75" s="213">
        <v>0.41118517365901602</v>
      </c>
      <c r="G75" s="189">
        <v>-0.168222245639044</v>
      </c>
      <c r="H75" s="213">
        <v>0.33002957430704699</v>
      </c>
      <c r="I75" s="189">
        <v>1.4528872949196401</v>
      </c>
      <c r="J75" s="213">
        <v>0.787434128487837</v>
      </c>
      <c r="K75" s="189">
        <v>-0.171076555172025</v>
      </c>
      <c r="L75" s="213">
        <v>0.32700866132970602</v>
      </c>
      <c r="M75" s="189">
        <v>3.3149136106545898</v>
      </c>
      <c r="N75" s="221">
        <v>1.3166611582904699</v>
      </c>
    </row>
    <row r="76" spans="1:14" ht="13" customHeight="1" x14ac:dyDescent="0.35">
      <c r="A76" s="12" t="s">
        <v>272</v>
      </c>
      <c r="B76" s="112">
        <v>1</v>
      </c>
      <c r="C76" s="189">
        <v>0.23251542728324701</v>
      </c>
      <c r="D76" s="213">
        <v>0.47158494692910402</v>
      </c>
      <c r="E76" s="189">
        <v>1.8410999659002801E-2</v>
      </c>
      <c r="F76" s="213">
        <v>9.6109014722112696E-2</v>
      </c>
      <c r="G76" s="189">
        <v>0.35678066828662602</v>
      </c>
      <c r="H76" s="213">
        <v>0.46875432588070398</v>
      </c>
      <c r="I76" s="189">
        <v>3.9994278000426999</v>
      </c>
      <c r="J76" s="213">
        <v>0.95919415313533896</v>
      </c>
      <c r="K76" s="189">
        <v>0.271911675776843</v>
      </c>
      <c r="L76" s="213">
        <v>0.46483051121820401</v>
      </c>
      <c r="M76" s="189">
        <v>4.7034503037961004</v>
      </c>
      <c r="N76" s="221">
        <v>1.0554250456932099</v>
      </c>
    </row>
    <row r="77" spans="1:14" ht="13" customHeight="1" x14ac:dyDescent="0.35">
      <c r="A77" s="12" t="s">
        <v>274</v>
      </c>
      <c r="B77" s="112">
        <v>1</v>
      </c>
      <c r="C77" s="189">
        <v>4.8708050205285298E-2</v>
      </c>
      <c r="D77" s="213">
        <v>0.606398178116478</v>
      </c>
      <c r="E77" s="189">
        <v>1.62342385388573E-4</v>
      </c>
      <c r="F77" s="213">
        <v>1.8234066077536401E-2</v>
      </c>
      <c r="G77" s="189">
        <v>0.15403177215017499</v>
      </c>
      <c r="H77" s="213">
        <v>0.56049965804953406</v>
      </c>
      <c r="I77" s="189">
        <v>2.3178697409539399</v>
      </c>
      <c r="J77" s="213">
        <v>0.86222851411740098</v>
      </c>
      <c r="K77" s="189">
        <v>0.17412452297375799</v>
      </c>
      <c r="L77" s="213">
        <v>0.55270083647644097</v>
      </c>
      <c r="M77" s="189">
        <v>2.9126901921589399</v>
      </c>
      <c r="N77" s="221">
        <v>1.06142985130552</v>
      </c>
    </row>
    <row r="78" spans="1:14" ht="13" customHeight="1" x14ac:dyDescent="0.35">
      <c r="A78" s="12" t="s">
        <v>280</v>
      </c>
      <c r="B78" s="112">
        <v>1</v>
      </c>
      <c r="C78" s="189">
        <v>-0.43797936614775101</v>
      </c>
      <c r="D78" s="213">
        <v>0.456214291039991</v>
      </c>
      <c r="E78" s="189">
        <v>7.3512228192974705E-2</v>
      </c>
      <c r="F78" s="213">
        <v>0.148720621750566</v>
      </c>
      <c r="G78" s="189">
        <v>-3.3451604605868698E-2</v>
      </c>
      <c r="H78" s="213">
        <v>0.48370521442640602</v>
      </c>
      <c r="I78" s="189">
        <v>5.6130066839709096</v>
      </c>
      <c r="J78" s="213">
        <v>1.2602995488923101</v>
      </c>
      <c r="K78" s="189">
        <v>0.12624770633111801</v>
      </c>
      <c r="L78" s="213">
        <v>0.45249737826605202</v>
      </c>
      <c r="M78" s="189">
        <v>9.0288697523577994</v>
      </c>
      <c r="N78" s="221">
        <v>1.5554651198079601</v>
      </c>
    </row>
    <row r="79" spans="1:14" ht="13" customHeight="1" x14ac:dyDescent="0.35">
      <c r="A79" s="12" t="s">
        <v>285</v>
      </c>
      <c r="B79" s="112">
        <v>1</v>
      </c>
      <c r="C79" s="189">
        <v>0.25666813081867101</v>
      </c>
      <c r="D79" s="213">
        <v>0.77630242678665695</v>
      </c>
      <c r="E79" s="189">
        <v>3.8097926625880198E-3</v>
      </c>
      <c r="F79" s="213">
        <v>3.2045422399640297E-2</v>
      </c>
      <c r="G79" s="189">
        <v>0.18157848676858401</v>
      </c>
      <c r="H79" s="213">
        <v>0.75698190288182698</v>
      </c>
      <c r="I79" s="189">
        <v>0.99109976771061004</v>
      </c>
      <c r="J79" s="213">
        <v>0.604362606901375</v>
      </c>
      <c r="K79" s="189">
        <v>0.13301631413902401</v>
      </c>
      <c r="L79" s="213">
        <v>0.67742303697947404</v>
      </c>
      <c r="M79" s="189">
        <v>2.5449362691840398</v>
      </c>
      <c r="N79" s="221">
        <v>0.93725324353696404</v>
      </c>
    </row>
    <row r="80" spans="1:14" ht="13" customHeight="1" x14ac:dyDescent="0.35">
      <c r="A80" s="12" t="s">
        <v>290</v>
      </c>
      <c r="B80" s="112">
        <v>1</v>
      </c>
      <c r="C80" s="189">
        <v>2.7969316567655399E-2</v>
      </c>
      <c r="D80" s="213">
        <v>0.50770903415462698</v>
      </c>
      <c r="E80" s="189">
        <v>2.4693189697845498E-4</v>
      </c>
      <c r="F80" s="213">
        <v>5.9225380209899398E-2</v>
      </c>
      <c r="G80" s="189">
        <v>0.16154501717354799</v>
      </c>
      <c r="H80" s="213">
        <v>0.48763681940623599</v>
      </c>
      <c r="I80" s="189">
        <v>0.99659885478423105</v>
      </c>
      <c r="J80" s="213">
        <v>0.56511453541353796</v>
      </c>
      <c r="K80" s="189">
        <v>0.17191680844840199</v>
      </c>
      <c r="L80" s="213">
        <v>0.50122512845719702</v>
      </c>
      <c r="M80" s="189">
        <v>1.2067294759768199</v>
      </c>
      <c r="N80" s="221">
        <v>0.67276212304248295</v>
      </c>
    </row>
    <row r="81" spans="1:14" ht="13" customHeight="1" x14ac:dyDescent="0.35">
      <c r="A81" s="12" t="s">
        <v>292</v>
      </c>
      <c r="B81" s="112">
        <v>1</v>
      </c>
      <c r="C81" s="189">
        <v>0.43408447974112102</v>
      </c>
      <c r="D81" s="213">
        <v>0.265100459009107</v>
      </c>
      <c r="E81" s="189">
        <v>0.22014187081079001</v>
      </c>
      <c r="F81" s="213">
        <v>0.25385354791367998</v>
      </c>
      <c r="G81" s="189">
        <v>0.60825304156851701</v>
      </c>
      <c r="H81" s="213">
        <v>0.23966095971266299</v>
      </c>
      <c r="I81" s="189">
        <v>1.8384596336596399</v>
      </c>
      <c r="J81" s="213">
        <v>0.69534705636912597</v>
      </c>
      <c r="K81" s="189">
        <v>0.548807761249689</v>
      </c>
      <c r="L81" s="213">
        <v>0.239330348730208</v>
      </c>
      <c r="M81" s="189">
        <v>3.7278129339692301</v>
      </c>
      <c r="N81" s="221">
        <v>1.1061370782365501</v>
      </c>
    </row>
    <row r="82" spans="1:14" ht="13" customHeight="1" x14ac:dyDescent="0.35">
      <c r="A82" s="12" t="s">
        <v>294</v>
      </c>
      <c r="B82" s="112">
        <v>1</v>
      </c>
      <c r="C82" s="189">
        <v>-0.30986096251190798</v>
      </c>
      <c r="D82" s="213">
        <v>0.68888884738671397</v>
      </c>
      <c r="E82" s="189">
        <v>2.2709731765598099E-2</v>
      </c>
      <c r="F82" s="213">
        <v>0.12315738176725601</v>
      </c>
      <c r="G82" s="189">
        <v>-3.4657061473128303E-2</v>
      </c>
      <c r="H82" s="213">
        <v>0.78710647207061202</v>
      </c>
      <c r="I82" s="189">
        <v>2.9583494142229201</v>
      </c>
      <c r="J82" s="213">
        <v>0.94944425279045197</v>
      </c>
      <c r="K82" s="189">
        <v>-0.14348816375033599</v>
      </c>
      <c r="L82" s="213">
        <v>0.78783929696461596</v>
      </c>
      <c r="M82" s="189">
        <v>4.3288283795976801</v>
      </c>
      <c r="N82" s="221">
        <v>1.25980468657872</v>
      </c>
    </row>
    <row r="83" spans="1:14" ht="13" customHeight="1" x14ac:dyDescent="0.35">
      <c r="A83" s="12" t="s">
        <v>295</v>
      </c>
      <c r="B83" s="112">
        <v>1</v>
      </c>
      <c r="C83" s="189">
        <v>-0.56684852688533405</v>
      </c>
      <c r="D83" s="213">
        <v>0.56830360272760905</v>
      </c>
      <c r="E83" s="189">
        <v>0.155376527817565</v>
      </c>
      <c r="F83" s="213">
        <v>0.31404122025383102</v>
      </c>
      <c r="G83" s="189">
        <v>-0.42505889746012199</v>
      </c>
      <c r="H83" s="213">
        <v>0.63891316099908602</v>
      </c>
      <c r="I83" s="189">
        <v>0.96686497303016306</v>
      </c>
      <c r="J83" s="213">
        <v>0.696325926692964</v>
      </c>
      <c r="K83" s="189">
        <v>-0.49526905709397101</v>
      </c>
      <c r="L83" s="213">
        <v>0.64523872096517298</v>
      </c>
      <c r="M83" s="189">
        <v>4.0370364444177804</v>
      </c>
      <c r="N83" s="221">
        <v>1.3607803876782201</v>
      </c>
    </row>
    <row r="84" spans="1:14" ht="13" customHeight="1" x14ac:dyDescent="0.35">
      <c r="A84" s="28" t="s">
        <v>306</v>
      </c>
      <c r="B84" s="113">
        <v>1</v>
      </c>
      <c r="C84" s="193">
        <v>-0.148591526445019</v>
      </c>
      <c r="D84" s="217">
        <v>0.137041394738109</v>
      </c>
      <c r="E84" s="193">
        <v>0.13247590424458799</v>
      </c>
      <c r="F84" s="217">
        <v>5.9658185114402497E-2</v>
      </c>
      <c r="G84" s="193">
        <v>4.7784043443888598E-2</v>
      </c>
      <c r="H84" s="217">
        <v>0.14245853653858701</v>
      </c>
      <c r="I84" s="193">
        <v>2.2204206509657798</v>
      </c>
      <c r="J84" s="217">
        <v>0.237921656669427</v>
      </c>
      <c r="K84" s="193">
        <v>2.70778299903617E-2</v>
      </c>
      <c r="L84" s="217">
        <v>0.13898231524732299</v>
      </c>
      <c r="M84" s="193">
        <v>3.8140187699741501</v>
      </c>
      <c r="N84" s="222">
        <v>0.34361198219509598</v>
      </c>
    </row>
    <row r="85" spans="1:14" ht="13" customHeight="1" x14ac:dyDescent="0.35">
      <c r="A85" s="12" t="s">
        <v>87</v>
      </c>
      <c r="B85" s="112">
        <v>1</v>
      </c>
      <c r="C85" s="189">
        <v>-0.59778885898913903</v>
      </c>
      <c r="D85" s="213">
        <v>0.25102847326679301</v>
      </c>
      <c r="E85" s="189">
        <v>0.47922601248582197</v>
      </c>
      <c r="F85" s="213">
        <v>0.39899369036023702</v>
      </c>
      <c r="G85" s="189">
        <v>-0.318820456640376</v>
      </c>
      <c r="H85" s="213">
        <v>0.281958978654899</v>
      </c>
      <c r="I85" s="189">
        <v>2.6118944756397799</v>
      </c>
      <c r="J85" s="213">
        <v>0.86995942530054504</v>
      </c>
      <c r="K85" s="189">
        <v>-0.31405176445175498</v>
      </c>
      <c r="L85" s="213">
        <v>0.28532409388817398</v>
      </c>
      <c r="M85" s="189">
        <v>3.1576478737886702</v>
      </c>
      <c r="N85" s="221">
        <v>1.09060887597316</v>
      </c>
    </row>
    <row r="86" spans="1:14" ht="13" customHeight="1" x14ac:dyDescent="0.35">
      <c r="A86" s="12" t="s">
        <v>303</v>
      </c>
      <c r="B86" s="112">
        <v>1</v>
      </c>
      <c r="C86" s="189">
        <v>-0.291391002498812</v>
      </c>
      <c r="D86" s="213">
        <v>0.26309851651685101</v>
      </c>
      <c r="E86" s="189">
        <v>0.26695551262101602</v>
      </c>
      <c r="F86" s="213">
        <v>0.541557492907903</v>
      </c>
      <c r="G86" s="189">
        <v>-0.129554939717027</v>
      </c>
      <c r="H86" s="213">
        <v>0.31799568381889998</v>
      </c>
      <c r="I86" s="189">
        <v>0.68938443993484699</v>
      </c>
      <c r="J86" s="213">
        <v>1.0065523680805299</v>
      </c>
      <c r="K86" s="189">
        <v>-0.106389102650748</v>
      </c>
      <c r="L86" s="213">
        <v>0.31017630894081999</v>
      </c>
      <c r="M86" s="189">
        <v>1.4682123032294001</v>
      </c>
      <c r="N86" s="221">
        <v>1.54848243972736</v>
      </c>
    </row>
    <row r="87" spans="1:14" ht="13" customHeight="1" x14ac:dyDescent="0.35">
      <c r="A87" s="26" t="s">
        <v>304</v>
      </c>
      <c r="B87" s="114">
        <v>1</v>
      </c>
      <c r="C87" s="199">
        <v>0.27277494672215002</v>
      </c>
      <c r="D87" s="218">
        <v>0.234434632662571</v>
      </c>
      <c r="E87" s="199">
        <v>0.28115439447668</v>
      </c>
      <c r="F87" s="218">
        <v>0.49864484710557599</v>
      </c>
      <c r="G87" s="199">
        <v>0.190349516920054</v>
      </c>
      <c r="H87" s="218">
        <v>0.22587906977725999</v>
      </c>
      <c r="I87" s="199">
        <v>1.9709386612105</v>
      </c>
      <c r="J87" s="218">
        <v>1.2393933093515299</v>
      </c>
      <c r="K87" s="199">
        <v>0.173381154889092</v>
      </c>
      <c r="L87" s="218">
        <v>0.22635052498015701</v>
      </c>
      <c r="M87" s="199">
        <v>3.3399924044365998</v>
      </c>
      <c r="N87" s="226">
        <v>1.75618417866208</v>
      </c>
    </row>
    <row r="88" spans="1:14" ht="13" customHeight="1" x14ac:dyDescent="0.35">
      <c r="A88" s="12"/>
      <c r="B88" s="115"/>
      <c r="C88" s="189" t="s">
        <v>1007</v>
      </c>
      <c r="D88" s="213" t="s">
        <v>1008</v>
      </c>
      <c r="E88" s="189" t="s">
        <v>1009</v>
      </c>
      <c r="F88" s="213" t="s">
        <v>1010</v>
      </c>
      <c r="G88" s="189" t="s">
        <v>1011</v>
      </c>
      <c r="H88" s="213" t="s">
        <v>1012</v>
      </c>
      <c r="I88" s="189" t="s">
        <v>1013</v>
      </c>
      <c r="J88" s="213" t="s">
        <v>1014</v>
      </c>
      <c r="K88" s="189" t="s">
        <v>1015</v>
      </c>
      <c r="L88" s="213" t="s">
        <v>1016</v>
      </c>
      <c r="M88" s="189" t="s">
        <v>1017</v>
      </c>
      <c r="N88" s="221" t="s">
        <v>1018</v>
      </c>
    </row>
    <row r="89" spans="1:14" ht="13" customHeight="1" x14ac:dyDescent="0.35">
      <c r="A89" s="12" t="s">
        <v>261</v>
      </c>
      <c r="B89" s="115">
        <v>3</v>
      </c>
      <c r="C89" s="189">
        <v>-0.60787144397903004</v>
      </c>
      <c r="D89" s="213">
        <v>0.14305605192478399</v>
      </c>
      <c r="E89" s="189">
        <v>1.02224491759847</v>
      </c>
      <c r="F89" s="213">
        <v>0.49484277591974601</v>
      </c>
      <c r="G89" s="189">
        <v>-0.25195689013009598</v>
      </c>
      <c r="H89" s="213">
        <v>0.181414757494885</v>
      </c>
      <c r="I89" s="189">
        <v>2.74359501016214</v>
      </c>
      <c r="J89" s="213">
        <v>0.75608093068058602</v>
      </c>
      <c r="K89" s="189">
        <v>-0.253379927525476</v>
      </c>
      <c r="L89" s="213">
        <v>0.18002100205899299</v>
      </c>
      <c r="M89" s="189">
        <v>2.8633427043332</v>
      </c>
      <c r="N89" s="221">
        <v>0.91325322062103997</v>
      </c>
    </row>
    <row r="90" spans="1:14" ht="13" customHeight="1" x14ac:dyDescent="0.35">
      <c r="A90" s="12" t="s">
        <v>264</v>
      </c>
      <c r="B90" s="115">
        <v>3</v>
      </c>
      <c r="C90" s="189">
        <v>-0.30783698408388299</v>
      </c>
      <c r="D90" s="213">
        <v>0.17382267193223599</v>
      </c>
      <c r="E90" s="189">
        <v>0.44143609737256401</v>
      </c>
      <c r="F90" s="213">
        <v>0.52003653711263198</v>
      </c>
      <c r="G90" s="189">
        <v>-0.17358884479327399</v>
      </c>
      <c r="H90" s="213">
        <v>0.194831064182934</v>
      </c>
      <c r="I90" s="189">
        <v>2.35041319827678</v>
      </c>
      <c r="J90" s="213">
        <v>1.0061228990319</v>
      </c>
      <c r="K90" s="189">
        <v>-0.227838936215635</v>
      </c>
      <c r="L90" s="213">
        <v>0.19092186471575001</v>
      </c>
      <c r="M90" s="189">
        <v>3.4363854855023201</v>
      </c>
      <c r="N90" s="221">
        <v>1.6506378394766099</v>
      </c>
    </row>
    <row r="91" spans="1:14" ht="13" customHeight="1" x14ac:dyDescent="0.35">
      <c r="A91" s="12" t="s">
        <v>78</v>
      </c>
      <c r="B91" s="115">
        <v>3</v>
      </c>
      <c r="C91" s="189">
        <v>-0.626454682234724</v>
      </c>
      <c r="D91" s="213">
        <v>0.12701192856076601</v>
      </c>
      <c r="E91" s="189">
        <v>1.50165132512369</v>
      </c>
      <c r="F91" s="213">
        <v>0.60306030262916199</v>
      </c>
      <c r="G91" s="189">
        <v>-0.40899377324991698</v>
      </c>
      <c r="H91" s="213">
        <v>0.16052786805772901</v>
      </c>
      <c r="I91" s="189">
        <v>3.1834368661183898</v>
      </c>
      <c r="J91" s="213">
        <v>0.92510059650950005</v>
      </c>
      <c r="K91" s="189">
        <v>-0.416862922941097</v>
      </c>
      <c r="L91" s="213">
        <v>0.16324224837646101</v>
      </c>
      <c r="M91" s="189">
        <v>3.7960047585926699</v>
      </c>
      <c r="N91" s="221">
        <v>1.28284825233886</v>
      </c>
    </row>
    <row r="92" spans="1:14" ht="13" customHeight="1" x14ac:dyDescent="0.35">
      <c r="A92" s="12" t="s">
        <v>283</v>
      </c>
      <c r="B92" s="115">
        <v>3</v>
      </c>
      <c r="C92" s="189">
        <v>-0.92427467150387099</v>
      </c>
      <c r="D92" s="213">
        <v>0.169541731477172</v>
      </c>
      <c r="E92" s="189">
        <v>1.50935234948924</v>
      </c>
      <c r="F92" s="213">
        <v>0.58112860700469304</v>
      </c>
      <c r="G92" s="189">
        <v>-0.509271111486993</v>
      </c>
      <c r="H92" s="213">
        <v>0.17924916461691001</v>
      </c>
      <c r="I92" s="189">
        <v>4.5598376080093201</v>
      </c>
      <c r="J92" s="213">
        <v>0.98987159266228897</v>
      </c>
      <c r="K92" s="189">
        <v>-0.47706001148135702</v>
      </c>
      <c r="L92" s="213">
        <v>0.18119879114665</v>
      </c>
      <c r="M92" s="189">
        <v>5.0066647266742397</v>
      </c>
      <c r="N92" s="221">
        <v>0.99299337333835302</v>
      </c>
    </row>
    <row r="93" spans="1:14" ht="13" customHeight="1" x14ac:dyDescent="0.35">
      <c r="A93" s="12" t="s">
        <v>285</v>
      </c>
      <c r="B93" s="115">
        <v>3</v>
      </c>
      <c r="C93" s="189">
        <v>-1.1500381515493501</v>
      </c>
      <c r="D93" s="213">
        <v>0.58419615497660204</v>
      </c>
      <c r="E93" s="189">
        <v>8.4006380105972597E-2</v>
      </c>
      <c r="F93" s="213">
        <v>0.102323997832866</v>
      </c>
      <c r="G93" s="189">
        <v>-1.04658426295105</v>
      </c>
      <c r="H93" s="213">
        <v>0.63658958260306198</v>
      </c>
      <c r="I93" s="189">
        <v>1.5433808032885901</v>
      </c>
      <c r="J93" s="213">
        <v>0.87021424027574201</v>
      </c>
      <c r="K93" s="189">
        <v>-0.95084779492120797</v>
      </c>
      <c r="L93" s="213">
        <v>0.61098940434510496</v>
      </c>
      <c r="M93" s="189">
        <v>2.6770091605720499</v>
      </c>
      <c r="N93" s="221">
        <v>1.4197122336843699</v>
      </c>
    </row>
    <row r="94" spans="1:14" ht="13" customHeight="1" x14ac:dyDescent="0.35">
      <c r="A94" s="12" t="s">
        <v>290</v>
      </c>
      <c r="B94" s="115">
        <v>3</v>
      </c>
      <c r="C94" s="189">
        <v>-0.19366560749999301</v>
      </c>
      <c r="D94" s="213">
        <v>0.19161440189153101</v>
      </c>
      <c r="E94" s="189">
        <v>9.2595085301931196E-2</v>
      </c>
      <c r="F94" s="213">
        <v>0.18772163633164701</v>
      </c>
      <c r="G94" s="189">
        <v>0.23319430149362499</v>
      </c>
      <c r="H94" s="213">
        <v>0.218423219955341</v>
      </c>
      <c r="I94" s="189">
        <v>2.78868603074989</v>
      </c>
      <c r="J94" s="213">
        <v>0.96837367265382701</v>
      </c>
      <c r="K94" s="189">
        <v>0.21723560276194301</v>
      </c>
      <c r="L94" s="213">
        <v>0.22087506095600601</v>
      </c>
      <c r="M94" s="189">
        <v>3.1933314219345301</v>
      </c>
      <c r="N94" s="221">
        <v>1.1225447225598599</v>
      </c>
    </row>
    <row r="95" spans="1:14" ht="13" customHeight="1" x14ac:dyDescent="0.35">
      <c r="A95" s="12" t="s">
        <v>294</v>
      </c>
      <c r="B95" s="115">
        <v>3</v>
      </c>
      <c r="C95" s="189">
        <v>-0.38662321532413102</v>
      </c>
      <c r="D95" s="213">
        <v>0.32496642522528602</v>
      </c>
      <c r="E95" s="189">
        <v>7.3123263310919007E-2</v>
      </c>
      <c r="F95" s="213">
        <v>0.12679650305474399</v>
      </c>
      <c r="G95" s="189">
        <v>-0.24828711369172801</v>
      </c>
      <c r="H95" s="213">
        <v>0.32150087338349898</v>
      </c>
      <c r="I95" s="189">
        <v>1.8405540311262101</v>
      </c>
      <c r="J95" s="213">
        <v>0.56778324486113696</v>
      </c>
      <c r="K95" s="189">
        <v>-0.28518567609560103</v>
      </c>
      <c r="L95" s="213">
        <v>0.322916472109192</v>
      </c>
      <c r="M95" s="189">
        <v>2.4477845930598998</v>
      </c>
      <c r="N95" s="221">
        <v>0.78174941508067397</v>
      </c>
    </row>
    <row r="96" spans="1:14" ht="13" customHeight="1" x14ac:dyDescent="0.35">
      <c r="A96" s="12" t="s">
        <v>295</v>
      </c>
      <c r="B96" s="115">
        <v>3</v>
      </c>
      <c r="C96" s="189">
        <v>0.43457679400583599</v>
      </c>
      <c r="D96" s="213">
        <v>0.434892208235508</v>
      </c>
      <c r="E96" s="189">
        <v>8.3028505772288902E-2</v>
      </c>
      <c r="F96" s="213">
        <v>0.187295546736966</v>
      </c>
      <c r="G96" s="189">
        <v>0.88356880624632494</v>
      </c>
      <c r="H96" s="213">
        <v>0.42871326288348599</v>
      </c>
      <c r="I96" s="189">
        <v>1.8423976175517101</v>
      </c>
      <c r="J96" s="213">
        <v>0.76185195910167103</v>
      </c>
      <c r="K96" s="189">
        <v>0.89833546542724996</v>
      </c>
      <c r="L96" s="213">
        <v>0.44190991262222501</v>
      </c>
      <c r="M96" s="189">
        <v>3.0928079632107401</v>
      </c>
      <c r="N96" s="221">
        <v>0.95621275431125696</v>
      </c>
    </row>
    <row r="97" spans="1:14" ht="13" customHeight="1" x14ac:dyDescent="0.35">
      <c r="A97" s="29" t="s">
        <v>307</v>
      </c>
      <c r="B97" s="117">
        <v>3</v>
      </c>
      <c r="C97" s="203">
        <v>-0.47027349527114398</v>
      </c>
      <c r="D97" s="220">
        <v>0.109565293089635</v>
      </c>
      <c r="E97" s="203">
        <v>0.60092974050938497</v>
      </c>
      <c r="F97" s="220">
        <v>0.14326364178022</v>
      </c>
      <c r="G97" s="203">
        <v>-0.19023986107038801</v>
      </c>
      <c r="H97" s="220">
        <v>0.116517353207282</v>
      </c>
      <c r="I97" s="203">
        <v>2.6065376456603802</v>
      </c>
      <c r="J97" s="220">
        <v>0.30663025270462702</v>
      </c>
      <c r="K97" s="203">
        <v>-0.18695052512389801</v>
      </c>
      <c r="L97" s="220">
        <v>0.11524383231764</v>
      </c>
      <c r="M97" s="203">
        <v>3.3141663517349498</v>
      </c>
      <c r="N97" s="228">
        <v>0.41441858104563101</v>
      </c>
    </row>
    <row r="99" spans="1:14" x14ac:dyDescent="0.35">
      <c r="A99" s="178" t="s">
        <v>345</v>
      </c>
    </row>
    <row r="100" spans="1:14" x14ac:dyDescent="0.35">
      <c r="A100" s="178" t="s">
        <v>386</v>
      </c>
    </row>
    <row r="101" spans="1:14" x14ac:dyDescent="0.35">
      <c r="A101" s="178" t="s">
        <v>387</v>
      </c>
    </row>
    <row r="102" spans="1:14" x14ac:dyDescent="0.35">
      <c r="A102" s="178" t="s">
        <v>388</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179" priority="3">
      <formula>ABS(C1/D1)&gt;1.95996398454005</formula>
    </cfRule>
  </conditionalFormatting>
  <conditionalFormatting sqref="G1:G200">
    <cfRule type="expression" dxfId="178" priority="2">
      <formula>ABS(G1/H1)&gt;1.95996398454005</formula>
    </cfRule>
  </conditionalFormatting>
  <conditionalFormatting sqref="K1:K200">
    <cfRule type="expression" dxfId="177"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05"/>
  <sheetViews>
    <sheetView showGridLines="0" zoomScale="80" zoomScaleNormal="80" workbookViewId="0"/>
  </sheetViews>
  <sheetFormatPr defaultColWidth="10.81640625" defaultRowHeight="14.5" x14ac:dyDescent="0.35"/>
  <cols>
    <col min="1" max="1" width="27.1796875" customWidth="1"/>
    <col min="2" max="2" width="9" customWidth="1"/>
    <col min="3" max="14" width="11.453125" customWidth="1"/>
  </cols>
  <sheetData>
    <row r="1" spans="1:14" ht="15" customHeight="1" x14ac:dyDescent="0.35">
      <c r="A1" s="32" t="str">
        <f ca="1">RIGHT(CELL("Filename",A1),LEN(CELL("Filename",A1))-FIND("]",CELL("Filename",A1)))</f>
        <v>BIN.UND.TQ78j</v>
      </c>
      <c r="B1" s="53"/>
      <c r="D1" s="38"/>
      <c r="E1" s="38"/>
      <c r="H1" s="31"/>
      <c r="I1" s="31"/>
      <c r="J1" s="31"/>
    </row>
    <row r="2" spans="1:14" x14ac:dyDescent="0.35">
      <c r="A2" s="38" t="s">
        <v>105</v>
      </c>
      <c r="B2" s="38"/>
    </row>
    <row r="3" spans="1:14" x14ac:dyDescent="0.35">
      <c r="A3" s="42" t="s">
        <v>50</v>
      </c>
      <c r="B3" s="42"/>
    </row>
    <row r="4" spans="1:14" x14ac:dyDescent="0.35">
      <c r="A4" s="150" t="str">
        <f>HYPERLINK("#'TOC'!A1", "Back to TOC")</f>
        <v>Back to TOC</v>
      </c>
      <c r="B4" s="42"/>
    </row>
    <row r="5" spans="1:14" x14ac:dyDescent="0.35">
      <c r="B5" s="42"/>
    </row>
    <row r="6" spans="1:14" ht="13.5" customHeight="1" x14ac:dyDescent="0.35">
      <c r="B6" s="42"/>
    </row>
    <row r="7" spans="1:14" ht="21.75" customHeight="1" x14ac:dyDescent="0.35">
      <c r="A7" s="148"/>
      <c r="B7" s="558" t="s">
        <v>0</v>
      </c>
      <c r="C7" s="561" t="s">
        <v>92</v>
      </c>
      <c r="D7" s="561"/>
      <c r="E7" s="561"/>
      <c r="F7" s="561"/>
      <c r="G7" s="561"/>
      <c r="H7" s="561"/>
      <c r="I7" s="561"/>
      <c r="J7" s="561"/>
      <c r="K7" s="562"/>
      <c r="L7" s="562"/>
      <c r="M7" s="562"/>
      <c r="N7" s="563"/>
    </row>
    <row r="8" spans="1:14" ht="35.25" customHeight="1" x14ac:dyDescent="0.35">
      <c r="A8" s="148"/>
      <c r="B8" s="559"/>
      <c r="C8" s="522" t="s">
        <v>61</v>
      </c>
      <c r="D8" s="564"/>
      <c r="E8" s="567" t="s">
        <v>107</v>
      </c>
      <c r="F8" s="568"/>
      <c r="G8" s="568"/>
      <c r="H8" s="568"/>
      <c r="I8" s="568"/>
      <c r="J8" s="568"/>
      <c r="K8" s="510" t="s">
        <v>59</v>
      </c>
      <c r="L8" s="510"/>
      <c r="M8" s="510" t="s">
        <v>60</v>
      </c>
      <c r="N8" s="569"/>
    </row>
    <row r="9" spans="1:14" ht="44.25" customHeight="1" x14ac:dyDescent="0.35">
      <c r="A9" s="32"/>
      <c r="B9" s="559"/>
      <c r="C9" s="565"/>
      <c r="D9" s="566"/>
      <c r="E9" s="514" t="s">
        <v>108</v>
      </c>
      <c r="F9" s="515"/>
      <c r="G9" s="514" t="s">
        <v>109</v>
      </c>
      <c r="H9" s="545" t="s">
        <v>1</v>
      </c>
      <c r="I9" s="514" t="s">
        <v>72</v>
      </c>
      <c r="J9" s="545"/>
      <c r="K9" s="555" t="s">
        <v>61</v>
      </c>
      <c r="L9" s="556"/>
      <c r="M9" s="555" t="s">
        <v>61</v>
      </c>
      <c r="N9" s="557"/>
    </row>
    <row r="10" spans="1:14" ht="15" customHeight="1" x14ac:dyDescent="0.35">
      <c r="A10" s="149"/>
      <c r="B10" s="560"/>
      <c r="C10" s="85" t="s">
        <v>3</v>
      </c>
      <c r="D10" s="85" t="s">
        <v>4</v>
      </c>
      <c r="E10" s="85" t="s">
        <v>3</v>
      </c>
      <c r="F10" s="85" t="s">
        <v>4</v>
      </c>
      <c r="G10" s="85" t="s">
        <v>3</v>
      </c>
      <c r="H10" s="85" t="s">
        <v>4</v>
      </c>
      <c r="I10" s="85" t="s">
        <v>5</v>
      </c>
      <c r="J10" s="85" t="s">
        <v>4</v>
      </c>
      <c r="K10" s="85" t="s">
        <v>5</v>
      </c>
      <c r="L10" s="85" t="s">
        <v>4</v>
      </c>
      <c r="M10" s="85" t="s">
        <v>5</v>
      </c>
      <c r="N10" s="123" t="s">
        <v>4</v>
      </c>
    </row>
    <row r="11" spans="1:14" x14ac:dyDescent="0.35">
      <c r="A11" s="129"/>
      <c r="B11" s="3"/>
      <c r="C11" s="130" t="s">
        <v>656</v>
      </c>
      <c r="D11" s="37" t="s">
        <v>657</v>
      </c>
      <c r="E11" s="125" t="s">
        <v>1019</v>
      </c>
      <c r="F11" s="125" t="s">
        <v>1020</v>
      </c>
      <c r="G11" s="131" t="s">
        <v>1021</v>
      </c>
      <c r="H11" s="37" t="s">
        <v>1022</v>
      </c>
      <c r="I11" s="131" t="s">
        <v>1023</v>
      </c>
      <c r="J11" s="37" t="s">
        <v>1024</v>
      </c>
      <c r="K11" s="132" t="s">
        <v>664</v>
      </c>
      <c r="L11" s="133" t="s">
        <v>665</v>
      </c>
      <c r="M11" s="133" t="s">
        <v>672</v>
      </c>
      <c r="N11" s="134" t="s">
        <v>673</v>
      </c>
    </row>
    <row r="12" spans="1:14" x14ac:dyDescent="0.35">
      <c r="A12" s="30" t="s">
        <v>62</v>
      </c>
      <c r="B12" s="3">
        <v>2</v>
      </c>
      <c r="C12" s="13">
        <v>98.121243586617894</v>
      </c>
      <c r="D12" s="14">
        <v>0.229967739826483</v>
      </c>
      <c r="E12" s="13">
        <v>98.335462767854494</v>
      </c>
      <c r="F12" s="14">
        <v>0.25547437490404301</v>
      </c>
      <c r="G12" s="13">
        <v>92.886279466117102</v>
      </c>
      <c r="H12" s="14">
        <v>3.4826915287347102</v>
      </c>
      <c r="I12" s="13">
        <v>-5.4491833017374196</v>
      </c>
      <c r="J12" s="14">
        <v>3.4935166888923801</v>
      </c>
      <c r="K12" s="135"/>
      <c r="L12" s="126"/>
      <c r="M12" s="126"/>
      <c r="N12" s="136"/>
    </row>
    <row r="13" spans="1:14" x14ac:dyDescent="0.35">
      <c r="A13" s="11" t="s">
        <v>6</v>
      </c>
      <c r="B13" s="3">
        <v>2</v>
      </c>
      <c r="C13" s="13">
        <v>84.210329447677196</v>
      </c>
      <c r="D13" s="14">
        <v>0.74657791103543403</v>
      </c>
      <c r="E13" s="13">
        <v>85.316412319650397</v>
      </c>
      <c r="F13" s="14">
        <v>0.93595666687349799</v>
      </c>
      <c r="G13" s="13">
        <v>81.609470365933106</v>
      </c>
      <c r="H13" s="14">
        <v>2.4679287746272101</v>
      </c>
      <c r="I13" s="13">
        <v>-3.7069419537172998</v>
      </c>
      <c r="J13" s="14">
        <v>2.7138334648507398</v>
      </c>
      <c r="K13" s="137"/>
      <c r="L13" s="98"/>
      <c r="M13" s="98"/>
      <c r="N13" s="138"/>
    </row>
    <row r="14" spans="1:14" x14ac:dyDescent="0.35">
      <c r="A14" s="11" t="s">
        <v>7</v>
      </c>
      <c r="B14" s="3">
        <v>2</v>
      </c>
      <c r="C14" s="13">
        <v>93.214789599105998</v>
      </c>
      <c r="D14" s="14">
        <v>0.392964530239308</v>
      </c>
      <c r="E14" s="13">
        <v>93.656130660459098</v>
      </c>
      <c r="F14" s="14">
        <v>0.51481225399393304</v>
      </c>
      <c r="G14" s="13">
        <v>91.997801377702501</v>
      </c>
      <c r="H14" s="14">
        <v>1.80292269283137</v>
      </c>
      <c r="I14" s="13">
        <v>-1.6583292827565801</v>
      </c>
      <c r="J14" s="14">
        <v>1.92904970064086</v>
      </c>
      <c r="K14" s="137"/>
      <c r="L14" s="98"/>
      <c r="M14" s="98"/>
      <c r="N14" s="138"/>
    </row>
    <row r="15" spans="1:14" x14ac:dyDescent="0.35">
      <c r="A15" s="30" t="s">
        <v>63</v>
      </c>
      <c r="B15" s="3">
        <v>2</v>
      </c>
      <c r="C15" s="13">
        <v>92.678069538521896</v>
      </c>
      <c r="D15" s="14">
        <v>0.59255305653655099</v>
      </c>
      <c r="E15" s="13">
        <v>92.509921455831204</v>
      </c>
      <c r="F15" s="14">
        <v>0.68997678733359602</v>
      </c>
      <c r="G15" s="13">
        <v>80.659437812660101</v>
      </c>
      <c r="H15" s="14">
        <v>8.4397888468932205</v>
      </c>
      <c r="I15" s="13">
        <v>-11.850483643171099</v>
      </c>
      <c r="J15" s="14">
        <v>8.3919479673803004</v>
      </c>
      <c r="K15" s="137"/>
      <c r="L15" s="98"/>
      <c r="M15" s="98"/>
      <c r="N15" s="138"/>
    </row>
    <row r="16" spans="1:14" x14ac:dyDescent="0.35">
      <c r="A16" s="30" t="s">
        <v>64</v>
      </c>
      <c r="B16" s="3">
        <v>2</v>
      </c>
      <c r="C16" s="13">
        <v>90.278322324992999</v>
      </c>
      <c r="D16" s="14">
        <v>0.606284641573969</v>
      </c>
      <c r="E16" s="13">
        <v>91.514222749810003</v>
      </c>
      <c r="F16" s="14">
        <v>0.73646739566881003</v>
      </c>
      <c r="G16" s="13">
        <v>72.8592866657049</v>
      </c>
      <c r="H16" s="14">
        <v>8.9286697677329396</v>
      </c>
      <c r="I16" s="13">
        <v>-18.654936084105099</v>
      </c>
      <c r="J16" s="14">
        <v>8.9900026758816498</v>
      </c>
      <c r="K16" s="137"/>
      <c r="L16" s="98"/>
      <c r="M16" s="98"/>
      <c r="N16" s="138"/>
    </row>
    <row r="17" spans="1:14" x14ac:dyDescent="0.35">
      <c r="A17" s="11" t="s">
        <v>8</v>
      </c>
      <c r="B17" s="3">
        <v>2</v>
      </c>
      <c r="C17" s="13">
        <v>89.672185706358505</v>
      </c>
      <c r="D17" s="14">
        <v>0.562941548175662</v>
      </c>
      <c r="E17" s="13">
        <v>90.003417831207699</v>
      </c>
      <c r="F17" s="14">
        <v>0.57463684262513903</v>
      </c>
      <c r="G17" s="13">
        <v>93.930056684614001</v>
      </c>
      <c r="H17" s="14">
        <v>1.57069298990442</v>
      </c>
      <c r="I17" s="13">
        <v>3.9266388534063701</v>
      </c>
      <c r="J17" s="14">
        <v>1.5580493020967301</v>
      </c>
      <c r="K17" s="137"/>
      <c r="L17" s="98"/>
      <c r="M17" s="98"/>
      <c r="N17" s="138"/>
    </row>
    <row r="18" spans="1:14" x14ac:dyDescent="0.35">
      <c r="A18" s="21" t="s">
        <v>9</v>
      </c>
      <c r="B18" s="3">
        <v>2</v>
      </c>
      <c r="C18" s="13">
        <v>93.481060507480393</v>
      </c>
      <c r="D18" s="14">
        <v>0.61229589649549099</v>
      </c>
      <c r="E18" s="13">
        <v>93.846521873730197</v>
      </c>
      <c r="F18" s="14">
        <v>0.64902423103580398</v>
      </c>
      <c r="G18" s="13">
        <v>95.245864296878295</v>
      </c>
      <c r="H18" s="14">
        <v>1.9693925193844699</v>
      </c>
      <c r="I18" s="13">
        <v>1.3993424231481</v>
      </c>
      <c r="J18" s="14">
        <v>2.0228251251271101</v>
      </c>
      <c r="K18" s="137"/>
      <c r="L18" s="98"/>
      <c r="M18" s="98"/>
      <c r="N18" s="138"/>
    </row>
    <row r="19" spans="1:14" x14ac:dyDescent="0.35">
      <c r="A19" s="21" t="s">
        <v>10</v>
      </c>
      <c r="B19" s="3">
        <v>2</v>
      </c>
      <c r="C19" s="13">
        <v>83.611659032370497</v>
      </c>
      <c r="D19" s="14">
        <v>0.97107193289806604</v>
      </c>
      <c r="E19" s="13">
        <v>83.802516192587802</v>
      </c>
      <c r="F19" s="14">
        <v>1.17241403076074</v>
      </c>
      <c r="G19" s="13">
        <v>91.880426893530796</v>
      </c>
      <c r="H19" s="14">
        <v>2.2977640984644698</v>
      </c>
      <c r="I19" s="13">
        <v>8.0779107009429403</v>
      </c>
      <c r="J19" s="14">
        <v>2.3624955403349599</v>
      </c>
      <c r="K19" s="137"/>
      <c r="L19" s="98"/>
      <c r="M19" s="98"/>
      <c r="N19" s="138"/>
    </row>
    <row r="20" spans="1:14" x14ac:dyDescent="0.35">
      <c r="A20" s="11" t="s">
        <v>11</v>
      </c>
      <c r="B20" s="3">
        <v>2</v>
      </c>
      <c r="C20" s="13">
        <v>86.640505800409798</v>
      </c>
      <c r="D20" s="14">
        <v>0.74286326100439704</v>
      </c>
      <c r="E20" s="13">
        <v>87.166475580804601</v>
      </c>
      <c r="F20" s="14">
        <v>0.99170835659381995</v>
      </c>
      <c r="G20" s="13">
        <v>80.476044885822603</v>
      </c>
      <c r="H20" s="14">
        <v>2.9429123112408502</v>
      </c>
      <c r="I20" s="13">
        <v>-6.6904306949820702</v>
      </c>
      <c r="J20" s="14">
        <v>3.0306009636589302</v>
      </c>
      <c r="K20" s="137"/>
      <c r="L20" s="98"/>
      <c r="M20" s="98"/>
      <c r="N20" s="138"/>
    </row>
    <row r="21" spans="1:14" x14ac:dyDescent="0.35">
      <c r="A21" s="11" t="s">
        <v>12</v>
      </c>
      <c r="B21" s="3">
        <v>2</v>
      </c>
      <c r="C21" s="13">
        <v>96.454749275566897</v>
      </c>
      <c r="D21" s="14">
        <v>0.38614229525545102</v>
      </c>
      <c r="E21" s="13">
        <v>97.105960535951994</v>
      </c>
      <c r="F21" s="14">
        <v>0.53260086134048901</v>
      </c>
      <c r="G21" s="13">
        <v>95.839233039685197</v>
      </c>
      <c r="H21" s="14">
        <v>1.48892313061913</v>
      </c>
      <c r="I21" s="13">
        <v>-1.2667274962667501</v>
      </c>
      <c r="J21" s="14">
        <v>1.54518499888323</v>
      </c>
      <c r="K21" s="137"/>
      <c r="L21" s="98"/>
      <c r="M21" s="98"/>
      <c r="N21" s="138"/>
    </row>
    <row r="22" spans="1:14" x14ac:dyDescent="0.35">
      <c r="A22" s="11" t="s">
        <v>13</v>
      </c>
      <c r="B22" s="3">
        <v>2</v>
      </c>
      <c r="C22" s="13">
        <v>91.635282328292604</v>
      </c>
      <c r="D22" s="14">
        <v>1.0306795277920899</v>
      </c>
      <c r="E22" s="13">
        <v>91.094727876766797</v>
      </c>
      <c r="F22" s="14">
        <v>1.3323103486027399</v>
      </c>
      <c r="G22" s="13">
        <v>90.212531157192899</v>
      </c>
      <c r="H22" s="14">
        <v>4.4729312346168397</v>
      </c>
      <c r="I22" s="13">
        <v>-0.882196719573898</v>
      </c>
      <c r="J22" s="14">
        <v>4.3475348103372697</v>
      </c>
      <c r="K22" s="137"/>
      <c r="L22" s="98"/>
      <c r="M22" s="98"/>
      <c r="N22" s="138"/>
    </row>
    <row r="23" spans="1:14" x14ac:dyDescent="0.35">
      <c r="A23" s="11" t="s">
        <v>14</v>
      </c>
      <c r="B23" s="3">
        <v>2</v>
      </c>
      <c r="C23" s="13">
        <v>96.556365343697905</v>
      </c>
      <c r="D23" s="14">
        <v>0.45185116853962298</v>
      </c>
      <c r="E23" s="13">
        <v>96.6849242729119</v>
      </c>
      <c r="F23" s="14">
        <v>0.64044428613886395</v>
      </c>
      <c r="G23" s="13">
        <v>98.943837622070006</v>
      </c>
      <c r="H23" s="14">
        <v>0.76351956698596002</v>
      </c>
      <c r="I23" s="13">
        <v>2.25891334915806</v>
      </c>
      <c r="J23" s="14">
        <v>1.0262313835722601</v>
      </c>
      <c r="K23" s="137"/>
      <c r="L23" s="98"/>
      <c r="M23" s="98"/>
      <c r="N23" s="138"/>
    </row>
    <row r="24" spans="1:14" x14ac:dyDescent="0.35">
      <c r="A24" s="30" t="s">
        <v>65</v>
      </c>
      <c r="B24" s="3">
        <v>2</v>
      </c>
      <c r="C24" s="13">
        <v>92.778413846848593</v>
      </c>
      <c r="D24" s="14">
        <v>0.62144799838412201</v>
      </c>
      <c r="E24" s="13">
        <v>93.254028332429598</v>
      </c>
      <c r="F24" s="14">
        <v>0.67325741682596496</v>
      </c>
      <c r="G24" s="13">
        <v>93.454790676079497</v>
      </c>
      <c r="H24" s="14">
        <v>3.0736212284380402</v>
      </c>
      <c r="I24" s="13">
        <v>0.20076234364992701</v>
      </c>
      <c r="J24" s="14">
        <v>3.1692060627391001</v>
      </c>
      <c r="K24" s="137"/>
      <c r="L24" s="98"/>
      <c r="M24" s="98"/>
      <c r="N24" s="138"/>
    </row>
    <row r="25" spans="1:14" x14ac:dyDescent="0.35">
      <c r="A25" s="11" t="s">
        <v>15</v>
      </c>
      <c r="B25" s="3">
        <v>2</v>
      </c>
      <c r="C25" s="13">
        <v>84.276798380044397</v>
      </c>
      <c r="D25" s="14">
        <v>0.875332850689027</v>
      </c>
      <c r="E25" s="13">
        <v>84.351592070872897</v>
      </c>
      <c r="F25" s="14">
        <v>1.02921306028841</v>
      </c>
      <c r="G25" s="13">
        <v>94.356849927429096</v>
      </c>
      <c r="H25" s="14">
        <v>2.7239062640189502</v>
      </c>
      <c r="I25" s="13">
        <v>10.0052578565562</v>
      </c>
      <c r="J25" s="14">
        <v>2.9333956085742998</v>
      </c>
      <c r="K25" s="137"/>
      <c r="L25" s="98"/>
      <c r="M25" s="98"/>
      <c r="N25" s="138"/>
    </row>
    <row r="26" spans="1:14" x14ac:dyDescent="0.35">
      <c r="A26" s="39" t="s">
        <v>17</v>
      </c>
      <c r="B26" s="3">
        <v>2</v>
      </c>
      <c r="C26" s="13">
        <v>92.844212066069105</v>
      </c>
      <c r="D26" s="14">
        <v>0.706897536727631</v>
      </c>
      <c r="E26" s="13">
        <v>94.035657548080096</v>
      </c>
      <c r="F26" s="14">
        <v>0.91377392708545102</v>
      </c>
      <c r="G26" s="13">
        <v>89.821884716664897</v>
      </c>
      <c r="H26" s="14">
        <v>3.8859162004323098</v>
      </c>
      <c r="I26" s="13">
        <v>-4.2137728314151701</v>
      </c>
      <c r="J26" s="14">
        <v>3.93560747994121</v>
      </c>
      <c r="K26" s="137"/>
      <c r="L26" s="98"/>
      <c r="M26" s="98"/>
      <c r="N26" s="138"/>
    </row>
    <row r="27" spans="1:14" x14ac:dyDescent="0.35">
      <c r="A27" s="11" t="s">
        <v>16</v>
      </c>
      <c r="B27" s="3">
        <v>2</v>
      </c>
      <c r="C27" s="13">
        <v>90.555130038944895</v>
      </c>
      <c r="D27" s="14">
        <v>0.412753352702592</v>
      </c>
      <c r="E27" s="13">
        <v>90.776870394883602</v>
      </c>
      <c r="F27" s="14">
        <v>0.55606220657334504</v>
      </c>
      <c r="G27" s="13">
        <v>94.544127868359396</v>
      </c>
      <c r="H27" s="14">
        <v>1.3394802474824701</v>
      </c>
      <c r="I27" s="13">
        <v>3.7672574734757802</v>
      </c>
      <c r="J27" s="14">
        <v>1.5551787352869799</v>
      </c>
      <c r="K27" s="137"/>
      <c r="L27" s="98"/>
      <c r="M27" s="98"/>
      <c r="N27" s="138"/>
    </row>
    <row r="28" spans="1:14" x14ac:dyDescent="0.35">
      <c r="A28" s="11" t="s">
        <v>18</v>
      </c>
      <c r="B28" s="3">
        <v>2</v>
      </c>
      <c r="C28" s="13">
        <v>91.4783142948136</v>
      </c>
      <c r="D28" s="14">
        <v>0.69342428452162197</v>
      </c>
      <c r="E28" s="13">
        <v>92.137888999554605</v>
      </c>
      <c r="F28" s="14">
        <v>0.83105097087484503</v>
      </c>
      <c r="G28" s="13">
        <v>88.984737776751501</v>
      </c>
      <c r="H28" s="14">
        <v>3.7830042714430601</v>
      </c>
      <c r="I28" s="13">
        <v>-3.15315122280317</v>
      </c>
      <c r="J28" s="14">
        <v>3.7825019103141799</v>
      </c>
      <c r="K28" s="137"/>
      <c r="L28" s="98"/>
      <c r="M28" s="98"/>
      <c r="N28" s="138"/>
    </row>
    <row r="29" spans="1:14" x14ac:dyDescent="0.35">
      <c r="A29" s="11" t="s">
        <v>19</v>
      </c>
      <c r="B29" s="3">
        <v>2</v>
      </c>
      <c r="C29" s="13">
        <v>92.738772028068396</v>
      </c>
      <c r="D29" s="14">
        <v>0.51530810115319203</v>
      </c>
      <c r="E29" s="13">
        <v>93.435445027951303</v>
      </c>
      <c r="F29" s="14">
        <v>0.68015677389182105</v>
      </c>
      <c r="G29" s="13">
        <v>93.287909838788906</v>
      </c>
      <c r="H29" s="14">
        <v>1.53600259688717</v>
      </c>
      <c r="I29" s="13">
        <v>-0.147535189162397</v>
      </c>
      <c r="J29" s="14">
        <v>1.5400722925286601</v>
      </c>
      <c r="K29" s="137"/>
      <c r="L29" s="98"/>
      <c r="M29" s="98"/>
      <c r="N29" s="138"/>
    </row>
    <row r="30" spans="1:14" x14ac:dyDescent="0.35">
      <c r="A30" s="11" t="s">
        <v>20</v>
      </c>
      <c r="B30" s="3">
        <v>2</v>
      </c>
      <c r="C30" s="13">
        <v>85.486771899912199</v>
      </c>
      <c r="D30" s="14">
        <v>0.64641696859299602</v>
      </c>
      <c r="E30" s="13">
        <v>85.606710400189996</v>
      </c>
      <c r="F30" s="14">
        <v>0.88411775209191401</v>
      </c>
      <c r="G30" s="13">
        <v>84.570026609821994</v>
      </c>
      <c r="H30" s="14">
        <v>3.0606571301553398</v>
      </c>
      <c r="I30" s="13">
        <v>-1.03668379036799</v>
      </c>
      <c r="J30" s="14">
        <v>3.2010969048994</v>
      </c>
      <c r="K30" s="137"/>
      <c r="L30" s="98"/>
      <c r="M30" s="98"/>
      <c r="N30" s="138"/>
    </row>
    <row r="31" spans="1:14" x14ac:dyDescent="0.35">
      <c r="A31" s="11" t="s">
        <v>21</v>
      </c>
      <c r="B31" s="3">
        <v>2</v>
      </c>
      <c r="C31" s="13">
        <v>79.166687925794903</v>
      </c>
      <c r="D31" s="14">
        <v>0.98010595663076605</v>
      </c>
      <c r="E31" s="13">
        <v>80.107982892674897</v>
      </c>
      <c r="F31" s="14">
        <v>1.0667297031915299</v>
      </c>
      <c r="G31" s="13">
        <v>70.068807770736299</v>
      </c>
      <c r="H31" s="14">
        <v>5.3251368972306903</v>
      </c>
      <c r="I31" s="13">
        <v>-10.039175121938699</v>
      </c>
      <c r="J31" s="14">
        <v>5.42183464134781</v>
      </c>
      <c r="K31" s="137"/>
      <c r="L31" s="98"/>
      <c r="M31" s="98"/>
      <c r="N31" s="138"/>
    </row>
    <row r="32" spans="1:14" x14ac:dyDescent="0.35">
      <c r="A32" s="11" t="s">
        <v>22</v>
      </c>
      <c r="B32" s="3">
        <v>2</v>
      </c>
      <c r="C32" s="13">
        <v>88.337643867398</v>
      </c>
      <c r="D32" s="14">
        <v>0.62231290597073197</v>
      </c>
      <c r="E32" s="13">
        <v>88.209309608510196</v>
      </c>
      <c r="F32" s="14">
        <v>0.73449436608473995</v>
      </c>
      <c r="G32" s="13">
        <v>86.711267139105402</v>
      </c>
      <c r="H32" s="14">
        <v>3.2545202018696702</v>
      </c>
      <c r="I32" s="13">
        <v>-1.4980424694047401</v>
      </c>
      <c r="J32" s="14">
        <v>3.3105435455577599</v>
      </c>
      <c r="K32" s="137"/>
      <c r="L32" s="98"/>
      <c r="M32" s="98"/>
      <c r="N32" s="138"/>
    </row>
    <row r="33" spans="1:14" x14ac:dyDescent="0.35">
      <c r="A33" s="11" t="s">
        <v>23</v>
      </c>
      <c r="B33" s="3">
        <v>2</v>
      </c>
      <c r="C33" s="13">
        <v>93.937144630563694</v>
      </c>
      <c r="D33" s="14">
        <v>0.72284046867680996</v>
      </c>
      <c r="E33" s="13">
        <v>94.742442190529403</v>
      </c>
      <c r="F33" s="14">
        <v>0.89684460410253397</v>
      </c>
      <c r="G33" s="13">
        <v>91.553044497028196</v>
      </c>
      <c r="H33" s="14">
        <v>2.4102802877724199</v>
      </c>
      <c r="I33" s="13">
        <v>-3.1893976935012098</v>
      </c>
      <c r="J33" s="14">
        <v>2.4964740830947698</v>
      </c>
      <c r="K33" s="137"/>
      <c r="L33" s="98"/>
      <c r="M33" s="98"/>
      <c r="N33" s="138"/>
    </row>
    <row r="34" spans="1:14" x14ac:dyDescent="0.35">
      <c r="A34" s="11" t="s">
        <v>24</v>
      </c>
      <c r="B34" s="3">
        <v>2</v>
      </c>
      <c r="C34" s="13">
        <v>93.415084821767607</v>
      </c>
      <c r="D34" s="14">
        <v>0.56823420566690397</v>
      </c>
      <c r="E34" s="13">
        <v>93.533915468905306</v>
      </c>
      <c r="F34" s="14">
        <v>0.92827193303900901</v>
      </c>
      <c r="G34" s="13">
        <v>94.087364625968206</v>
      </c>
      <c r="H34" s="14">
        <v>1.8575084674601501</v>
      </c>
      <c r="I34" s="13">
        <v>0.55344915706285702</v>
      </c>
      <c r="J34" s="14">
        <v>2.2724063127112499</v>
      </c>
      <c r="K34" s="137"/>
      <c r="L34" s="98"/>
      <c r="M34" s="98"/>
      <c r="N34" s="138"/>
    </row>
    <row r="35" spans="1:14" x14ac:dyDescent="0.35">
      <c r="A35" s="11" t="s">
        <v>25</v>
      </c>
      <c r="B35" s="3">
        <v>2</v>
      </c>
      <c r="C35" s="13">
        <v>95.598023229120798</v>
      </c>
      <c r="D35" s="14">
        <v>0.37975818412997497</v>
      </c>
      <c r="E35" s="13">
        <v>95.805065059686598</v>
      </c>
      <c r="F35" s="14">
        <v>0.49257375479731402</v>
      </c>
      <c r="G35" s="13">
        <v>96.983955567762393</v>
      </c>
      <c r="H35" s="14">
        <v>0.85009473951877801</v>
      </c>
      <c r="I35" s="13">
        <v>1.1788905080758101</v>
      </c>
      <c r="J35" s="14">
        <v>0.96714897183852999</v>
      </c>
      <c r="K35" s="137"/>
      <c r="L35" s="98"/>
      <c r="M35" s="98"/>
      <c r="N35" s="138"/>
    </row>
    <row r="36" spans="1:14" x14ac:dyDescent="0.35">
      <c r="A36" s="11" t="s">
        <v>26</v>
      </c>
      <c r="B36" s="3">
        <v>2</v>
      </c>
      <c r="C36" s="13">
        <v>78.801100969174698</v>
      </c>
      <c r="D36" s="14">
        <v>0.805495348232104</v>
      </c>
      <c r="E36" s="13">
        <v>79.430207836806304</v>
      </c>
      <c r="F36" s="14">
        <v>0.94078657493877405</v>
      </c>
      <c r="G36" s="13" t="s">
        <v>764</v>
      </c>
      <c r="H36" s="14" t="s">
        <v>764</v>
      </c>
      <c r="I36" s="13" t="s">
        <v>764</v>
      </c>
      <c r="J36" s="14" t="s">
        <v>764</v>
      </c>
      <c r="K36" s="137"/>
      <c r="L36" s="98"/>
      <c r="M36" s="98"/>
      <c r="N36" s="138"/>
    </row>
    <row r="37" spans="1:14" x14ac:dyDescent="0.35">
      <c r="A37" s="11" t="s">
        <v>27</v>
      </c>
      <c r="B37" s="3">
        <v>2</v>
      </c>
      <c r="C37" s="13">
        <v>94.809907502545101</v>
      </c>
      <c r="D37" s="14">
        <v>0.42970875979146</v>
      </c>
      <c r="E37" s="13">
        <v>94.7762275196758</v>
      </c>
      <c r="F37" s="14">
        <v>0.44444482655001</v>
      </c>
      <c r="G37" s="13">
        <v>90.105256958070598</v>
      </c>
      <c r="H37" s="14">
        <v>4.9610996349501102</v>
      </c>
      <c r="I37" s="13">
        <v>-4.6709705616051904</v>
      </c>
      <c r="J37" s="14">
        <v>4.8466643677386596</v>
      </c>
      <c r="K37" s="137"/>
      <c r="L37" s="98"/>
      <c r="M37" s="98"/>
      <c r="N37" s="138"/>
    </row>
    <row r="38" spans="1:14" x14ac:dyDescent="0.35">
      <c r="A38" s="11" t="s">
        <v>28</v>
      </c>
      <c r="B38" s="3">
        <v>2</v>
      </c>
      <c r="C38" s="13">
        <v>84.681799026368495</v>
      </c>
      <c r="D38" s="14">
        <v>0.79097304858252904</v>
      </c>
      <c r="E38" s="13">
        <v>85.502695035646894</v>
      </c>
      <c r="F38" s="14">
        <v>0.98106167324097304</v>
      </c>
      <c r="G38" s="13" t="s">
        <v>764</v>
      </c>
      <c r="H38" s="14" t="s">
        <v>764</v>
      </c>
      <c r="I38" s="13" t="s">
        <v>764</v>
      </c>
      <c r="J38" s="14" t="s">
        <v>764</v>
      </c>
      <c r="K38" s="137"/>
      <c r="L38" s="98"/>
      <c r="M38" s="98"/>
      <c r="N38" s="138"/>
    </row>
    <row r="39" spans="1:14" x14ac:dyDescent="0.35">
      <c r="A39" s="40" t="s">
        <v>66</v>
      </c>
      <c r="B39" s="3">
        <v>2</v>
      </c>
      <c r="C39" s="13">
        <v>97.856848735660407</v>
      </c>
      <c r="D39" s="14">
        <v>0.274755509370677</v>
      </c>
      <c r="E39" s="13">
        <v>97.4810404028308</v>
      </c>
      <c r="F39" s="14">
        <v>0.41980936092007298</v>
      </c>
      <c r="G39" s="13">
        <v>100</v>
      </c>
      <c r="H39" s="14">
        <v>0</v>
      </c>
      <c r="I39" s="13">
        <v>2.5189595971692298</v>
      </c>
      <c r="J39" s="14">
        <v>0.41980936092007298</v>
      </c>
      <c r="K39" s="137"/>
      <c r="L39" s="98"/>
      <c r="M39" s="98"/>
      <c r="N39" s="138"/>
    </row>
    <row r="40" spans="1:14" x14ac:dyDescent="0.35">
      <c r="A40" s="11" t="s">
        <v>29</v>
      </c>
      <c r="B40" s="3">
        <v>2</v>
      </c>
      <c r="C40" s="13">
        <v>89.619383731644604</v>
      </c>
      <c r="D40" s="14">
        <v>0.63654787838003501</v>
      </c>
      <c r="E40" s="13">
        <v>88.681886844295093</v>
      </c>
      <c r="F40" s="14">
        <v>0.83436619208643403</v>
      </c>
      <c r="G40" s="13">
        <v>93.095163201986495</v>
      </c>
      <c r="H40" s="14">
        <v>2.6116866138636201</v>
      </c>
      <c r="I40" s="13">
        <v>4.4132763576914398</v>
      </c>
      <c r="J40" s="14">
        <v>2.5404651835493799</v>
      </c>
      <c r="K40" s="137"/>
      <c r="L40" s="98"/>
      <c r="M40" s="98"/>
      <c r="N40" s="138"/>
    </row>
    <row r="41" spans="1:14" x14ac:dyDescent="0.35">
      <c r="A41" s="11" t="s">
        <v>30</v>
      </c>
      <c r="B41" s="3">
        <v>2</v>
      </c>
      <c r="C41" s="13">
        <v>85.3735686159403</v>
      </c>
      <c r="D41" s="14">
        <v>0.74707624931806604</v>
      </c>
      <c r="E41" s="13">
        <v>84.670164363964403</v>
      </c>
      <c r="F41" s="14">
        <v>0.980789473613083</v>
      </c>
      <c r="G41" s="13">
        <v>92.597404525043899</v>
      </c>
      <c r="H41" s="14">
        <v>2.3109551988315302</v>
      </c>
      <c r="I41" s="13">
        <v>7.92724016107955</v>
      </c>
      <c r="J41" s="14">
        <v>2.6317443120042601</v>
      </c>
      <c r="K41" s="137"/>
      <c r="L41" s="98"/>
      <c r="M41" s="98"/>
      <c r="N41" s="138"/>
    </row>
    <row r="42" spans="1:14" x14ac:dyDescent="0.35">
      <c r="A42" s="11" t="s">
        <v>31</v>
      </c>
      <c r="B42" s="3">
        <v>2</v>
      </c>
      <c r="C42" s="13">
        <v>81.623219820847495</v>
      </c>
      <c r="D42" s="14">
        <v>0.90597574091422695</v>
      </c>
      <c r="E42" s="13">
        <v>82.719489697212893</v>
      </c>
      <c r="F42" s="14">
        <v>1.0671128723304499</v>
      </c>
      <c r="G42" s="13">
        <v>89.321670832518606</v>
      </c>
      <c r="H42" s="14">
        <v>2.9618410507108202</v>
      </c>
      <c r="I42" s="13">
        <v>6.60218113530577</v>
      </c>
      <c r="J42" s="14">
        <v>3.0764752278560201</v>
      </c>
      <c r="K42" s="137"/>
      <c r="L42" s="98"/>
      <c r="M42" s="98"/>
      <c r="N42" s="138"/>
    </row>
    <row r="43" spans="1:14" x14ac:dyDescent="0.35">
      <c r="A43" s="30" t="s">
        <v>67</v>
      </c>
      <c r="B43" s="3">
        <v>2</v>
      </c>
      <c r="C43" s="13">
        <v>88.948643157503696</v>
      </c>
      <c r="D43" s="14">
        <v>0.85374296753920897</v>
      </c>
      <c r="E43" s="13">
        <v>89.4005970913461</v>
      </c>
      <c r="F43" s="14">
        <v>1.2374528544046499</v>
      </c>
      <c r="G43" s="13">
        <v>84.036712104419607</v>
      </c>
      <c r="H43" s="14">
        <v>6.81423892442072</v>
      </c>
      <c r="I43" s="13">
        <v>-5.3638849869265801</v>
      </c>
      <c r="J43" s="14">
        <v>6.9941990531946701</v>
      </c>
      <c r="K43" s="137"/>
      <c r="L43" s="98"/>
      <c r="M43" s="98"/>
      <c r="N43" s="138"/>
    </row>
    <row r="44" spans="1:14" x14ac:dyDescent="0.35">
      <c r="A44" s="30" t="s">
        <v>68</v>
      </c>
      <c r="B44" s="3">
        <v>2</v>
      </c>
      <c r="C44" s="13">
        <v>91.971586490141803</v>
      </c>
      <c r="D44" s="14">
        <v>0.52326412410030698</v>
      </c>
      <c r="E44" s="13">
        <v>92.679887029784695</v>
      </c>
      <c r="F44" s="14">
        <v>0.52385446483369003</v>
      </c>
      <c r="G44" s="13" t="s">
        <v>764</v>
      </c>
      <c r="H44" s="14" t="s">
        <v>764</v>
      </c>
      <c r="I44" s="13" t="s">
        <v>764</v>
      </c>
      <c r="J44" s="14" t="s">
        <v>764</v>
      </c>
      <c r="K44" s="137"/>
      <c r="L44" s="98"/>
      <c r="M44" s="98"/>
      <c r="N44" s="138"/>
    </row>
    <row r="45" spans="1:14" x14ac:dyDescent="0.35">
      <c r="A45" s="30" t="s">
        <v>79</v>
      </c>
      <c r="B45" s="3">
        <v>2</v>
      </c>
      <c r="C45" s="13">
        <v>93.688137753345202</v>
      </c>
      <c r="D45" s="14">
        <v>0.49669284760323301</v>
      </c>
      <c r="E45" s="13">
        <v>93.510121767933995</v>
      </c>
      <c r="F45" s="14">
        <v>0.65049401496118298</v>
      </c>
      <c r="G45" s="13">
        <v>88.718111062103304</v>
      </c>
      <c r="H45" s="14">
        <v>4.1928725508150704</v>
      </c>
      <c r="I45" s="13">
        <v>-4.7920107058307497</v>
      </c>
      <c r="J45" s="14">
        <v>4.1662038645299404</v>
      </c>
      <c r="K45" s="137"/>
      <c r="L45" s="98"/>
      <c r="M45" s="98"/>
      <c r="N45" s="138"/>
    </row>
    <row r="46" spans="1:14" x14ac:dyDescent="0.35">
      <c r="A46" s="30" t="s">
        <v>69</v>
      </c>
      <c r="B46" s="3">
        <v>2</v>
      </c>
      <c r="C46" s="13">
        <v>88.048337550466897</v>
      </c>
      <c r="D46" s="14">
        <v>0.85293878125648204</v>
      </c>
      <c r="E46" s="13">
        <v>88.6313519581891</v>
      </c>
      <c r="F46" s="14">
        <v>1.18732976485988</v>
      </c>
      <c r="G46" s="13">
        <v>87.683684743331497</v>
      </c>
      <c r="H46" s="14">
        <v>3.5275722272582701</v>
      </c>
      <c r="I46" s="13">
        <v>-0.94766721485764505</v>
      </c>
      <c r="J46" s="14">
        <v>3.67693344629985</v>
      </c>
      <c r="K46" s="137"/>
      <c r="L46" s="98"/>
      <c r="M46" s="98"/>
      <c r="N46" s="138"/>
    </row>
    <row r="47" spans="1:14" x14ac:dyDescent="0.35">
      <c r="A47" s="11" t="s">
        <v>32</v>
      </c>
      <c r="B47" s="3">
        <v>2</v>
      </c>
      <c r="C47" s="13">
        <v>93.743641312598498</v>
      </c>
      <c r="D47" s="14">
        <v>0.50090082559879001</v>
      </c>
      <c r="E47" s="13">
        <v>94.185729577385104</v>
      </c>
      <c r="F47" s="14">
        <v>0.566314299413891</v>
      </c>
      <c r="G47" s="13">
        <v>94.226708604122507</v>
      </c>
      <c r="H47" s="14">
        <v>3.0303338243479199</v>
      </c>
      <c r="I47" s="13">
        <v>4.0979026737360903E-2</v>
      </c>
      <c r="J47" s="14">
        <v>3.0888941015603102</v>
      </c>
      <c r="K47" s="137"/>
      <c r="L47" s="98"/>
      <c r="M47" s="98"/>
      <c r="N47" s="138"/>
    </row>
    <row r="48" spans="1:14" x14ac:dyDescent="0.35">
      <c r="A48" s="11" t="s">
        <v>33</v>
      </c>
      <c r="B48" s="3">
        <v>2</v>
      </c>
      <c r="C48" s="13">
        <v>95.847372939277705</v>
      </c>
      <c r="D48" s="14">
        <v>0.49437346641484398</v>
      </c>
      <c r="E48" s="13">
        <v>96.263486274135005</v>
      </c>
      <c r="F48" s="14">
        <v>0.50655321421586497</v>
      </c>
      <c r="G48" s="13">
        <v>94.573222885967994</v>
      </c>
      <c r="H48" s="14">
        <v>1.7804336481254099</v>
      </c>
      <c r="I48" s="13">
        <v>-1.69026338816697</v>
      </c>
      <c r="J48" s="14">
        <v>1.7859688182690201</v>
      </c>
      <c r="K48" s="137"/>
      <c r="L48" s="98"/>
      <c r="M48" s="98"/>
      <c r="N48" s="138"/>
    </row>
    <row r="49" spans="1:14" x14ac:dyDescent="0.35">
      <c r="A49" s="11" t="s">
        <v>34</v>
      </c>
      <c r="B49" s="3">
        <v>2</v>
      </c>
      <c r="C49" s="13">
        <v>93.556536584427704</v>
      </c>
      <c r="D49" s="14">
        <v>0.52527250370780998</v>
      </c>
      <c r="E49" s="13">
        <v>93.417324505250605</v>
      </c>
      <c r="F49" s="14">
        <v>0.59466208642850604</v>
      </c>
      <c r="G49" s="13" t="s">
        <v>764</v>
      </c>
      <c r="H49" s="14" t="s">
        <v>764</v>
      </c>
      <c r="I49" s="13" t="s">
        <v>764</v>
      </c>
      <c r="J49" s="14" t="s">
        <v>764</v>
      </c>
      <c r="K49" s="137"/>
      <c r="L49" s="98"/>
      <c r="M49" s="98"/>
      <c r="N49" s="138"/>
    </row>
    <row r="50" spans="1:14" x14ac:dyDescent="0.35">
      <c r="A50" s="30" t="s">
        <v>70</v>
      </c>
      <c r="B50" s="3">
        <v>2</v>
      </c>
      <c r="C50" s="13">
        <v>79.277406755341602</v>
      </c>
      <c r="D50" s="14">
        <v>0.85376597851817104</v>
      </c>
      <c r="E50" s="13">
        <v>79.632002502603697</v>
      </c>
      <c r="F50" s="14">
        <v>1.13171462014131</v>
      </c>
      <c r="G50" s="13">
        <v>82.794271472631294</v>
      </c>
      <c r="H50" s="14">
        <v>3.7779811507783001</v>
      </c>
      <c r="I50" s="13">
        <v>3.1622689700276299</v>
      </c>
      <c r="J50" s="14">
        <v>4.1416004437219396</v>
      </c>
      <c r="K50" s="137"/>
      <c r="L50" s="98"/>
      <c r="M50" s="98"/>
      <c r="N50" s="138"/>
    </row>
    <row r="51" spans="1:14" x14ac:dyDescent="0.35">
      <c r="A51" s="39" t="s">
        <v>35</v>
      </c>
      <c r="B51" s="3">
        <v>2</v>
      </c>
      <c r="C51" s="13">
        <v>91.847132954447702</v>
      </c>
      <c r="D51" s="14">
        <v>0.44542274777017299</v>
      </c>
      <c r="E51" s="13">
        <v>92.379615884039197</v>
      </c>
      <c r="F51" s="14">
        <v>0.52621058839617096</v>
      </c>
      <c r="G51" s="13" t="s">
        <v>764</v>
      </c>
      <c r="H51" s="14" t="s">
        <v>764</v>
      </c>
      <c r="I51" s="13" t="s">
        <v>764</v>
      </c>
      <c r="J51" s="14" t="s">
        <v>764</v>
      </c>
      <c r="K51" s="137"/>
      <c r="L51" s="98"/>
      <c r="M51" s="98"/>
      <c r="N51" s="138"/>
    </row>
    <row r="52" spans="1:14" x14ac:dyDescent="0.35">
      <c r="A52" s="11" t="s">
        <v>36</v>
      </c>
      <c r="B52" s="3">
        <v>2</v>
      </c>
      <c r="C52" s="13">
        <v>87.025550591828804</v>
      </c>
      <c r="D52" s="14">
        <v>0.626212210989464</v>
      </c>
      <c r="E52" s="13">
        <v>87.866965380225906</v>
      </c>
      <c r="F52" s="14">
        <v>0.87379141311485198</v>
      </c>
      <c r="G52" s="13">
        <v>88.192160741356702</v>
      </c>
      <c r="H52" s="14">
        <v>5.2577162466107596</v>
      </c>
      <c r="I52" s="13">
        <v>0.32519536113082398</v>
      </c>
      <c r="J52" s="14">
        <v>5.5866569756798699</v>
      </c>
      <c r="K52" s="137"/>
      <c r="L52" s="98"/>
      <c r="M52" s="98"/>
      <c r="N52" s="138"/>
    </row>
    <row r="53" spans="1:14" x14ac:dyDescent="0.35">
      <c r="A53" s="11" t="s">
        <v>37</v>
      </c>
      <c r="B53" s="3">
        <v>2</v>
      </c>
      <c r="C53" s="13">
        <v>89.765820535908603</v>
      </c>
      <c r="D53" s="14">
        <v>0.58159252178060705</v>
      </c>
      <c r="E53" s="13">
        <v>90.056595042137502</v>
      </c>
      <c r="F53" s="14">
        <v>0.77245998761898405</v>
      </c>
      <c r="G53" s="13">
        <v>88.916188542264507</v>
      </c>
      <c r="H53" s="14">
        <v>2.0938958838169799</v>
      </c>
      <c r="I53" s="13">
        <v>-1.1404064998730401</v>
      </c>
      <c r="J53" s="14">
        <v>2.2133311516547098</v>
      </c>
      <c r="K53" s="137"/>
      <c r="L53" s="98"/>
      <c r="M53" s="98"/>
      <c r="N53" s="138"/>
    </row>
    <row r="54" spans="1:14" x14ac:dyDescent="0.35">
      <c r="A54" s="11" t="s">
        <v>38</v>
      </c>
      <c r="B54" s="3">
        <v>2</v>
      </c>
      <c r="C54" s="13">
        <v>84.853131119617899</v>
      </c>
      <c r="D54" s="14">
        <v>0.82953946636578402</v>
      </c>
      <c r="E54" s="13">
        <v>85.334016711574094</v>
      </c>
      <c r="F54" s="14">
        <v>0.97916364815555801</v>
      </c>
      <c r="G54" s="13">
        <v>82.101248309118603</v>
      </c>
      <c r="H54" s="14">
        <v>6.3020813652597303</v>
      </c>
      <c r="I54" s="13">
        <v>-3.2327684024555299</v>
      </c>
      <c r="J54" s="14">
        <v>6.3468712574552804</v>
      </c>
      <c r="K54" s="137"/>
      <c r="L54" s="98"/>
      <c r="M54" s="98"/>
      <c r="N54" s="138"/>
    </row>
    <row r="55" spans="1:14" x14ac:dyDescent="0.35">
      <c r="A55" s="11" t="s">
        <v>39</v>
      </c>
      <c r="B55" s="3">
        <v>2</v>
      </c>
      <c r="C55" s="13">
        <v>85.376534264838597</v>
      </c>
      <c r="D55" s="14">
        <v>0.81613831101108503</v>
      </c>
      <c r="E55" s="13">
        <v>85.9726219437335</v>
      </c>
      <c r="F55" s="14">
        <v>0.95624877713683598</v>
      </c>
      <c r="G55" s="13">
        <v>86.141605333595706</v>
      </c>
      <c r="H55" s="14">
        <v>4.7628857235707898</v>
      </c>
      <c r="I55" s="13">
        <v>0.16898338986217701</v>
      </c>
      <c r="J55" s="14">
        <v>4.9421185807326102</v>
      </c>
      <c r="K55" s="137"/>
      <c r="L55" s="98"/>
      <c r="M55" s="98"/>
      <c r="N55" s="138"/>
    </row>
    <row r="56" spans="1:14" x14ac:dyDescent="0.35">
      <c r="A56" s="11" t="s">
        <v>40</v>
      </c>
      <c r="B56" s="3">
        <v>2</v>
      </c>
      <c r="C56" s="13">
        <v>95.072215825086204</v>
      </c>
      <c r="D56" s="14">
        <v>0.342025381617933</v>
      </c>
      <c r="E56" s="13">
        <v>95.324532419947403</v>
      </c>
      <c r="F56" s="14">
        <v>0.45820410389751498</v>
      </c>
      <c r="G56" s="13">
        <v>93.865769072104399</v>
      </c>
      <c r="H56" s="14">
        <v>1.2184052425856899</v>
      </c>
      <c r="I56" s="13">
        <v>-1.45876334784302</v>
      </c>
      <c r="J56" s="14">
        <v>1.3176246675132799</v>
      </c>
      <c r="K56" s="137"/>
      <c r="L56" s="98"/>
      <c r="M56" s="98"/>
      <c r="N56" s="138"/>
    </row>
    <row r="57" spans="1:14" x14ac:dyDescent="0.35">
      <c r="A57" s="11" t="s">
        <v>41</v>
      </c>
      <c r="B57" s="3">
        <v>2</v>
      </c>
      <c r="C57" s="13">
        <v>91.864138959176699</v>
      </c>
      <c r="D57" s="14">
        <v>0.747216621331804</v>
      </c>
      <c r="E57" s="13">
        <v>93.061261546882207</v>
      </c>
      <c r="F57" s="14">
        <v>0.74438962950119003</v>
      </c>
      <c r="G57" s="13">
        <v>90.736924860087797</v>
      </c>
      <c r="H57" s="14">
        <v>2.5590702839936199</v>
      </c>
      <c r="I57" s="13">
        <v>-2.3243366867944002</v>
      </c>
      <c r="J57" s="14">
        <v>2.74653131770794</v>
      </c>
      <c r="K57" s="137"/>
      <c r="L57" s="98"/>
      <c r="M57" s="98"/>
      <c r="N57" s="138"/>
    </row>
    <row r="58" spans="1:14" x14ac:dyDescent="0.35">
      <c r="A58" s="11" t="s">
        <v>42</v>
      </c>
      <c r="B58" s="3">
        <v>2</v>
      </c>
      <c r="C58" s="13">
        <v>86.162178482933598</v>
      </c>
      <c r="D58" s="14">
        <v>0.72427699668953205</v>
      </c>
      <c r="E58" s="13">
        <v>86.7984627518465</v>
      </c>
      <c r="F58" s="14">
        <v>0.83609747637711496</v>
      </c>
      <c r="G58" s="13" t="s">
        <v>764</v>
      </c>
      <c r="H58" s="14" t="s">
        <v>764</v>
      </c>
      <c r="I58" s="13" t="s">
        <v>764</v>
      </c>
      <c r="J58" s="14" t="s">
        <v>764</v>
      </c>
      <c r="K58" s="137"/>
      <c r="L58" s="98"/>
      <c r="M58" s="98"/>
      <c r="N58" s="138"/>
    </row>
    <row r="59" spans="1:14" x14ac:dyDescent="0.35">
      <c r="A59" s="11" t="s">
        <v>43</v>
      </c>
      <c r="B59" s="3">
        <v>2</v>
      </c>
      <c r="C59" s="13">
        <v>91.770625749887401</v>
      </c>
      <c r="D59" s="14">
        <v>0.84396726101793695</v>
      </c>
      <c r="E59" s="13">
        <v>91.720165514840801</v>
      </c>
      <c r="F59" s="14">
        <v>1.0334197874183699</v>
      </c>
      <c r="G59" s="13">
        <v>95.459271616963406</v>
      </c>
      <c r="H59" s="14">
        <v>3.0390097345449898</v>
      </c>
      <c r="I59" s="13">
        <v>3.7391061021226601</v>
      </c>
      <c r="J59" s="14">
        <v>3.1889111736563298</v>
      </c>
      <c r="K59" s="137"/>
      <c r="L59" s="98"/>
      <c r="M59" s="98"/>
      <c r="N59" s="138"/>
    </row>
    <row r="60" spans="1:14" x14ac:dyDescent="0.35">
      <c r="A60" s="11" t="s">
        <v>44</v>
      </c>
      <c r="B60" s="3">
        <v>2</v>
      </c>
      <c r="C60" s="13">
        <v>86.470044835646704</v>
      </c>
      <c r="D60" s="14">
        <v>1.0670401187287799</v>
      </c>
      <c r="E60" s="13">
        <v>88.354956589955506</v>
      </c>
      <c r="F60" s="14">
        <v>1.36837194887516</v>
      </c>
      <c r="G60" s="13">
        <v>83.931478717940905</v>
      </c>
      <c r="H60" s="14">
        <v>2.9968361996449699</v>
      </c>
      <c r="I60" s="13">
        <v>-4.4234778720146304</v>
      </c>
      <c r="J60" s="14">
        <v>3.2330074253101202</v>
      </c>
      <c r="K60" s="137"/>
      <c r="L60" s="98"/>
      <c r="M60" s="98"/>
      <c r="N60" s="138"/>
    </row>
    <row r="61" spans="1:14" x14ac:dyDescent="0.35">
      <c r="A61" s="30" t="s">
        <v>71</v>
      </c>
      <c r="B61" s="3">
        <v>2</v>
      </c>
      <c r="C61" s="13">
        <v>95.113126041973601</v>
      </c>
      <c r="D61" s="14">
        <v>0.38223835672835499</v>
      </c>
      <c r="E61" s="13">
        <v>95.310518181808803</v>
      </c>
      <c r="F61" s="14">
        <v>0.42439001695974798</v>
      </c>
      <c r="G61" s="13" t="s">
        <v>764</v>
      </c>
      <c r="H61" s="14" t="s">
        <v>764</v>
      </c>
      <c r="I61" s="13" t="s">
        <v>764</v>
      </c>
      <c r="J61" s="14" t="s">
        <v>764</v>
      </c>
      <c r="K61" s="137"/>
      <c r="L61" s="98"/>
      <c r="M61" s="98"/>
      <c r="N61" s="138"/>
    </row>
    <row r="62" spans="1:14" x14ac:dyDescent="0.35">
      <c r="A62" s="11" t="s">
        <v>45</v>
      </c>
      <c r="B62" s="3">
        <v>2</v>
      </c>
      <c r="C62" s="13">
        <v>96.751159474710903</v>
      </c>
      <c r="D62" s="14">
        <v>0.29576735202723198</v>
      </c>
      <c r="E62" s="13">
        <v>96.869932234172694</v>
      </c>
      <c r="F62" s="14">
        <v>0.332106192356111</v>
      </c>
      <c r="G62" s="13" t="s">
        <v>764</v>
      </c>
      <c r="H62" s="14" t="s">
        <v>764</v>
      </c>
      <c r="I62" s="13" t="s">
        <v>764</v>
      </c>
      <c r="J62" s="14" t="s">
        <v>764</v>
      </c>
      <c r="K62" s="137"/>
      <c r="L62" s="98"/>
      <c r="M62" s="98"/>
      <c r="N62" s="138"/>
    </row>
    <row r="63" spans="1:14" x14ac:dyDescent="0.35">
      <c r="A63" s="41" t="s">
        <v>80</v>
      </c>
      <c r="B63" s="43">
        <v>2</v>
      </c>
      <c r="C63" s="44">
        <v>89.379122221219603</v>
      </c>
      <c r="D63" s="45">
        <v>0.13320204854905399</v>
      </c>
      <c r="E63" s="44">
        <v>89.792486370923797</v>
      </c>
      <c r="F63" s="45">
        <v>0.16591221666285899</v>
      </c>
      <c r="G63" s="44">
        <v>89.920595839746497</v>
      </c>
      <c r="H63" s="45">
        <v>0.60883585178284005</v>
      </c>
      <c r="I63" s="44">
        <v>-0.60714442653029299</v>
      </c>
      <c r="J63" s="45">
        <v>0.627631554725538</v>
      </c>
      <c r="K63" s="137"/>
      <c r="L63" s="98"/>
      <c r="M63" s="98"/>
      <c r="N63" s="138"/>
    </row>
    <row r="64" spans="1:14" x14ac:dyDescent="0.35">
      <c r="A64" s="46" t="s">
        <v>81</v>
      </c>
      <c r="B64" s="47">
        <v>2</v>
      </c>
      <c r="C64" s="48">
        <v>89.933143320875203</v>
      </c>
      <c r="D64" s="49">
        <v>0.22712745802977999</v>
      </c>
      <c r="E64" s="48">
        <v>90.447910518708994</v>
      </c>
      <c r="F64" s="49">
        <v>0.27388148879682001</v>
      </c>
      <c r="G64" s="48">
        <v>88.726836094763797</v>
      </c>
      <c r="H64" s="49">
        <v>1.06840787572325</v>
      </c>
      <c r="I64" s="48">
        <v>-1.7210744239451501</v>
      </c>
      <c r="J64" s="49">
        <v>1.09870325779033</v>
      </c>
      <c r="K64" s="137"/>
      <c r="L64" s="98"/>
      <c r="M64" s="98"/>
      <c r="N64" s="138"/>
    </row>
    <row r="65" spans="1:14" x14ac:dyDescent="0.35">
      <c r="A65" s="50" t="s">
        <v>82</v>
      </c>
      <c r="B65" s="51">
        <v>2</v>
      </c>
      <c r="C65" s="19">
        <v>90.203958974733297</v>
      </c>
      <c r="D65" s="20">
        <v>9.4529635918842003E-2</v>
      </c>
      <c r="E65" s="19">
        <v>90.600335115382507</v>
      </c>
      <c r="F65" s="20">
        <v>0.11769291792910801</v>
      </c>
      <c r="G65" s="19">
        <v>89.374039016478704</v>
      </c>
      <c r="H65" s="20">
        <v>0.58961700022451602</v>
      </c>
      <c r="I65" s="19">
        <v>-1.2851750614331601</v>
      </c>
      <c r="J65" s="20">
        <v>0.60316851095519397</v>
      </c>
      <c r="K65" s="137"/>
      <c r="L65" s="98"/>
      <c r="M65" s="98"/>
      <c r="N65" s="138"/>
    </row>
    <row r="66" spans="1:14" x14ac:dyDescent="0.35">
      <c r="A66" s="12" t="s">
        <v>83</v>
      </c>
      <c r="B66" s="3">
        <v>2</v>
      </c>
      <c r="C66" s="13">
        <v>85.574006353415399</v>
      </c>
      <c r="D66" s="14">
        <v>1.8266218779260599</v>
      </c>
      <c r="E66" s="13">
        <v>87.85887576751</v>
      </c>
      <c r="F66" s="14">
        <v>1.89257505275365</v>
      </c>
      <c r="G66" s="13">
        <v>67.900290871787504</v>
      </c>
      <c r="H66" s="14">
        <v>6.0745924481986302</v>
      </c>
      <c r="I66" s="13">
        <v>-19.958584895722499</v>
      </c>
      <c r="J66" s="14">
        <v>6.4168559603449697</v>
      </c>
      <c r="K66" s="137"/>
      <c r="L66" s="98"/>
      <c r="M66" s="98"/>
      <c r="N66" s="138"/>
    </row>
    <row r="67" spans="1:14" x14ac:dyDescent="0.35">
      <c r="A67" s="12" t="s">
        <v>84</v>
      </c>
      <c r="B67" s="3">
        <v>2</v>
      </c>
      <c r="C67" s="13">
        <v>93.741997143970906</v>
      </c>
      <c r="D67" s="14">
        <v>0.89843255847199799</v>
      </c>
      <c r="E67" s="13">
        <v>93.918656371604996</v>
      </c>
      <c r="F67" s="14">
        <v>1.18372957549241</v>
      </c>
      <c r="G67" s="13">
        <v>95.101587440296697</v>
      </c>
      <c r="H67" s="14">
        <v>2.30584862713091</v>
      </c>
      <c r="I67" s="13">
        <v>1.1829310686917001</v>
      </c>
      <c r="J67" s="14">
        <v>2.6344587979348901</v>
      </c>
      <c r="K67" s="137"/>
      <c r="L67" s="98"/>
      <c r="M67" s="98"/>
      <c r="N67" s="138"/>
    </row>
    <row r="68" spans="1:14" x14ac:dyDescent="0.35">
      <c r="A68" s="12" t="s">
        <v>85</v>
      </c>
      <c r="B68" s="3">
        <v>2</v>
      </c>
      <c r="C68" s="13">
        <v>84.702192227794697</v>
      </c>
      <c r="D68" s="14">
        <v>1.2413421656275601</v>
      </c>
      <c r="E68" s="13">
        <v>85.604551291924096</v>
      </c>
      <c r="F68" s="14">
        <v>1.8035386175040899</v>
      </c>
      <c r="G68" s="13">
        <v>79.134415394513994</v>
      </c>
      <c r="H68" s="14">
        <v>4.7902996960706101</v>
      </c>
      <c r="I68" s="13">
        <v>-6.4701358974101</v>
      </c>
      <c r="J68" s="14">
        <v>4.9958104410346902</v>
      </c>
      <c r="K68" s="549"/>
      <c r="L68" s="550"/>
      <c r="M68" s="550"/>
      <c r="N68" s="553"/>
    </row>
    <row r="69" spans="1:14" ht="13.5" customHeight="1" x14ac:dyDescent="0.35">
      <c r="A69" s="26" t="s">
        <v>86</v>
      </c>
      <c r="B69" s="15">
        <v>2</v>
      </c>
      <c r="C69" s="22">
        <v>86.493452423730901</v>
      </c>
      <c r="D69" s="23">
        <v>1.2736283165992801</v>
      </c>
      <c r="E69" s="22">
        <v>87.595729538383395</v>
      </c>
      <c r="F69" s="23">
        <v>1.5891081766951101</v>
      </c>
      <c r="G69" s="22">
        <v>83.663159179403493</v>
      </c>
      <c r="H69" s="23">
        <v>5.1530658896804296</v>
      </c>
      <c r="I69" s="22">
        <v>-3.9325703589799601</v>
      </c>
      <c r="J69" s="23">
        <v>5.25746365064062</v>
      </c>
      <c r="K69" s="551"/>
      <c r="L69" s="552"/>
      <c r="M69" s="552"/>
      <c r="N69" s="554"/>
    </row>
    <row r="70" spans="1:14" x14ac:dyDescent="0.35">
      <c r="A70" s="124"/>
      <c r="B70" s="5"/>
      <c r="C70" s="95" t="s">
        <v>656</v>
      </c>
      <c r="D70" s="36" t="s">
        <v>657</v>
      </c>
      <c r="E70" s="95" t="s">
        <v>1019</v>
      </c>
      <c r="F70" s="36" t="s">
        <v>1020</v>
      </c>
      <c r="G70" s="95" t="s">
        <v>1021</v>
      </c>
      <c r="H70" s="36" t="s">
        <v>1022</v>
      </c>
      <c r="I70" s="95" t="s">
        <v>1023</v>
      </c>
      <c r="J70" s="36" t="s">
        <v>1024</v>
      </c>
      <c r="K70" s="95" t="s">
        <v>664</v>
      </c>
      <c r="L70" s="127" t="s">
        <v>665</v>
      </c>
      <c r="M70" s="139" t="s">
        <v>672</v>
      </c>
      <c r="N70" s="141" t="s">
        <v>673</v>
      </c>
    </row>
    <row r="71" spans="1:14" x14ac:dyDescent="0.35">
      <c r="A71" s="11" t="s">
        <v>6</v>
      </c>
      <c r="B71" s="4">
        <v>1</v>
      </c>
      <c r="C71" s="13">
        <v>84.632912446962905</v>
      </c>
      <c r="D71" s="35">
        <v>1.01767055368042</v>
      </c>
      <c r="E71" s="13">
        <v>85.365480746389395</v>
      </c>
      <c r="F71" s="35">
        <v>1.2329708333607401</v>
      </c>
      <c r="G71" s="13">
        <v>85.435925610885107</v>
      </c>
      <c r="H71" s="35">
        <v>2.96676063231132</v>
      </c>
      <c r="I71" s="13">
        <v>7.0444864495740903E-2</v>
      </c>
      <c r="J71" s="35">
        <v>3.2740893301904301</v>
      </c>
      <c r="K71" s="13">
        <v>0.42258299928572302</v>
      </c>
      <c r="L71" s="14">
        <v>1.26215368837327</v>
      </c>
      <c r="M71" s="142"/>
      <c r="N71" s="143"/>
    </row>
    <row r="72" spans="1:14" x14ac:dyDescent="0.35">
      <c r="A72" s="11" t="s">
        <v>8</v>
      </c>
      <c r="B72" s="4">
        <v>1</v>
      </c>
      <c r="C72" s="13">
        <v>90.895070176609593</v>
      </c>
      <c r="D72" s="35">
        <v>0.51996477045187095</v>
      </c>
      <c r="E72" s="13">
        <v>92.167205083316006</v>
      </c>
      <c r="F72" s="35">
        <v>0.534083885472038</v>
      </c>
      <c r="G72" s="13">
        <v>93.922499228377205</v>
      </c>
      <c r="H72" s="35">
        <v>2.3032591731240202</v>
      </c>
      <c r="I72" s="13">
        <v>1.7552941450611901</v>
      </c>
      <c r="J72" s="35">
        <v>2.3109353770376999</v>
      </c>
      <c r="K72" s="13">
        <v>1.22288447025106</v>
      </c>
      <c r="L72" s="14">
        <v>0.76633318417870899</v>
      </c>
      <c r="M72" s="142"/>
      <c r="N72" s="143"/>
    </row>
    <row r="73" spans="1:14" x14ac:dyDescent="0.35">
      <c r="A73" s="21" t="s">
        <v>10</v>
      </c>
      <c r="B73" s="4">
        <v>1</v>
      </c>
      <c r="C73" s="13">
        <v>87.843069091292605</v>
      </c>
      <c r="D73" s="35">
        <v>0.781318963947911</v>
      </c>
      <c r="E73" s="13">
        <v>89.029316116902606</v>
      </c>
      <c r="F73" s="35">
        <v>0.94730470708862702</v>
      </c>
      <c r="G73" s="13">
        <v>88.8279241344014</v>
      </c>
      <c r="H73" s="35">
        <v>5.0728159544884202</v>
      </c>
      <c r="I73" s="13">
        <v>-0.20139198250122101</v>
      </c>
      <c r="J73" s="35">
        <v>5.2819158365177303</v>
      </c>
      <c r="K73" s="13">
        <v>4.2314100589221804</v>
      </c>
      <c r="L73" s="14">
        <v>1.24637074030443</v>
      </c>
      <c r="M73" s="142"/>
      <c r="N73" s="143"/>
    </row>
    <row r="74" spans="1:14" x14ac:dyDescent="0.35">
      <c r="A74" s="11" t="s">
        <v>11</v>
      </c>
      <c r="B74" s="4">
        <v>1</v>
      </c>
      <c r="C74" s="13">
        <v>91.302913030910204</v>
      </c>
      <c r="D74" s="35">
        <v>0.76283892236371798</v>
      </c>
      <c r="E74" s="13">
        <v>91.351105703263102</v>
      </c>
      <c r="F74" s="35">
        <v>0.91756917112605796</v>
      </c>
      <c r="G74" s="13">
        <v>91.629489603901405</v>
      </c>
      <c r="H74" s="35">
        <v>2.7543179514313501</v>
      </c>
      <c r="I74" s="13">
        <v>0.27838390063823198</v>
      </c>
      <c r="J74" s="35">
        <v>2.9344377123547098</v>
      </c>
      <c r="K74" s="13">
        <v>4.6624072305003903</v>
      </c>
      <c r="L74" s="14">
        <v>1.06478591558262</v>
      </c>
      <c r="M74" s="142"/>
      <c r="N74" s="143"/>
    </row>
    <row r="75" spans="1:14" x14ac:dyDescent="0.35">
      <c r="A75" s="11" t="s">
        <v>21</v>
      </c>
      <c r="B75" s="4">
        <v>1</v>
      </c>
      <c r="C75" s="13">
        <v>80.530771843158206</v>
      </c>
      <c r="D75" s="35">
        <v>1.14283990737494</v>
      </c>
      <c r="E75" s="13">
        <v>81.021371967767394</v>
      </c>
      <c r="F75" s="35">
        <v>1.4314222507621801</v>
      </c>
      <c r="G75" s="13">
        <v>86.647016251674899</v>
      </c>
      <c r="H75" s="35">
        <v>4.567134293674</v>
      </c>
      <c r="I75" s="13">
        <v>5.6256442839074898</v>
      </c>
      <c r="J75" s="35">
        <v>4.7472446886595803</v>
      </c>
      <c r="K75" s="13">
        <v>1.36408391736323</v>
      </c>
      <c r="L75" s="14">
        <v>1.5055533003224599</v>
      </c>
      <c r="M75" s="142"/>
      <c r="N75" s="143"/>
    </row>
    <row r="76" spans="1:14" x14ac:dyDescent="0.35">
      <c r="A76" s="11" t="s">
        <v>26</v>
      </c>
      <c r="B76" s="4">
        <v>1</v>
      </c>
      <c r="C76" s="13">
        <v>78.944488195629702</v>
      </c>
      <c r="D76" s="35">
        <v>0.85255251218184702</v>
      </c>
      <c r="E76" s="13">
        <v>79.650870021803598</v>
      </c>
      <c r="F76" s="35">
        <v>1.03022478445655</v>
      </c>
      <c r="G76" s="13" t="s">
        <v>764</v>
      </c>
      <c r="H76" s="35" t="s">
        <v>764</v>
      </c>
      <c r="I76" s="13" t="s">
        <v>764</v>
      </c>
      <c r="J76" s="35" t="s">
        <v>764</v>
      </c>
      <c r="K76" s="13">
        <v>0.143387226455019</v>
      </c>
      <c r="L76" s="14">
        <v>1.1728889726019001</v>
      </c>
      <c r="M76" s="142"/>
      <c r="N76" s="143"/>
    </row>
    <row r="77" spans="1:14" x14ac:dyDescent="0.35">
      <c r="A77" s="11" t="s">
        <v>28</v>
      </c>
      <c r="B77" s="4">
        <v>1</v>
      </c>
      <c r="C77" s="13">
        <v>70.498925726780698</v>
      </c>
      <c r="D77" s="35">
        <v>0.97637990903761995</v>
      </c>
      <c r="E77" s="13">
        <v>70.303241517608996</v>
      </c>
      <c r="F77" s="35">
        <v>1.2091547271957701</v>
      </c>
      <c r="G77" s="13" t="s">
        <v>764</v>
      </c>
      <c r="H77" s="35" t="s">
        <v>764</v>
      </c>
      <c r="I77" s="13" t="s">
        <v>764</v>
      </c>
      <c r="J77" s="35" t="s">
        <v>764</v>
      </c>
      <c r="K77" s="13">
        <v>-14.182873299587801</v>
      </c>
      <c r="L77" s="14">
        <v>1.2565651954261099</v>
      </c>
      <c r="M77" s="142"/>
      <c r="N77" s="143"/>
    </row>
    <row r="78" spans="1:14" x14ac:dyDescent="0.35">
      <c r="A78" s="30" t="s">
        <v>68</v>
      </c>
      <c r="B78" s="4">
        <v>1</v>
      </c>
      <c r="C78" s="13">
        <v>92.674118789086407</v>
      </c>
      <c r="D78" s="35">
        <v>0.59679091531768802</v>
      </c>
      <c r="E78" s="13">
        <v>93.538025109709906</v>
      </c>
      <c r="F78" s="35">
        <v>0.67939664328798499</v>
      </c>
      <c r="G78" s="13">
        <v>98.545649313098806</v>
      </c>
      <c r="H78" s="35">
        <v>1.03335732384751</v>
      </c>
      <c r="I78" s="13">
        <v>5.0076242033889597</v>
      </c>
      <c r="J78" s="35">
        <v>1.14065040021548</v>
      </c>
      <c r="K78" s="13">
        <v>0.70253229894453295</v>
      </c>
      <c r="L78" s="14">
        <v>0.79370318140737295</v>
      </c>
      <c r="M78" s="142"/>
      <c r="N78" s="143"/>
    </row>
    <row r="79" spans="1:14" x14ac:dyDescent="0.35">
      <c r="A79" s="11" t="s">
        <v>34</v>
      </c>
      <c r="B79" s="4">
        <v>1</v>
      </c>
      <c r="C79" s="13">
        <v>96.182134957991394</v>
      </c>
      <c r="D79" s="35">
        <v>0.360714643144598</v>
      </c>
      <c r="E79" s="13">
        <v>96.243511953539695</v>
      </c>
      <c r="F79" s="35">
        <v>0.48839987555597802</v>
      </c>
      <c r="G79" s="13" t="s">
        <v>764</v>
      </c>
      <c r="H79" s="35" t="s">
        <v>764</v>
      </c>
      <c r="I79" s="13" t="s">
        <v>764</v>
      </c>
      <c r="J79" s="35" t="s">
        <v>764</v>
      </c>
      <c r="K79" s="13">
        <v>2.6255983735636801</v>
      </c>
      <c r="L79" s="14">
        <v>0.63720189652135095</v>
      </c>
      <c r="M79" s="142"/>
      <c r="N79" s="143"/>
    </row>
    <row r="80" spans="1:14" x14ac:dyDescent="0.35">
      <c r="A80" s="11" t="s">
        <v>38</v>
      </c>
      <c r="B80" s="4">
        <v>1</v>
      </c>
      <c r="C80" s="13">
        <v>87.728070198029101</v>
      </c>
      <c r="D80" s="35">
        <v>0.55110737522478803</v>
      </c>
      <c r="E80" s="13">
        <v>87.756423969435801</v>
      </c>
      <c r="F80" s="35">
        <v>0.68740307213588103</v>
      </c>
      <c r="G80" s="13" t="s">
        <v>764</v>
      </c>
      <c r="H80" s="35" t="s">
        <v>764</v>
      </c>
      <c r="I80" s="13" t="s">
        <v>764</v>
      </c>
      <c r="J80" s="35" t="s">
        <v>764</v>
      </c>
      <c r="K80" s="13">
        <v>2.8749390784111699</v>
      </c>
      <c r="L80" s="14">
        <v>0.99591920620378904</v>
      </c>
      <c r="M80" s="142"/>
      <c r="N80" s="143"/>
    </row>
    <row r="81" spans="1:14" x14ac:dyDescent="0.35">
      <c r="A81" s="11" t="s">
        <v>40</v>
      </c>
      <c r="B81" s="4">
        <v>1</v>
      </c>
      <c r="C81" s="13">
        <v>96.596683342155004</v>
      </c>
      <c r="D81" s="35">
        <v>0.33280726653118903</v>
      </c>
      <c r="E81" s="13">
        <v>97.020039016979197</v>
      </c>
      <c r="F81" s="35">
        <v>0.39316052271913898</v>
      </c>
      <c r="G81" s="13">
        <v>92.367752461568102</v>
      </c>
      <c r="H81" s="35">
        <v>2.9464128353079699</v>
      </c>
      <c r="I81" s="13">
        <v>-4.6522865554111403</v>
      </c>
      <c r="J81" s="35">
        <v>3.00881123156217</v>
      </c>
      <c r="K81" s="13">
        <v>1.5244675170688</v>
      </c>
      <c r="L81" s="14">
        <v>0.47722325836745899</v>
      </c>
      <c r="M81" s="142"/>
      <c r="N81" s="143"/>
    </row>
    <row r="82" spans="1:14" x14ac:dyDescent="0.35">
      <c r="A82" s="11" t="s">
        <v>42</v>
      </c>
      <c r="B82" s="4">
        <v>1</v>
      </c>
      <c r="C82" s="13">
        <v>87.508991861940402</v>
      </c>
      <c r="D82" s="35">
        <v>0.60186148929506</v>
      </c>
      <c r="E82" s="13">
        <v>88.358923825408596</v>
      </c>
      <c r="F82" s="35">
        <v>0.782597973227246</v>
      </c>
      <c r="G82" s="13" t="s">
        <v>764</v>
      </c>
      <c r="H82" s="35" t="s">
        <v>764</v>
      </c>
      <c r="I82" s="13" t="s">
        <v>764</v>
      </c>
      <c r="J82" s="35" t="s">
        <v>764</v>
      </c>
      <c r="K82" s="13">
        <v>1.3468133790068499</v>
      </c>
      <c r="L82" s="14">
        <v>0.94170824581187396</v>
      </c>
      <c r="M82" s="142"/>
      <c r="N82" s="143"/>
    </row>
    <row r="83" spans="1:14" x14ac:dyDescent="0.35">
      <c r="A83" s="11" t="s">
        <v>43</v>
      </c>
      <c r="B83" s="4">
        <v>1</v>
      </c>
      <c r="C83" s="13">
        <v>92.536660059278105</v>
      </c>
      <c r="D83" s="35">
        <v>0.72799873091880196</v>
      </c>
      <c r="E83" s="13">
        <v>93.829952565506701</v>
      </c>
      <c r="F83" s="35">
        <v>0.79291209988759304</v>
      </c>
      <c r="G83" s="13">
        <v>74.797453434348895</v>
      </c>
      <c r="H83" s="35">
        <v>10.616756034989001</v>
      </c>
      <c r="I83" s="13">
        <v>-19.032499131157799</v>
      </c>
      <c r="J83" s="35">
        <v>10.2487277358823</v>
      </c>
      <c r="K83" s="13">
        <v>0.76603430939070405</v>
      </c>
      <c r="L83" s="14">
        <v>1.1145684769853801</v>
      </c>
      <c r="M83" s="142"/>
      <c r="N83" s="143"/>
    </row>
    <row r="84" spans="1:14" x14ac:dyDescent="0.35">
      <c r="A84" s="28" t="s">
        <v>131</v>
      </c>
      <c r="B84" s="16">
        <v>1</v>
      </c>
      <c r="C84" s="24">
        <v>87.502645052377602</v>
      </c>
      <c r="D84" s="25">
        <v>0.21517370852607701</v>
      </c>
      <c r="E84" s="24">
        <v>88.050512623393999</v>
      </c>
      <c r="F84" s="25">
        <v>0.260717031854167</v>
      </c>
      <c r="G84" s="24">
        <v>89.049397986264907</v>
      </c>
      <c r="H84" s="25">
        <v>1.8351240805701501</v>
      </c>
      <c r="I84" s="24">
        <v>-1.56391346986819</v>
      </c>
      <c r="J84" s="25">
        <v>1.82162625620534</v>
      </c>
      <c r="K84" s="24">
        <v>0.89842122748589803</v>
      </c>
      <c r="L84" s="25">
        <v>0.27376295203106599</v>
      </c>
      <c r="M84" s="142"/>
      <c r="N84" s="143"/>
    </row>
    <row r="85" spans="1:14" x14ac:dyDescent="0.35">
      <c r="A85" s="12" t="s">
        <v>87</v>
      </c>
      <c r="B85" s="4">
        <v>1</v>
      </c>
      <c r="C85" s="13">
        <v>92.920300205456599</v>
      </c>
      <c r="D85" s="14">
        <v>0.66046206606826696</v>
      </c>
      <c r="E85" s="13">
        <v>94.296745511951201</v>
      </c>
      <c r="F85" s="14">
        <v>0.72781044025680397</v>
      </c>
      <c r="G85" s="13">
        <v>97.093426914437899</v>
      </c>
      <c r="H85" s="14">
        <v>1.88900339734781</v>
      </c>
      <c r="I85" s="13">
        <v>2.7966814024867399</v>
      </c>
      <c r="J85" s="14">
        <v>1.99928867137354</v>
      </c>
      <c r="K85" s="13">
        <v>-0.56076030202383698</v>
      </c>
      <c r="L85" s="14">
        <v>0.90062001175877804</v>
      </c>
      <c r="M85" s="142"/>
      <c r="N85" s="143"/>
    </row>
    <row r="86" spans="1:14" x14ac:dyDescent="0.35">
      <c r="A86" s="12" t="s">
        <v>84</v>
      </c>
      <c r="B86" s="4">
        <v>1</v>
      </c>
      <c r="C86" s="13">
        <v>96.210657016366099</v>
      </c>
      <c r="D86" s="14">
        <v>0.71828337264445397</v>
      </c>
      <c r="E86" s="13">
        <v>96.129186297649596</v>
      </c>
      <c r="F86" s="14">
        <v>0.99827067393006197</v>
      </c>
      <c r="G86" s="13">
        <v>98.026520491305604</v>
      </c>
      <c r="H86" s="14">
        <v>1.93573602715795</v>
      </c>
      <c r="I86" s="13">
        <v>1.8973341936560599</v>
      </c>
      <c r="J86" s="14">
        <v>1.9694822756627901</v>
      </c>
      <c r="K86" s="13">
        <v>2.4686598723952602</v>
      </c>
      <c r="L86" s="14">
        <v>1.1502660846691199</v>
      </c>
      <c r="M86" s="142"/>
      <c r="N86" s="143"/>
    </row>
    <row r="87" spans="1:14" ht="13.5" customHeight="1" x14ac:dyDescent="0.35">
      <c r="A87" s="26" t="s">
        <v>85</v>
      </c>
      <c r="B87" s="17">
        <v>1</v>
      </c>
      <c r="C87" s="22">
        <v>89.464764737622104</v>
      </c>
      <c r="D87" s="23">
        <v>1.01861092789075</v>
      </c>
      <c r="E87" s="22">
        <v>89.279160329012896</v>
      </c>
      <c r="F87" s="23">
        <v>1.42014421179622</v>
      </c>
      <c r="G87" s="22">
        <v>86.050339431207604</v>
      </c>
      <c r="H87" s="23">
        <v>3.71542768101998</v>
      </c>
      <c r="I87" s="22">
        <v>-3.2288208978053201</v>
      </c>
      <c r="J87" s="23">
        <v>4.2858789265321304</v>
      </c>
      <c r="K87" s="22">
        <v>4.7625725098274501</v>
      </c>
      <c r="L87" s="23">
        <v>1.60577040531434</v>
      </c>
      <c r="M87" s="144"/>
      <c r="N87" s="145"/>
    </row>
    <row r="88" spans="1:14" x14ac:dyDescent="0.35">
      <c r="A88" s="124"/>
      <c r="B88" s="122"/>
      <c r="C88" s="95" t="s">
        <v>656</v>
      </c>
      <c r="D88" s="36" t="s">
        <v>657</v>
      </c>
      <c r="E88" s="95" t="s">
        <v>1019</v>
      </c>
      <c r="F88" s="36" t="s">
        <v>1020</v>
      </c>
      <c r="G88" s="95" t="s">
        <v>1021</v>
      </c>
      <c r="H88" s="36" t="s">
        <v>1022</v>
      </c>
      <c r="I88" s="95" t="s">
        <v>1023</v>
      </c>
      <c r="J88" s="36" t="s">
        <v>1024</v>
      </c>
      <c r="K88" s="139" t="s">
        <v>664</v>
      </c>
      <c r="L88" s="140" t="s">
        <v>665</v>
      </c>
      <c r="M88" s="95" t="s">
        <v>672</v>
      </c>
      <c r="N88" s="128" t="s">
        <v>673</v>
      </c>
    </row>
    <row r="89" spans="1:14" x14ac:dyDescent="0.35">
      <c r="A89" s="12" t="s">
        <v>15</v>
      </c>
      <c r="B89" s="18">
        <v>3</v>
      </c>
      <c r="C89" s="13">
        <v>89.349456171693305</v>
      </c>
      <c r="D89" s="35">
        <v>0.597928665120812</v>
      </c>
      <c r="E89" s="13">
        <v>89.509776088938096</v>
      </c>
      <c r="F89" s="35">
        <v>0.73748579273928705</v>
      </c>
      <c r="G89" s="13">
        <v>93.7392394015192</v>
      </c>
      <c r="H89" s="35">
        <v>1.78889448437931</v>
      </c>
      <c r="I89" s="13">
        <v>4.2294633125810899</v>
      </c>
      <c r="J89" s="35">
        <v>1.93247878418995</v>
      </c>
      <c r="K89" s="142"/>
      <c r="L89" s="147"/>
      <c r="M89" s="13">
        <v>5.0726577916489104</v>
      </c>
      <c r="N89" s="78">
        <v>1.0600595681698901</v>
      </c>
    </row>
    <row r="90" spans="1:14" x14ac:dyDescent="0.35">
      <c r="A90" s="12" t="s">
        <v>18</v>
      </c>
      <c r="B90" s="18">
        <v>3</v>
      </c>
      <c r="C90" s="13">
        <v>91.259453755162994</v>
      </c>
      <c r="D90" s="35">
        <v>0.86620500413842105</v>
      </c>
      <c r="E90" s="13">
        <v>91.237848738651806</v>
      </c>
      <c r="F90" s="35">
        <v>0.96001843512270901</v>
      </c>
      <c r="G90" s="13">
        <v>92.796461992428902</v>
      </c>
      <c r="H90" s="35">
        <v>1.64767835572265</v>
      </c>
      <c r="I90" s="13">
        <v>1.55861325377715</v>
      </c>
      <c r="J90" s="35">
        <v>2.06503654353918</v>
      </c>
      <c r="K90" s="142"/>
      <c r="L90" s="147"/>
      <c r="M90" s="13">
        <v>-0.21886053965063501</v>
      </c>
      <c r="N90" s="78">
        <v>1.10957124492245</v>
      </c>
    </row>
    <row r="91" spans="1:14" x14ac:dyDescent="0.35">
      <c r="A91" s="12" t="s">
        <v>78</v>
      </c>
      <c r="B91" s="18">
        <v>3</v>
      </c>
      <c r="C91" s="13">
        <v>92.641434630322095</v>
      </c>
      <c r="D91" s="35">
        <v>0.59555060495601497</v>
      </c>
      <c r="E91" s="13">
        <v>92.748176541881804</v>
      </c>
      <c r="F91" s="35">
        <v>0.68357482070727205</v>
      </c>
      <c r="G91" s="13">
        <v>93.461693118726501</v>
      </c>
      <c r="H91" s="35">
        <v>1.44536258659185</v>
      </c>
      <c r="I91" s="13">
        <v>0.71351657684468295</v>
      </c>
      <c r="J91" s="35">
        <v>1.42757579273373</v>
      </c>
      <c r="K91" s="142"/>
      <c r="L91" s="147"/>
      <c r="M91" s="13">
        <v>-0.83962587715832604</v>
      </c>
      <c r="N91" s="78">
        <v>0.85415852622841204</v>
      </c>
    </row>
    <row r="92" spans="1:14" x14ac:dyDescent="0.35">
      <c r="A92" s="12" t="s">
        <v>32</v>
      </c>
      <c r="B92" s="18">
        <v>3</v>
      </c>
      <c r="C92" s="13">
        <v>93.283463747102701</v>
      </c>
      <c r="D92" s="35">
        <v>0.456723279534199</v>
      </c>
      <c r="E92" s="13">
        <v>94.361931420468196</v>
      </c>
      <c r="F92" s="35">
        <v>0.53577071664967602</v>
      </c>
      <c r="G92" s="13">
        <v>97.206720218619097</v>
      </c>
      <c r="H92" s="35">
        <v>1.4688938022231399</v>
      </c>
      <c r="I92" s="13">
        <v>2.8447887981509301</v>
      </c>
      <c r="J92" s="35">
        <v>1.59015735835912</v>
      </c>
      <c r="K92" s="142"/>
      <c r="L92" s="147"/>
      <c r="M92" s="13">
        <v>-0.46017756549588301</v>
      </c>
      <c r="N92" s="78">
        <v>0.67786266393276395</v>
      </c>
    </row>
    <row r="93" spans="1:14" x14ac:dyDescent="0.35">
      <c r="A93" s="12" t="s">
        <v>34</v>
      </c>
      <c r="B93" s="18">
        <v>3</v>
      </c>
      <c r="C93" s="13">
        <v>94.682759837153995</v>
      </c>
      <c r="D93" s="35">
        <v>0.42971225185474599</v>
      </c>
      <c r="E93" s="13">
        <v>94.682023677350699</v>
      </c>
      <c r="F93" s="35">
        <v>0.56134674014821695</v>
      </c>
      <c r="G93" s="13" t="s">
        <v>764</v>
      </c>
      <c r="H93" s="35" t="s">
        <v>764</v>
      </c>
      <c r="I93" s="13" t="s">
        <v>764</v>
      </c>
      <c r="J93" s="35" t="s">
        <v>764</v>
      </c>
      <c r="K93" s="142"/>
      <c r="L93" s="147"/>
      <c r="M93" s="13">
        <v>1.1262232527263201</v>
      </c>
      <c r="N93" s="78">
        <v>0.67864852651836505</v>
      </c>
    </row>
    <row r="94" spans="1:14" x14ac:dyDescent="0.35">
      <c r="A94" s="12" t="s">
        <v>38</v>
      </c>
      <c r="B94" s="18">
        <v>3</v>
      </c>
      <c r="C94" s="13">
        <v>89.365197624939299</v>
      </c>
      <c r="D94" s="35">
        <v>0.75011704775835997</v>
      </c>
      <c r="E94" s="13">
        <v>90.123575323591297</v>
      </c>
      <c r="F94" s="35">
        <v>0.90608239380477096</v>
      </c>
      <c r="G94" s="13">
        <v>87.3001881856176</v>
      </c>
      <c r="H94" s="35">
        <v>3.2006821685565101</v>
      </c>
      <c r="I94" s="13">
        <v>-2.8233871379736799</v>
      </c>
      <c r="J94" s="35">
        <v>3.2569994576210299</v>
      </c>
      <c r="K94" s="142"/>
      <c r="L94" s="147"/>
      <c r="M94" s="13">
        <v>4.5120665053213704</v>
      </c>
      <c r="N94" s="78">
        <v>1.1183967594714099</v>
      </c>
    </row>
    <row r="95" spans="1:14" x14ac:dyDescent="0.35">
      <c r="A95" s="12" t="s">
        <v>42</v>
      </c>
      <c r="B95" s="18">
        <v>3</v>
      </c>
      <c r="C95" s="13">
        <v>88.900311124656398</v>
      </c>
      <c r="D95" s="35">
        <v>0.53960503713874997</v>
      </c>
      <c r="E95" s="13">
        <v>89.139432949017703</v>
      </c>
      <c r="F95" s="35">
        <v>0.65829285101695201</v>
      </c>
      <c r="G95" s="13">
        <v>89.301467320732499</v>
      </c>
      <c r="H95" s="35">
        <v>3.5681907427342199</v>
      </c>
      <c r="I95" s="13">
        <v>0.16203437171472501</v>
      </c>
      <c r="J95" s="35">
        <v>3.6023775725090901</v>
      </c>
      <c r="K95" s="142"/>
      <c r="L95" s="147"/>
      <c r="M95" s="13">
        <v>2.7381326417228702</v>
      </c>
      <c r="N95" s="78">
        <v>0.90318921829211396</v>
      </c>
    </row>
    <row r="96" spans="1:14" x14ac:dyDescent="0.35">
      <c r="A96" s="12" t="s">
        <v>43</v>
      </c>
      <c r="B96" s="18">
        <v>3</v>
      </c>
      <c r="C96" s="13">
        <v>91.919457223329204</v>
      </c>
      <c r="D96" s="35">
        <v>0.91280675679815304</v>
      </c>
      <c r="E96" s="13">
        <v>92.506580379558301</v>
      </c>
      <c r="F96" s="35">
        <v>0.96694352408267803</v>
      </c>
      <c r="G96" s="13">
        <v>79.314751128648695</v>
      </c>
      <c r="H96" s="35">
        <v>5.5305986277066896</v>
      </c>
      <c r="I96" s="13">
        <v>-13.191829250909599</v>
      </c>
      <c r="J96" s="35">
        <v>5.8058724673777604</v>
      </c>
      <c r="K96" s="142"/>
      <c r="L96" s="147"/>
      <c r="M96" s="13">
        <v>0.14883147344178799</v>
      </c>
      <c r="N96" s="78">
        <v>1.2431801610894899</v>
      </c>
    </row>
    <row r="97" spans="1:14" ht="13.5" customHeight="1" x14ac:dyDescent="0.35">
      <c r="A97" s="29" t="s">
        <v>132</v>
      </c>
      <c r="B97" s="6">
        <v>3</v>
      </c>
      <c r="C97" s="7">
        <v>91.425191764294993</v>
      </c>
      <c r="D97" s="8">
        <v>0.23527990149345299</v>
      </c>
      <c r="E97" s="7">
        <v>91.788668139932199</v>
      </c>
      <c r="F97" s="8">
        <v>0.27169232972747398</v>
      </c>
      <c r="G97" s="7">
        <v>90.445788766613205</v>
      </c>
      <c r="H97" s="8">
        <v>1.14040435140554</v>
      </c>
      <c r="I97" s="7">
        <v>-0.92954286797353403</v>
      </c>
      <c r="J97" s="8">
        <v>1.1940220829595201</v>
      </c>
      <c r="K97" s="144"/>
      <c r="L97" s="146"/>
      <c r="M97" s="7">
        <v>1.5099059603195499</v>
      </c>
      <c r="N97" s="10">
        <v>0.34497694727821399</v>
      </c>
    </row>
    <row r="98" spans="1:14" x14ac:dyDescent="0.35">
      <c r="A98" s="38"/>
      <c r="B98" s="38"/>
      <c r="C98" s="87"/>
      <c r="D98" s="35"/>
      <c r="E98" s="87"/>
      <c r="F98" s="35"/>
      <c r="G98" s="87"/>
      <c r="H98" s="35"/>
      <c r="I98" s="35"/>
      <c r="J98" s="35"/>
    </row>
    <row r="99" spans="1:14" x14ac:dyDescent="0.35">
      <c r="A99" s="32" t="s">
        <v>111</v>
      </c>
      <c r="B99" s="38"/>
      <c r="C99" s="87"/>
      <c r="D99" s="35"/>
      <c r="E99" s="87"/>
      <c r="F99" s="35"/>
      <c r="G99" s="87"/>
      <c r="H99" s="35"/>
      <c r="I99" s="35"/>
      <c r="J99" s="35"/>
    </row>
    <row r="100" spans="1:14" x14ac:dyDescent="0.35">
      <c r="A100" s="27" t="s">
        <v>73</v>
      </c>
      <c r="B100" s="27"/>
      <c r="C100" s="125"/>
      <c r="D100" s="125"/>
      <c r="E100" s="125"/>
      <c r="F100" s="125"/>
      <c r="G100" s="125"/>
      <c r="H100" s="125"/>
      <c r="I100" s="125"/>
      <c r="J100" s="125"/>
    </row>
    <row r="101" spans="1:14" ht="15" customHeight="1" x14ac:dyDescent="0.35">
      <c r="A101" s="27" t="s">
        <v>88</v>
      </c>
    </row>
    <row r="102" spans="1:14" x14ac:dyDescent="0.35">
      <c r="A102" s="27" t="s">
        <v>74</v>
      </c>
      <c r="C102" s="125"/>
      <c r="D102" s="125"/>
      <c r="E102" s="125"/>
      <c r="F102" s="125"/>
      <c r="G102" s="125"/>
      <c r="H102" s="125"/>
      <c r="I102" s="125"/>
      <c r="J102" s="125"/>
    </row>
    <row r="103" spans="1:14" x14ac:dyDescent="0.35">
      <c r="A103" s="32" t="s">
        <v>46</v>
      </c>
      <c r="C103" s="125"/>
      <c r="D103" s="125"/>
      <c r="E103" s="125"/>
      <c r="F103" s="125"/>
      <c r="G103" s="125"/>
      <c r="H103" s="125"/>
      <c r="I103" s="125"/>
      <c r="J103" s="125"/>
    </row>
    <row r="104" spans="1:14" x14ac:dyDescent="0.35">
      <c r="A104" s="54" t="s">
        <v>47</v>
      </c>
      <c r="C104" s="125"/>
      <c r="D104" s="125"/>
      <c r="E104" s="125"/>
      <c r="F104" s="125"/>
      <c r="G104" s="125"/>
      <c r="H104" s="125"/>
      <c r="I104" s="125"/>
      <c r="J104" s="125"/>
    </row>
    <row r="105" spans="1:14" x14ac:dyDescent="0.35">
      <c r="A105" s="32" t="s">
        <v>48</v>
      </c>
    </row>
  </sheetData>
  <mergeCells count="13">
    <mergeCell ref="M9:N9"/>
    <mergeCell ref="K68:L69"/>
    <mergeCell ref="M68:N69"/>
    <mergeCell ref="B7:B10"/>
    <mergeCell ref="C7:N7"/>
    <mergeCell ref="C8:D9"/>
    <mergeCell ref="E8:J8"/>
    <mergeCell ref="K8:L8"/>
    <mergeCell ref="M8:N8"/>
    <mergeCell ref="E9:F9"/>
    <mergeCell ref="G9:H9"/>
    <mergeCell ref="I9:J9"/>
    <mergeCell ref="K9:L9"/>
  </mergeCells>
  <conditionalFormatting sqref="I1:I200">
    <cfRule type="expression" dxfId="176" priority="3">
      <formula>ABS(I1/J1)&gt;1.95996398454005</formula>
    </cfRule>
  </conditionalFormatting>
  <conditionalFormatting sqref="K1:K200">
    <cfRule type="expression" dxfId="175" priority="2">
      <formula>ABS(K1/L1)&gt;1.95996398454005</formula>
    </cfRule>
  </conditionalFormatting>
  <conditionalFormatting sqref="M1:M200">
    <cfRule type="expression" dxfId="174" priority="1">
      <formula>ABS(M1/N1)&gt;1.95996398454005</formula>
    </cfRule>
  </conditionalFormatting>
  <conditionalFormatting sqref="O101">
    <cfRule type="expression" dxfId="173" priority="20">
      <formula>ABS(O101/P101)&gt;1.95996398454005</formula>
    </cfRule>
  </conditionalFormatting>
  <conditionalFormatting sqref="Q101">
    <cfRule type="expression" dxfId="172" priority="19">
      <formula>ABS(Q101/R101)&gt;1.95996398454005</formula>
    </cfRule>
  </conditionalFormatting>
  <conditionalFormatting sqref="S101">
    <cfRule type="expression" dxfId="171" priority="18">
      <formula>ABS(S101/T101)&gt;1.95996398454005</formula>
    </cfRule>
  </conditionalFormatting>
  <conditionalFormatting sqref="U101">
    <cfRule type="expression" dxfId="170" priority="17">
      <formula>ABS(U101/V101)&gt;1.95996398454005</formula>
    </cfRule>
  </conditionalFormatting>
  <conditionalFormatting sqref="W101">
    <cfRule type="expression" dxfId="169" priority="16">
      <formula>ABS(W101/X101)&gt;1.95996398454005</formula>
    </cfRule>
  </conditionalFormatting>
  <conditionalFormatting sqref="Y101">
    <cfRule type="expression" dxfId="168" priority="15">
      <formula>ABS(Y101/Z101)&gt;1.95996398454005</formula>
    </cfRule>
  </conditionalFormatting>
  <conditionalFormatting sqref="AA101">
    <cfRule type="expression" dxfId="167" priority="14">
      <formula>ABS(AA101/AB101)&gt;1.95996398454005</formula>
    </cfRule>
  </conditionalFormatting>
  <conditionalFormatting sqref="AC101">
    <cfRule type="expression" dxfId="166" priority="13">
      <formula>ABS(AC101/AD101)&gt;1.95996398454005</formula>
    </cfRule>
  </conditionalFormatting>
  <conditionalFormatting sqref="AE101">
    <cfRule type="expression" dxfId="165" priority="12">
      <formula>ABS(AE101/AF101)&gt;1.95996398454005</formula>
    </cfRule>
  </conditionalFormatting>
  <conditionalFormatting sqref="AG101">
    <cfRule type="expression" dxfId="164" priority="11">
      <formula>ABS(AG101/AH101)&gt;1.95996398454005</formula>
    </cfRule>
  </conditionalFormatting>
  <conditionalFormatting sqref="AI101">
    <cfRule type="expression" dxfId="163" priority="10">
      <formula>ABS(AI101/AJ101)&gt;1.95996398454005</formula>
    </cfRule>
  </conditionalFormatting>
  <conditionalFormatting sqref="AK101">
    <cfRule type="expression" dxfId="162" priority="9">
      <formula>ABS(AK101/AL101)&gt;1.95996398454005</formula>
    </cfRule>
  </conditionalFormatting>
  <conditionalFormatting sqref="AM101">
    <cfRule type="expression" dxfId="161" priority="8">
      <formula>ABS(AM101/AN101)&gt;1.95996398454005</formula>
    </cfRule>
  </conditionalFormatting>
  <conditionalFormatting sqref="AO101">
    <cfRule type="expression" dxfId="160" priority="7">
      <formula>ABS(AO101/AP101)&gt;1.95996398454005</formula>
    </cfRule>
  </conditionalFormatting>
  <conditionalFormatting sqref="AQ101">
    <cfRule type="expression" dxfId="159" priority="6">
      <formula>ABS(AQ101/AR101)&gt;1.95996398454005</formula>
    </cfRule>
  </conditionalFormatting>
  <conditionalFormatting sqref="AS101">
    <cfRule type="expression" dxfId="158" priority="5">
      <formula>ABS(AS101/AT101)&gt;1.95996398454005</formula>
    </cfRule>
  </conditionalFormatting>
  <conditionalFormatting sqref="AU101">
    <cfRule type="expression" dxfId="157" priority="4">
      <formula>ABS(AU101/AV101)&gt;1.95996398454005</formula>
    </cfRule>
  </conditionalFormatting>
  <hyperlinks>
    <hyperlink ref="A104" r:id="rId1" xr:uid="{00000000-0004-0000-1400-000000000000}"/>
  </hyperlinks>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176</v>
      </c>
    </row>
    <row r="2" spans="1:14" x14ac:dyDescent="0.35">
      <c r="A2" s="38" t="s">
        <v>177</v>
      </c>
    </row>
    <row r="3" spans="1:14" x14ac:dyDescent="0.35">
      <c r="A3" s="42" t="s">
        <v>379</v>
      </c>
    </row>
    <row r="4" spans="1:14" x14ac:dyDescent="0.35">
      <c r="A4" s="150" t="str">
        <f>HYPERLINK("#'TOC'!A1", "Back to TOC")</f>
        <v>Back to TOC</v>
      </c>
    </row>
    <row r="8" spans="1:14" ht="15" customHeight="1" x14ac:dyDescent="0.35">
      <c r="B8" s="503" t="s">
        <v>233</v>
      </c>
      <c r="C8" s="506" t="s">
        <v>390</v>
      </c>
      <c r="D8" s="506"/>
      <c r="E8" s="506"/>
      <c r="F8" s="506"/>
      <c r="G8" s="506" t="s">
        <v>390</v>
      </c>
      <c r="H8" s="506"/>
      <c r="I8" s="506"/>
      <c r="J8" s="506"/>
      <c r="K8" s="506" t="s">
        <v>390</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1025</v>
      </c>
      <c r="D11" s="235" t="s">
        <v>1026</v>
      </c>
      <c r="E11" s="201" t="s">
        <v>1027</v>
      </c>
      <c r="F11" s="235" t="s">
        <v>1028</v>
      </c>
      <c r="G11" s="201" t="s">
        <v>1029</v>
      </c>
      <c r="H11" s="235" t="s">
        <v>1030</v>
      </c>
      <c r="I11" s="201" t="s">
        <v>1031</v>
      </c>
      <c r="J11" s="235" t="s">
        <v>1032</v>
      </c>
      <c r="K11" s="201" t="s">
        <v>1033</v>
      </c>
      <c r="L11" s="235" t="s">
        <v>1034</v>
      </c>
      <c r="M11" s="201" t="s">
        <v>1035</v>
      </c>
      <c r="N11" s="243" t="s">
        <v>1036</v>
      </c>
    </row>
    <row r="12" spans="1:14" ht="13" customHeight="1" x14ac:dyDescent="0.35">
      <c r="A12" s="12" t="s">
        <v>248</v>
      </c>
      <c r="B12" s="97">
        <v>2</v>
      </c>
      <c r="C12" s="189">
        <v>-0.61131565815746003</v>
      </c>
      <c r="D12" s="229">
        <v>0.360662453617064</v>
      </c>
      <c r="E12" s="189">
        <v>0.19303231613305599</v>
      </c>
      <c r="F12" s="229">
        <v>0.233562543500556</v>
      </c>
      <c r="G12" s="189">
        <v>-0.64844239808146398</v>
      </c>
      <c r="H12" s="229">
        <v>0.34909191838648601</v>
      </c>
      <c r="I12" s="189">
        <v>2.2737980410033001</v>
      </c>
      <c r="J12" s="229">
        <v>0.75671615388425595</v>
      </c>
      <c r="K12" s="189">
        <v>-0.66439648243594496</v>
      </c>
      <c r="L12" s="229">
        <v>0.33395952823041097</v>
      </c>
      <c r="M12" s="189">
        <v>4.1743825571198201</v>
      </c>
      <c r="N12" s="237">
        <v>1.01446270150757</v>
      </c>
    </row>
    <row r="13" spans="1:14" ht="13" customHeight="1" x14ac:dyDescent="0.35">
      <c r="A13" s="12" t="s">
        <v>249</v>
      </c>
      <c r="B13" s="97">
        <v>2</v>
      </c>
      <c r="C13" s="189">
        <v>-0.13465826524514901</v>
      </c>
      <c r="D13" s="229">
        <v>0.14641898207458301</v>
      </c>
      <c r="E13" s="189">
        <v>6.4231395503071706E-2</v>
      </c>
      <c r="F13" s="229">
        <v>0.15982484501135799</v>
      </c>
      <c r="G13" s="189">
        <v>-0.42977594917978201</v>
      </c>
      <c r="H13" s="229">
        <v>0.17061845398334299</v>
      </c>
      <c r="I13" s="189">
        <v>2.2672978901944298</v>
      </c>
      <c r="J13" s="229">
        <v>0.80894077025830502</v>
      </c>
      <c r="K13" s="189">
        <v>-0.42561989469172201</v>
      </c>
      <c r="L13" s="229">
        <v>0.171878025256407</v>
      </c>
      <c r="M13" s="189">
        <v>4.5900014366955801</v>
      </c>
      <c r="N13" s="237">
        <v>1.25219480905983</v>
      </c>
    </row>
    <row r="14" spans="1:14" ht="13" customHeight="1" x14ac:dyDescent="0.35">
      <c r="A14" s="12" t="s">
        <v>250</v>
      </c>
      <c r="B14" s="97">
        <v>2</v>
      </c>
      <c r="C14" s="189">
        <v>-1.48035180771057E-2</v>
      </c>
      <c r="D14" s="229">
        <v>0.207204584809137</v>
      </c>
      <c r="E14" s="189">
        <v>3.2993708513062302E-4</v>
      </c>
      <c r="F14" s="229">
        <v>5.6520958713044599E-2</v>
      </c>
      <c r="G14" s="189">
        <v>-5.8938914332160398E-2</v>
      </c>
      <c r="H14" s="229">
        <v>0.238562293577462</v>
      </c>
      <c r="I14" s="189">
        <v>0.57220498406577003</v>
      </c>
      <c r="J14" s="229">
        <v>0.39166043762484798</v>
      </c>
      <c r="K14" s="189">
        <v>-4.5101322473576802E-2</v>
      </c>
      <c r="L14" s="229">
        <v>0.23962452882620799</v>
      </c>
      <c r="M14" s="189">
        <v>2.60560605999693</v>
      </c>
      <c r="N14" s="237">
        <v>0.89032676721362103</v>
      </c>
    </row>
    <row r="15" spans="1:14" ht="13" customHeight="1" x14ac:dyDescent="0.35">
      <c r="A15" s="12" t="s">
        <v>251</v>
      </c>
      <c r="B15" s="97">
        <v>2</v>
      </c>
      <c r="C15" s="189">
        <v>0.27962016597156902</v>
      </c>
      <c r="D15" s="229">
        <v>0.54731436272855705</v>
      </c>
      <c r="E15" s="189">
        <v>2.0034532374071299E-2</v>
      </c>
      <c r="F15" s="229">
        <v>9.7655913471002997E-2</v>
      </c>
      <c r="G15" s="189">
        <v>0.28242385942732001</v>
      </c>
      <c r="H15" s="229">
        <v>0.53917598522181298</v>
      </c>
      <c r="I15" s="189">
        <v>0.56775245786699302</v>
      </c>
      <c r="J15" s="229">
        <v>0.471731789825098</v>
      </c>
      <c r="K15" s="189">
        <v>0.27928398058185</v>
      </c>
      <c r="L15" s="229">
        <v>0.540137439351705</v>
      </c>
      <c r="M15" s="189">
        <v>1.14136194067557</v>
      </c>
      <c r="N15" s="237">
        <v>0.66655843095626299</v>
      </c>
    </row>
    <row r="16" spans="1:14" ht="13" customHeight="1" x14ac:dyDescent="0.35">
      <c r="A16" s="12" t="s">
        <v>252</v>
      </c>
      <c r="B16" s="97">
        <v>2</v>
      </c>
      <c r="C16" s="189">
        <v>-0.28380055913744701</v>
      </c>
      <c r="D16" s="229">
        <v>0.41587463014185799</v>
      </c>
      <c r="E16" s="189">
        <v>3.05262193044059E-2</v>
      </c>
      <c r="F16" s="229">
        <v>0.10239747298665</v>
      </c>
      <c r="G16" s="189">
        <v>-0.45432799002567698</v>
      </c>
      <c r="H16" s="229">
        <v>0.40367895390796998</v>
      </c>
      <c r="I16" s="189">
        <v>3.64149453055354</v>
      </c>
      <c r="J16" s="229">
        <v>0.969624223486657</v>
      </c>
      <c r="K16" s="189">
        <v>-0.575967998987164</v>
      </c>
      <c r="L16" s="229">
        <v>0.37908526251936597</v>
      </c>
      <c r="M16" s="189">
        <v>5.38374097600851</v>
      </c>
      <c r="N16" s="237">
        <v>1.21076161158469</v>
      </c>
    </row>
    <row r="17" spans="1:14" ht="13" customHeight="1" x14ac:dyDescent="0.35">
      <c r="A17" s="12" t="s">
        <v>253</v>
      </c>
      <c r="B17" s="97">
        <v>2</v>
      </c>
      <c r="C17" s="189">
        <v>0.27089564054659598</v>
      </c>
      <c r="D17" s="229">
        <v>0.13929810197321801</v>
      </c>
      <c r="E17" s="189">
        <v>0.14823597941615299</v>
      </c>
      <c r="F17" s="229">
        <v>0.155730689928162</v>
      </c>
      <c r="G17" s="189">
        <v>4.5208932853389297E-2</v>
      </c>
      <c r="H17" s="229">
        <v>0.18822029302969101</v>
      </c>
      <c r="I17" s="189">
        <v>1.1802622142153201</v>
      </c>
      <c r="J17" s="229">
        <v>0.44688068366818701</v>
      </c>
      <c r="K17" s="189">
        <v>-5.2497188163196602E-2</v>
      </c>
      <c r="L17" s="229">
        <v>0.18763879692345201</v>
      </c>
      <c r="M17" s="189">
        <v>3.4204067977387198</v>
      </c>
      <c r="N17" s="237">
        <v>0.91380023243431796</v>
      </c>
    </row>
    <row r="18" spans="1:14" ht="13" customHeight="1" x14ac:dyDescent="0.35">
      <c r="A18" s="100" t="s">
        <v>254</v>
      </c>
      <c r="B18" s="97">
        <v>2</v>
      </c>
      <c r="C18" s="189">
        <v>8.8404490135327599E-2</v>
      </c>
      <c r="D18" s="229">
        <v>0.18147394085113899</v>
      </c>
      <c r="E18" s="189">
        <v>1.6324883631969201E-2</v>
      </c>
      <c r="F18" s="229">
        <v>9.5289091734496498E-2</v>
      </c>
      <c r="G18" s="189">
        <v>-0.373312850081012</v>
      </c>
      <c r="H18" s="229">
        <v>0.27519366211058799</v>
      </c>
      <c r="I18" s="189">
        <v>1.31760857101897</v>
      </c>
      <c r="J18" s="229">
        <v>0.61955605921735801</v>
      </c>
      <c r="K18" s="189">
        <v>-0.42640307181542803</v>
      </c>
      <c r="L18" s="229">
        <v>0.261131926173089</v>
      </c>
      <c r="M18" s="189">
        <v>3.3932173992378898</v>
      </c>
      <c r="N18" s="237">
        <v>1.3401852371857601</v>
      </c>
    </row>
    <row r="19" spans="1:14" ht="13" customHeight="1" x14ac:dyDescent="0.35">
      <c r="A19" s="100" t="s">
        <v>255</v>
      </c>
      <c r="B19" s="97">
        <v>2</v>
      </c>
      <c r="C19" s="189">
        <v>0.60561103619760404</v>
      </c>
      <c r="D19" s="229">
        <v>0.221568180353407</v>
      </c>
      <c r="E19" s="189">
        <v>0.71029307972732403</v>
      </c>
      <c r="F19" s="229">
        <v>0.51507426362662101</v>
      </c>
      <c r="G19" s="189">
        <v>0.67776814281694198</v>
      </c>
      <c r="H19" s="229">
        <v>0.26155216703675799</v>
      </c>
      <c r="I19" s="189">
        <v>2.2335104654877198</v>
      </c>
      <c r="J19" s="229">
        <v>0.96751314839709301</v>
      </c>
      <c r="K19" s="189">
        <v>0.53803709087648799</v>
      </c>
      <c r="L19" s="229">
        <v>0.25524095380565698</v>
      </c>
      <c r="M19" s="189">
        <v>4.2155619746279802</v>
      </c>
      <c r="N19" s="237">
        <v>1.7235668993428399</v>
      </c>
    </row>
    <row r="20" spans="1:14" ht="13" customHeight="1" x14ac:dyDescent="0.35">
      <c r="A20" s="12" t="s">
        <v>256</v>
      </c>
      <c r="B20" s="97">
        <v>2</v>
      </c>
      <c r="C20" s="189">
        <v>-0.43246270020063798</v>
      </c>
      <c r="D20" s="229">
        <v>0.14836099801113001</v>
      </c>
      <c r="E20" s="189">
        <v>0.49534740188277898</v>
      </c>
      <c r="F20" s="229">
        <v>0.33400234182488697</v>
      </c>
      <c r="G20" s="189">
        <v>-0.54373157002084105</v>
      </c>
      <c r="H20" s="229">
        <v>0.15791395806894601</v>
      </c>
      <c r="I20" s="189">
        <v>2.6425653733613399</v>
      </c>
      <c r="J20" s="229">
        <v>0.95523398426957395</v>
      </c>
      <c r="K20" s="189">
        <v>-0.49983595748234999</v>
      </c>
      <c r="L20" s="229">
        <v>0.157704696634348</v>
      </c>
      <c r="M20" s="189">
        <v>5.3316020108851498</v>
      </c>
      <c r="N20" s="237">
        <v>1.5918145229664999</v>
      </c>
    </row>
    <row r="21" spans="1:14" ht="13" customHeight="1" x14ac:dyDescent="0.35">
      <c r="A21" s="12" t="s">
        <v>257</v>
      </c>
      <c r="B21" s="97">
        <v>2</v>
      </c>
      <c r="C21" s="189" t="s">
        <v>355</v>
      </c>
      <c r="D21" s="229" t="s">
        <v>355</v>
      </c>
      <c r="E21" s="189" t="s">
        <v>355</v>
      </c>
      <c r="F21" s="229" t="s">
        <v>355</v>
      </c>
      <c r="G21" s="189" t="s">
        <v>355</v>
      </c>
      <c r="H21" s="229" t="s">
        <v>355</v>
      </c>
      <c r="I21" s="189" t="s">
        <v>355</v>
      </c>
      <c r="J21" s="229" t="s">
        <v>355</v>
      </c>
      <c r="K21" s="189" t="s">
        <v>355</v>
      </c>
      <c r="L21" s="229" t="s">
        <v>355</v>
      </c>
      <c r="M21" s="189" t="s">
        <v>355</v>
      </c>
      <c r="N21" s="237" t="s">
        <v>355</v>
      </c>
    </row>
    <row r="22" spans="1:14" ht="13" customHeight="1" x14ac:dyDescent="0.35">
      <c r="A22" s="12" t="s">
        <v>258</v>
      </c>
      <c r="B22" s="97">
        <v>2</v>
      </c>
      <c r="C22" s="189">
        <v>7.4995935378707995E-2</v>
      </c>
      <c r="D22" s="229">
        <v>0.33908545516379401</v>
      </c>
      <c r="E22" s="189">
        <v>8.6424275880152505E-3</v>
      </c>
      <c r="F22" s="229">
        <v>0.16166155923255501</v>
      </c>
      <c r="G22" s="189">
        <v>-9.7052917363594907E-2</v>
      </c>
      <c r="H22" s="229">
        <v>0.38017551711786102</v>
      </c>
      <c r="I22" s="189">
        <v>1.80251866128549</v>
      </c>
      <c r="J22" s="229">
        <v>1.7316305078591201</v>
      </c>
      <c r="K22" s="189">
        <v>-0.111304692511407</v>
      </c>
      <c r="L22" s="229">
        <v>0.37502088445141202</v>
      </c>
      <c r="M22" s="189">
        <v>3.63805056258128</v>
      </c>
      <c r="N22" s="237">
        <v>2.39212255363908</v>
      </c>
    </row>
    <row r="23" spans="1:14" ht="13" customHeight="1" x14ac:dyDescent="0.35">
      <c r="A23" s="12" t="s">
        <v>259</v>
      </c>
      <c r="B23" s="97">
        <v>2</v>
      </c>
      <c r="C23" s="189">
        <v>0.57094264975633902</v>
      </c>
      <c r="D23" s="229">
        <v>0.264675642303416</v>
      </c>
      <c r="E23" s="189">
        <v>0.46796249246465299</v>
      </c>
      <c r="F23" s="229">
        <v>0.42299729611608</v>
      </c>
      <c r="G23" s="189">
        <v>0.68871012116164199</v>
      </c>
      <c r="H23" s="229">
        <v>0.30986375465643201</v>
      </c>
      <c r="I23" s="189">
        <v>6.4325511477168096</v>
      </c>
      <c r="J23" s="229">
        <v>1.78205428698921</v>
      </c>
      <c r="K23" s="189">
        <v>0.77930543071784797</v>
      </c>
      <c r="L23" s="229">
        <v>0.30755946924312899</v>
      </c>
      <c r="M23" s="189">
        <v>7.7078186712918404</v>
      </c>
      <c r="N23" s="237">
        <v>1.86440132748359</v>
      </c>
    </row>
    <row r="24" spans="1:14" ht="13" customHeight="1" x14ac:dyDescent="0.35">
      <c r="A24" s="12" t="s">
        <v>260</v>
      </c>
      <c r="B24" s="97">
        <v>2</v>
      </c>
      <c r="C24" s="189">
        <v>-0.25557988415483202</v>
      </c>
      <c r="D24" s="229">
        <v>0.21737395533919701</v>
      </c>
      <c r="E24" s="189">
        <v>0.11093960679425401</v>
      </c>
      <c r="F24" s="229">
        <v>0.18715103160019</v>
      </c>
      <c r="G24" s="189">
        <v>-0.64486682466168899</v>
      </c>
      <c r="H24" s="229">
        <v>0.25114106271355202</v>
      </c>
      <c r="I24" s="189">
        <v>2.4255210475879201</v>
      </c>
      <c r="J24" s="229">
        <v>0.999498077732631</v>
      </c>
      <c r="K24" s="189">
        <v>-0.70754261816526498</v>
      </c>
      <c r="L24" s="229">
        <v>0.248095373635766</v>
      </c>
      <c r="M24" s="189">
        <v>3.9493114849637201</v>
      </c>
      <c r="N24" s="237">
        <v>1.50868168332262</v>
      </c>
    </row>
    <row r="25" spans="1:14" ht="13" customHeight="1" x14ac:dyDescent="0.35">
      <c r="A25" s="12" t="s">
        <v>261</v>
      </c>
      <c r="B25" s="97">
        <v>2</v>
      </c>
      <c r="C25" s="189">
        <v>0.29363025235563101</v>
      </c>
      <c r="D25" s="229">
        <v>0.25764094140676602</v>
      </c>
      <c r="E25" s="189">
        <v>6.8668843429947293E-2</v>
      </c>
      <c r="F25" s="229">
        <v>0.122644764050976</v>
      </c>
      <c r="G25" s="189">
        <v>-2.46214190370764E-2</v>
      </c>
      <c r="H25" s="229">
        <v>0.30815326211452498</v>
      </c>
      <c r="I25" s="189">
        <v>1.1136447406279499</v>
      </c>
      <c r="J25" s="229">
        <v>0.555080472611861</v>
      </c>
      <c r="K25" s="189">
        <v>-2.14342670086686E-2</v>
      </c>
      <c r="L25" s="229">
        <v>0.30606196224642301</v>
      </c>
      <c r="M25" s="189">
        <v>1.8341756217659999</v>
      </c>
      <c r="N25" s="237">
        <v>0.83967421369283002</v>
      </c>
    </row>
    <row r="26" spans="1:14" ht="13" customHeight="1" x14ac:dyDescent="0.35">
      <c r="A26" s="12" t="s">
        <v>262</v>
      </c>
      <c r="B26" s="97">
        <v>2</v>
      </c>
      <c r="C26" s="189">
        <v>-0.67497607126371595</v>
      </c>
      <c r="D26" s="229">
        <v>0.24556672682710401</v>
      </c>
      <c r="E26" s="189">
        <v>0.76750174780524705</v>
      </c>
      <c r="F26" s="229">
        <v>0.57252427132439698</v>
      </c>
      <c r="G26" s="189">
        <v>-0.83639174726005205</v>
      </c>
      <c r="H26" s="229">
        <v>0.26594899112933201</v>
      </c>
      <c r="I26" s="189">
        <v>1.4702622762352999</v>
      </c>
      <c r="J26" s="229">
        <v>0.95008977966096697</v>
      </c>
      <c r="K26" s="189">
        <v>-0.92022337299407797</v>
      </c>
      <c r="L26" s="229">
        <v>0.28498341318716902</v>
      </c>
      <c r="M26" s="189">
        <v>3.20754046471649</v>
      </c>
      <c r="N26" s="237">
        <v>1.3608046968598899</v>
      </c>
    </row>
    <row r="27" spans="1:14" ht="13" customHeight="1" x14ac:dyDescent="0.35">
      <c r="A27" s="12" t="s">
        <v>263</v>
      </c>
      <c r="B27" s="97">
        <v>2</v>
      </c>
      <c r="C27" s="189">
        <v>5.3381250011269199E-2</v>
      </c>
      <c r="D27" s="229">
        <v>0.10952342692870499</v>
      </c>
      <c r="E27" s="189">
        <v>7.7886396186758701E-3</v>
      </c>
      <c r="F27" s="229">
        <v>3.7745644831200603E-2</v>
      </c>
      <c r="G27" s="189">
        <v>0.13230169469745801</v>
      </c>
      <c r="H27" s="229">
        <v>0.13455282800190199</v>
      </c>
      <c r="I27" s="189">
        <v>0.77179598733763399</v>
      </c>
      <c r="J27" s="229">
        <v>0.41932628906531699</v>
      </c>
      <c r="K27" s="189">
        <v>0.144507686038755</v>
      </c>
      <c r="L27" s="229">
        <v>0.133966187953622</v>
      </c>
      <c r="M27" s="189">
        <v>1.4654503581540801</v>
      </c>
      <c r="N27" s="237">
        <v>0.55336096126710899</v>
      </c>
    </row>
    <row r="28" spans="1:14" ht="13" customHeight="1" x14ac:dyDescent="0.35">
      <c r="A28" s="12" t="s">
        <v>264</v>
      </c>
      <c r="B28" s="97">
        <v>2</v>
      </c>
      <c r="C28" s="189">
        <v>2.24807788070586E-2</v>
      </c>
      <c r="D28" s="229">
        <v>0.19945304082212001</v>
      </c>
      <c r="E28" s="189">
        <v>1.1168336845612701E-3</v>
      </c>
      <c r="F28" s="229">
        <v>6.9272801697882594E-2</v>
      </c>
      <c r="G28" s="189">
        <v>-1.7634483973136699E-2</v>
      </c>
      <c r="H28" s="229">
        <v>0.228130701958389</v>
      </c>
      <c r="I28" s="189">
        <v>0.24254078285884401</v>
      </c>
      <c r="J28" s="229">
        <v>0.46429233222084498</v>
      </c>
      <c r="K28" s="189">
        <v>0.11102745782548901</v>
      </c>
      <c r="L28" s="229">
        <v>0.22529594828293101</v>
      </c>
      <c r="M28" s="189">
        <v>4.3670046541012697</v>
      </c>
      <c r="N28" s="237">
        <v>1.86035899475815</v>
      </c>
    </row>
    <row r="29" spans="1:14" ht="13" customHeight="1" x14ac:dyDescent="0.35">
      <c r="A29" s="12" t="s">
        <v>265</v>
      </c>
      <c r="B29" s="97">
        <v>2</v>
      </c>
      <c r="C29" s="189">
        <v>-6.3236991082370103E-2</v>
      </c>
      <c r="D29" s="229">
        <v>0.13392606426235501</v>
      </c>
      <c r="E29" s="189">
        <v>1.7464398372983601E-2</v>
      </c>
      <c r="F29" s="229">
        <v>0.105154552264941</v>
      </c>
      <c r="G29" s="189">
        <v>-0.18529105136936</v>
      </c>
      <c r="H29" s="229">
        <v>0.15332002608226</v>
      </c>
      <c r="I29" s="189">
        <v>1.03857642817534</v>
      </c>
      <c r="J29" s="229">
        <v>0.62985737771352102</v>
      </c>
      <c r="K29" s="189">
        <v>-0.19210061106363399</v>
      </c>
      <c r="L29" s="229">
        <v>0.155226436846015</v>
      </c>
      <c r="M29" s="189">
        <v>1.5849411188376801</v>
      </c>
      <c r="N29" s="237">
        <v>0.88333706134288204</v>
      </c>
    </row>
    <row r="30" spans="1:14" ht="13" customHeight="1" x14ac:dyDescent="0.35">
      <c r="A30" s="12" t="s">
        <v>266</v>
      </c>
      <c r="B30" s="97">
        <v>2</v>
      </c>
      <c r="C30" s="189">
        <v>-0.16374280579343101</v>
      </c>
      <c r="D30" s="229">
        <v>0.18410664167315399</v>
      </c>
      <c r="E30" s="189">
        <v>4.3637560662865997E-2</v>
      </c>
      <c r="F30" s="229">
        <v>0.101624197648673</v>
      </c>
      <c r="G30" s="189">
        <v>-0.40186092946830398</v>
      </c>
      <c r="H30" s="229">
        <v>0.205274482900831</v>
      </c>
      <c r="I30" s="189">
        <v>0.90571034152001695</v>
      </c>
      <c r="J30" s="229">
        <v>0.48895968512785798</v>
      </c>
      <c r="K30" s="189">
        <v>-0.39227871843583001</v>
      </c>
      <c r="L30" s="229">
        <v>0.20258166698980201</v>
      </c>
      <c r="M30" s="189">
        <v>1.2821316552390001</v>
      </c>
      <c r="N30" s="237">
        <v>0.73528437950568704</v>
      </c>
    </row>
    <row r="31" spans="1:14" ht="13" customHeight="1" x14ac:dyDescent="0.35">
      <c r="A31" s="12" t="s">
        <v>267</v>
      </c>
      <c r="B31" s="97">
        <v>2</v>
      </c>
      <c r="C31" s="189">
        <v>0.14910855733140399</v>
      </c>
      <c r="D31" s="229">
        <v>0.23738935839391001</v>
      </c>
      <c r="E31" s="189">
        <v>2.7735386257741902E-2</v>
      </c>
      <c r="F31" s="229">
        <v>0.106797626303915</v>
      </c>
      <c r="G31" s="189">
        <v>-0.136763514599192</v>
      </c>
      <c r="H31" s="229">
        <v>0.29999363949936297</v>
      </c>
      <c r="I31" s="189">
        <v>0.52833255853445604</v>
      </c>
      <c r="J31" s="229">
        <v>0.53312385051719102</v>
      </c>
      <c r="K31" s="189">
        <v>-3.4298688580299497E-2</v>
      </c>
      <c r="L31" s="229">
        <v>0.284615185223144</v>
      </c>
      <c r="M31" s="189">
        <v>3.6770894478493199</v>
      </c>
      <c r="N31" s="237">
        <v>1.6368066161745001</v>
      </c>
    </row>
    <row r="32" spans="1:14" ht="13" customHeight="1" x14ac:dyDescent="0.35">
      <c r="A32" s="12" t="s">
        <v>268</v>
      </c>
      <c r="B32" s="97">
        <v>2</v>
      </c>
      <c r="C32" s="189">
        <v>-0.33610737890424303</v>
      </c>
      <c r="D32" s="229">
        <v>0.164191279923943</v>
      </c>
      <c r="E32" s="189">
        <v>0.14928434859470099</v>
      </c>
      <c r="F32" s="229">
        <v>0.13988611831988701</v>
      </c>
      <c r="G32" s="189">
        <v>-0.20311468739468699</v>
      </c>
      <c r="H32" s="229">
        <v>0.17969773778320899</v>
      </c>
      <c r="I32" s="189">
        <v>0.83566951344108498</v>
      </c>
      <c r="J32" s="229">
        <v>0.42835577114818901</v>
      </c>
      <c r="K32" s="189">
        <v>-0.18417175764809901</v>
      </c>
      <c r="L32" s="229">
        <v>0.183262464145722</v>
      </c>
      <c r="M32" s="189">
        <v>1.42778337866894</v>
      </c>
      <c r="N32" s="237">
        <v>0.71606210429831696</v>
      </c>
    </row>
    <row r="33" spans="1:14" ht="13" customHeight="1" x14ac:dyDescent="0.35">
      <c r="A33" s="12" t="s">
        <v>269</v>
      </c>
      <c r="B33" s="97">
        <v>2</v>
      </c>
      <c r="C33" s="189">
        <v>-0.58246110127228801</v>
      </c>
      <c r="D33" s="229">
        <v>0.203952274527987</v>
      </c>
      <c r="E33" s="189">
        <v>1.5640955703392101</v>
      </c>
      <c r="F33" s="229">
        <v>1.1222181647173901</v>
      </c>
      <c r="G33" s="189">
        <v>-0.64583247118102005</v>
      </c>
      <c r="H33" s="229">
        <v>0.19996106440168801</v>
      </c>
      <c r="I33" s="189">
        <v>2.55533737726986</v>
      </c>
      <c r="J33" s="229">
        <v>1.39072008475344</v>
      </c>
      <c r="K33" s="189">
        <v>-0.67161851501348102</v>
      </c>
      <c r="L33" s="229">
        <v>0.20103277327670399</v>
      </c>
      <c r="M33" s="189">
        <v>3.3976769514176302</v>
      </c>
      <c r="N33" s="237">
        <v>1.7250415755729001</v>
      </c>
    </row>
    <row r="34" spans="1:14" ht="13" customHeight="1" x14ac:dyDescent="0.35">
      <c r="A34" s="12" t="s">
        <v>270</v>
      </c>
      <c r="B34" s="97">
        <v>2</v>
      </c>
      <c r="C34" s="189">
        <v>1.3191319881469E-2</v>
      </c>
      <c r="D34" s="229">
        <v>0.22134997939465001</v>
      </c>
      <c r="E34" s="189">
        <v>4.7198513964850599E-4</v>
      </c>
      <c r="F34" s="229">
        <v>0.111798998278788</v>
      </c>
      <c r="G34" s="189">
        <v>-0.16762680032949401</v>
      </c>
      <c r="H34" s="229">
        <v>0.25313395366407998</v>
      </c>
      <c r="I34" s="189">
        <v>0.57079234411797697</v>
      </c>
      <c r="J34" s="229">
        <v>0.79202014993657499</v>
      </c>
      <c r="K34" s="189">
        <v>-0.167888160487946</v>
      </c>
      <c r="L34" s="229">
        <v>0.25872984100045998</v>
      </c>
      <c r="M34" s="189">
        <v>1.5388645114922801</v>
      </c>
      <c r="N34" s="237">
        <v>1.35011703860628</v>
      </c>
    </row>
    <row r="35" spans="1:14" ht="13" customHeight="1" x14ac:dyDescent="0.35">
      <c r="A35" s="12" t="s">
        <v>271</v>
      </c>
      <c r="B35" s="97">
        <v>2</v>
      </c>
      <c r="C35" s="189">
        <v>0.12633798064351501</v>
      </c>
      <c r="D35" s="229">
        <v>0.131335297783403</v>
      </c>
      <c r="E35" s="189">
        <v>6.5388960605461996E-2</v>
      </c>
      <c r="F35" s="229">
        <v>0.15142080515879899</v>
      </c>
      <c r="G35" s="189">
        <v>0.196701134284262</v>
      </c>
      <c r="H35" s="229">
        <v>0.14859483329532</v>
      </c>
      <c r="I35" s="189">
        <v>0.556614677467549</v>
      </c>
      <c r="J35" s="229">
        <v>0.39831285413193801</v>
      </c>
      <c r="K35" s="189">
        <v>0.20596831371406199</v>
      </c>
      <c r="L35" s="229">
        <v>0.14588234193859301</v>
      </c>
      <c r="M35" s="189">
        <v>1.3352844029486901</v>
      </c>
      <c r="N35" s="237">
        <v>0.74441152239827302</v>
      </c>
    </row>
    <row r="36" spans="1:14" ht="13" customHeight="1" x14ac:dyDescent="0.35">
      <c r="A36" s="12" t="s">
        <v>272</v>
      </c>
      <c r="B36" s="97">
        <v>2</v>
      </c>
      <c r="C36" s="189">
        <v>8.8642059086297104E-2</v>
      </c>
      <c r="D36" s="229">
        <v>0.38354575669166902</v>
      </c>
      <c r="E36" s="189">
        <v>1.9068951680120899E-3</v>
      </c>
      <c r="F36" s="229">
        <v>3.0056519686938701E-2</v>
      </c>
      <c r="G36" s="189">
        <v>-0.548280089678849</v>
      </c>
      <c r="H36" s="229">
        <v>0.32787871740997898</v>
      </c>
      <c r="I36" s="189">
        <v>2.3052738066866998</v>
      </c>
      <c r="J36" s="229">
        <v>0.64700732737640199</v>
      </c>
      <c r="K36" s="189">
        <v>-0.51447903184063504</v>
      </c>
      <c r="L36" s="229">
        <v>0.326074200242367</v>
      </c>
      <c r="M36" s="189">
        <v>4.1149913680498598</v>
      </c>
      <c r="N36" s="237">
        <v>1.14930455068523</v>
      </c>
    </row>
    <row r="37" spans="1:14" ht="13" customHeight="1" x14ac:dyDescent="0.35">
      <c r="A37" s="12" t="s">
        <v>273</v>
      </c>
      <c r="B37" s="97">
        <v>2</v>
      </c>
      <c r="C37" s="189">
        <v>-0.34597177091554898</v>
      </c>
      <c r="D37" s="229">
        <v>0.28451591843798002</v>
      </c>
      <c r="E37" s="189">
        <v>8.2129974482963594E-2</v>
      </c>
      <c r="F37" s="229">
        <v>0.129632870198016</v>
      </c>
      <c r="G37" s="189">
        <v>-0.52044380616312602</v>
      </c>
      <c r="H37" s="229">
        <v>0.29400415952610298</v>
      </c>
      <c r="I37" s="189">
        <v>2.5690811325537899</v>
      </c>
      <c r="J37" s="229">
        <v>0.75786168458552705</v>
      </c>
      <c r="K37" s="189">
        <v>-0.50738508365046597</v>
      </c>
      <c r="L37" s="229">
        <v>0.29558805869851501</v>
      </c>
      <c r="M37" s="189">
        <v>2.9930651839699598</v>
      </c>
      <c r="N37" s="237">
        <v>0.77241917927217996</v>
      </c>
    </row>
    <row r="38" spans="1:14" ht="13" customHeight="1" x14ac:dyDescent="0.35">
      <c r="A38" s="12" t="s">
        <v>274</v>
      </c>
      <c r="B38" s="97">
        <v>2</v>
      </c>
      <c r="C38" s="189">
        <v>0.231215317480953</v>
      </c>
      <c r="D38" s="229">
        <v>0.55181020300974704</v>
      </c>
      <c r="E38" s="189">
        <v>1.08831173118924E-2</v>
      </c>
      <c r="F38" s="229">
        <v>7.3557010534787901E-2</v>
      </c>
      <c r="G38" s="189">
        <v>-1.8860903629130701E-2</v>
      </c>
      <c r="H38" s="229">
        <v>0.55073744208298703</v>
      </c>
      <c r="I38" s="189">
        <v>2.5133771042250999</v>
      </c>
      <c r="J38" s="229">
        <v>0.82650615720806098</v>
      </c>
      <c r="K38" s="189">
        <v>-2.2058632120080399E-2</v>
      </c>
      <c r="L38" s="229">
        <v>0.555487601282738</v>
      </c>
      <c r="M38" s="189">
        <v>2.6134958015728902</v>
      </c>
      <c r="N38" s="237">
        <v>0.89761025743351097</v>
      </c>
    </row>
    <row r="39" spans="1:14" ht="13" customHeight="1" x14ac:dyDescent="0.35">
      <c r="A39" s="12" t="s">
        <v>275</v>
      </c>
      <c r="B39" s="97">
        <v>2</v>
      </c>
      <c r="C39" s="189">
        <v>-1.38749269979516</v>
      </c>
      <c r="D39" s="229">
        <v>0.24522565783223699</v>
      </c>
      <c r="E39" s="189">
        <v>1.22723871046996</v>
      </c>
      <c r="F39" s="229">
        <v>0.55500882784021299</v>
      </c>
      <c r="G39" s="189">
        <v>-1.3993926097270799</v>
      </c>
      <c r="H39" s="229">
        <v>0.24503175714286199</v>
      </c>
      <c r="I39" s="189">
        <v>3.1936497188719</v>
      </c>
      <c r="J39" s="229">
        <v>1.0082928036196499</v>
      </c>
      <c r="K39" s="189">
        <v>-1.3870106760788601</v>
      </c>
      <c r="L39" s="229">
        <v>0.24878042746892001</v>
      </c>
      <c r="M39" s="189">
        <v>3.6378774335915498</v>
      </c>
      <c r="N39" s="237">
        <v>1.16369360357095</v>
      </c>
    </row>
    <row r="40" spans="1:14" ht="13" customHeight="1" x14ac:dyDescent="0.35">
      <c r="A40" s="12" t="s">
        <v>276</v>
      </c>
      <c r="B40" s="97">
        <v>2</v>
      </c>
      <c r="C40" s="189">
        <v>-2.5395041771184399E-3</v>
      </c>
      <c r="D40" s="229">
        <v>0.113023234361702</v>
      </c>
      <c r="E40" s="189">
        <v>2.3032968976500599E-5</v>
      </c>
      <c r="F40" s="229">
        <v>3.89701537637865E-2</v>
      </c>
      <c r="G40" s="189">
        <v>1.5419305837615201E-2</v>
      </c>
      <c r="H40" s="229">
        <v>0.124340018659254</v>
      </c>
      <c r="I40" s="189">
        <v>0.220465307410908</v>
      </c>
      <c r="J40" s="229">
        <v>0.36402034429957902</v>
      </c>
      <c r="K40" s="189">
        <v>-2.17034415949478E-2</v>
      </c>
      <c r="L40" s="229">
        <v>0.13965438147864601</v>
      </c>
      <c r="M40" s="189">
        <v>2.2617909933800302</v>
      </c>
      <c r="N40" s="237">
        <v>0.92451838534150099</v>
      </c>
    </row>
    <row r="41" spans="1:14" ht="13" customHeight="1" x14ac:dyDescent="0.35">
      <c r="A41" s="12" t="s">
        <v>277</v>
      </c>
      <c r="B41" s="97">
        <v>2</v>
      </c>
      <c r="C41" s="189">
        <v>9.9433622249544995E-2</v>
      </c>
      <c r="D41" s="229">
        <v>0.14992440896808801</v>
      </c>
      <c r="E41" s="189">
        <v>1.7450582423787799E-2</v>
      </c>
      <c r="F41" s="229">
        <v>6.3854086315258199E-2</v>
      </c>
      <c r="G41" s="189">
        <v>2.40170485987776E-2</v>
      </c>
      <c r="H41" s="229">
        <v>0.15538335689139601</v>
      </c>
      <c r="I41" s="189">
        <v>0.20023722966775301</v>
      </c>
      <c r="J41" s="229">
        <v>0.37304546434459501</v>
      </c>
      <c r="K41" s="189">
        <v>-5.0182919874610897E-3</v>
      </c>
      <c r="L41" s="229">
        <v>0.161862791600697</v>
      </c>
      <c r="M41" s="189">
        <v>1.27154194977616</v>
      </c>
      <c r="N41" s="237">
        <v>0.77095946109934199</v>
      </c>
    </row>
    <row r="42" spans="1:14" ht="13" customHeight="1" x14ac:dyDescent="0.35">
      <c r="A42" s="12" t="s">
        <v>278</v>
      </c>
      <c r="B42" s="97">
        <v>2</v>
      </c>
      <c r="C42" s="189">
        <v>0.64621631862369999</v>
      </c>
      <c r="D42" s="229">
        <v>0.21192826600513301</v>
      </c>
      <c r="E42" s="189">
        <v>0.72712817033249</v>
      </c>
      <c r="F42" s="229">
        <v>0.46808950592169302</v>
      </c>
      <c r="G42" s="189">
        <v>0.25761407695022898</v>
      </c>
      <c r="H42" s="229">
        <v>0.25140673042795197</v>
      </c>
      <c r="I42" s="189">
        <v>1.9297478867411699</v>
      </c>
      <c r="J42" s="229">
        <v>0.87281270802116795</v>
      </c>
      <c r="K42" s="189">
        <v>0.29167182904147598</v>
      </c>
      <c r="L42" s="229">
        <v>0.2532562674419</v>
      </c>
      <c r="M42" s="189">
        <v>4.6695710542292597</v>
      </c>
      <c r="N42" s="237">
        <v>1.3385387558850399</v>
      </c>
    </row>
    <row r="43" spans="1:14" ht="13" customHeight="1" x14ac:dyDescent="0.35">
      <c r="A43" s="12" t="s">
        <v>279</v>
      </c>
      <c r="B43" s="97">
        <v>2</v>
      </c>
      <c r="C43" s="189">
        <v>-0.66699927494031097</v>
      </c>
      <c r="D43" s="229">
        <v>0.47314461508494499</v>
      </c>
      <c r="E43" s="189">
        <v>0.38162725580219597</v>
      </c>
      <c r="F43" s="229">
        <v>0.60988075210020798</v>
      </c>
      <c r="G43" s="189">
        <v>-0.95163117482897597</v>
      </c>
      <c r="H43" s="229">
        <v>0.523416361190155</v>
      </c>
      <c r="I43" s="189">
        <v>2.0089199030984899</v>
      </c>
      <c r="J43" s="229">
        <v>1.3744168539685699</v>
      </c>
      <c r="K43" s="189">
        <v>-0.92961221803133698</v>
      </c>
      <c r="L43" s="229">
        <v>0.53840823829339102</v>
      </c>
      <c r="M43" s="189">
        <v>3.0716407890561799</v>
      </c>
      <c r="N43" s="237">
        <v>1.77912365809672</v>
      </c>
    </row>
    <row r="44" spans="1:14" ht="13" customHeight="1" x14ac:dyDescent="0.35">
      <c r="A44" s="12" t="s">
        <v>280</v>
      </c>
      <c r="B44" s="97">
        <v>2</v>
      </c>
      <c r="C44" s="189">
        <v>-1.05109858450978</v>
      </c>
      <c r="D44" s="229">
        <v>0.68350948157943903</v>
      </c>
      <c r="E44" s="189">
        <v>0.253166313691911</v>
      </c>
      <c r="F44" s="229">
        <v>0.34723013253316498</v>
      </c>
      <c r="G44" s="189">
        <v>-1.54064952400718</v>
      </c>
      <c r="H44" s="229">
        <v>0.684095901818909</v>
      </c>
      <c r="I44" s="189">
        <v>2.6019315151899902</v>
      </c>
      <c r="J44" s="229">
        <v>0.86104553127622296</v>
      </c>
      <c r="K44" s="189">
        <v>-1.7587730868467699</v>
      </c>
      <c r="L44" s="229">
        <v>0.73805083492225099</v>
      </c>
      <c r="M44" s="189">
        <v>6.4760533950256001</v>
      </c>
      <c r="N44" s="237">
        <v>1.9753678543661299</v>
      </c>
    </row>
    <row r="45" spans="1:14" ht="13" customHeight="1" x14ac:dyDescent="0.35">
      <c r="A45" s="12" t="s">
        <v>281</v>
      </c>
      <c r="B45" s="97">
        <v>2</v>
      </c>
      <c r="C45" s="189">
        <v>-0.54157471738267005</v>
      </c>
      <c r="D45" s="229">
        <v>0.30201255225231199</v>
      </c>
      <c r="E45" s="189">
        <v>0.215697568230413</v>
      </c>
      <c r="F45" s="229">
        <v>0.23510940840804001</v>
      </c>
      <c r="G45" s="189">
        <v>-0.66442043381527005</v>
      </c>
      <c r="H45" s="229">
        <v>0.31336495374338902</v>
      </c>
      <c r="I45" s="189">
        <v>2.0587701479248901</v>
      </c>
      <c r="J45" s="229">
        <v>0.86807209426027998</v>
      </c>
      <c r="K45" s="189">
        <v>-0.64635410623089695</v>
      </c>
      <c r="L45" s="229">
        <v>0.31144263641405701</v>
      </c>
      <c r="M45" s="189">
        <v>2.7807055585726101</v>
      </c>
      <c r="N45" s="237">
        <v>1.1304755506611099</v>
      </c>
    </row>
    <row r="46" spans="1:14" ht="13" customHeight="1" x14ac:dyDescent="0.35">
      <c r="A46" s="12" t="s">
        <v>282</v>
      </c>
      <c r="B46" s="97">
        <v>2</v>
      </c>
      <c r="C46" s="189">
        <v>0.124690334079691</v>
      </c>
      <c r="D46" s="229">
        <v>0.215277958164381</v>
      </c>
      <c r="E46" s="189">
        <v>2.0860248737946001E-2</v>
      </c>
      <c r="F46" s="229">
        <v>9.9080961516409993E-2</v>
      </c>
      <c r="G46" s="189">
        <v>0.111599871869297</v>
      </c>
      <c r="H46" s="229">
        <v>0.24423562651296299</v>
      </c>
      <c r="I46" s="189">
        <v>1.24273033101113</v>
      </c>
      <c r="J46" s="229">
        <v>0.66730242797020101</v>
      </c>
      <c r="K46" s="189">
        <v>0.12894721625785299</v>
      </c>
      <c r="L46" s="229">
        <v>0.23660046539511201</v>
      </c>
      <c r="M46" s="189">
        <v>1.9811023182654399</v>
      </c>
      <c r="N46" s="237">
        <v>0.88592937965301699</v>
      </c>
    </row>
    <row r="47" spans="1:14" ht="13" customHeight="1" x14ac:dyDescent="0.35">
      <c r="A47" s="12" t="s">
        <v>283</v>
      </c>
      <c r="B47" s="97">
        <v>2</v>
      </c>
      <c r="C47" s="189">
        <v>0.13668691012555301</v>
      </c>
      <c r="D47" s="229">
        <v>0.30228212809349903</v>
      </c>
      <c r="E47" s="189">
        <v>1.7446943323775301E-2</v>
      </c>
      <c r="F47" s="229">
        <v>0.106699966332592</v>
      </c>
      <c r="G47" s="189">
        <v>8.7434273163859502E-2</v>
      </c>
      <c r="H47" s="229">
        <v>0.30799323939719098</v>
      </c>
      <c r="I47" s="189">
        <v>1.04176160885522</v>
      </c>
      <c r="J47" s="229">
        <v>0.59562605628242005</v>
      </c>
      <c r="K47" s="189">
        <v>9.0589641181330394E-2</v>
      </c>
      <c r="L47" s="229">
        <v>0.29873647676892801</v>
      </c>
      <c r="M47" s="189">
        <v>1.6853808443082301</v>
      </c>
      <c r="N47" s="237">
        <v>0.76685242517581098</v>
      </c>
    </row>
    <row r="48" spans="1:14" ht="13" customHeight="1" x14ac:dyDescent="0.35">
      <c r="A48" s="12" t="s">
        <v>284</v>
      </c>
      <c r="B48" s="97">
        <v>2</v>
      </c>
      <c r="C48" s="189">
        <v>-0.180752746691109</v>
      </c>
      <c r="D48" s="229">
        <v>0.15226033653905499</v>
      </c>
      <c r="E48" s="189">
        <v>6.1083186241517401E-2</v>
      </c>
      <c r="F48" s="229">
        <v>0.10033230590165799</v>
      </c>
      <c r="G48" s="189">
        <v>-0.17607553716714</v>
      </c>
      <c r="H48" s="229">
        <v>0.17797159732540299</v>
      </c>
      <c r="I48" s="189">
        <v>0.74499948385362302</v>
      </c>
      <c r="J48" s="229">
        <v>0.54632127519707996</v>
      </c>
      <c r="K48" s="189">
        <v>-0.15251943296155299</v>
      </c>
      <c r="L48" s="229">
        <v>0.18174371879092199</v>
      </c>
      <c r="M48" s="189">
        <v>1.4339105321191501</v>
      </c>
      <c r="N48" s="237">
        <v>0.83468408500788605</v>
      </c>
    </row>
    <row r="49" spans="1:14" ht="13" customHeight="1" x14ac:dyDescent="0.35">
      <c r="A49" s="12" t="s">
        <v>285</v>
      </c>
      <c r="B49" s="97">
        <v>2</v>
      </c>
      <c r="C49" s="189">
        <v>0.15534572539472499</v>
      </c>
      <c r="D49" s="229">
        <v>0.18969331846110701</v>
      </c>
      <c r="E49" s="189">
        <v>6.2284056983082298E-4</v>
      </c>
      <c r="F49" s="229">
        <v>1.55871985750475E-3</v>
      </c>
      <c r="G49" s="189">
        <v>0.324711222276653</v>
      </c>
      <c r="H49" s="229">
        <v>0.17561416385254999</v>
      </c>
      <c r="I49" s="189">
        <v>2.4115060695012498</v>
      </c>
      <c r="J49" s="229">
        <v>0.99326502298169195</v>
      </c>
      <c r="K49" s="189">
        <v>0.48380518266448103</v>
      </c>
      <c r="L49" s="229">
        <v>0.21031852153449199</v>
      </c>
      <c r="M49" s="189">
        <v>4.5697488350563198</v>
      </c>
      <c r="N49" s="237">
        <v>1.51967529870268</v>
      </c>
    </row>
    <row r="50" spans="1:14" ht="13" customHeight="1" x14ac:dyDescent="0.35">
      <c r="A50" s="12" t="s">
        <v>286</v>
      </c>
      <c r="B50" s="97">
        <v>2</v>
      </c>
      <c r="C50" s="189">
        <v>0.22717974918966</v>
      </c>
      <c r="D50" s="229">
        <v>0.22408388197805801</v>
      </c>
      <c r="E50" s="189">
        <v>4.9057613838015102E-2</v>
      </c>
      <c r="F50" s="229">
        <v>0.106319386298712</v>
      </c>
      <c r="G50" s="189">
        <v>-8.2735594569263798E-2</v>
      </c>
      <c r="H50" s="229">
        <v>0.23324030133978599</v>
      </c>
      <c r="I50" s="189">
        <v>1.4486687309642201</v>
      </c>
      <c r="J50" s="229">
        <v>0.60971482351883</v>
      </c>
      <c r="K50" s="189">
        <v>-8.1888360147842898E-2</v>
      </c>
      <c r="L50" s="229">
        <v>0.237405426551863</v>
      </c>
      <c r="M50" s="189">
        <v>1.6649770840629099</v>
      </c>
      <c r="N50" s="237">
        <v>0.70281288621929805</v>
      </c>
    </row>
    <row r="51" spans="1:14" ht="13" customHeight="1" x14ac:dyDescent="0.35">
      <c r="A51" s="12" t="s">
        <v>287</v>
      </c>
      <c r="B51" s="97">
        <v>2</v>
      </c>
      <c r="C51" s="189">
        <v>-3.8940573669370999</v>
      </c>
      <c r="D51" s="229">
        <v>5.2133528316115001E-2</v>
      </c>
      <c r="E51" s="189">
        <v>0.14367549616786399</v>
      </c>
      <c r="F51" s="229">
        <v>0.14430345370699699</v>
      </c>
      <c r="G51" s="189">
        <v>-3.8904004333542499</v>
      </c>
      <c r="H51" s="229">
        <v>9.8582396135385705E-2</v>
      </c>
      <c r="I51" s="189">
        <v>1.15080130809179</v>
      </c>
      <c r="J51" s="229">
        <v>0.405502246515204</v>
      </c>
      <c r="K51" s="189">
        <v>-3.8886771231514898</v>
      </c>
      <c r="L51" s="229">
        <v>0.118279879751563</v>
      </c>
      <c r="M51" s="189">
        <v>2.2172909040512199</v>
      </c>
      <c r="N51" s="237">
        <v>0.57958494600038502</v>
      </c>
    </row>
    <row r="52" spans="1:14" ht="13" customHeight="1" x14ac:dyDescent="0.35">
      <c r="A52" s="12" t="s">
        <v>288</v>
      </c>
      <c r="B52" s="97">
        <v>2</v>
      </c>
      <c r="C52" s="189">
        <v>-0.40774519123088299</v>
      </c>
      <c r="D52" s="229">
        <v>0.262894185649242</v>
      </c>
      <c r="E52" s="189">
        <v>0.15331173827154901</v>
      </c>
      <c r="F52" s="229">
        <v>0.20527953765900001</v>
      </c>
      <c r="G52" s="189">
        <v>-0.49041999190936097</v>
      </c>
      <c r="H52" s="229">
        <v>0.27466565568753998</v>
      </c>
      <c r="I52" s="189">
        <v>0.87569037858452403</v>
      </c>
      <c r="J52" s="229">
        <v>0.61436034789293903</v>
      </c>
      <c r="K52" s="189">
        <v>-0.53721317290645398</v>
      </c>
      <c r="L52" s="229">
        <v>0.28310238689929101</v>
      </c>
      <c r="M52" s="189">
        <v>2.17069977761878</v>
      </c>
      <c r="N52" s="237">
        <v>0.97696245771402102</v>
      </c>
    </row>
    <row r="53" spans="1:14" ht="13" customHeight="1" x14ac:dyDescent="0.35">
      <c r="A53" s="12" t="s">
        <v>289</v>
      </c>
      <c r="B53" s="97">
        <v>2</v>
      </c>
      <c r="C53" s="189">
        <v>0.114675029643311</v>
      </c>
      <c r="D53" s="229">
        <v>0.13358442790733899</v>
      </c>
      <c r="E53" s="189">
        <v>2.6961644132713399E-2</v>
      </c>
      <c r="F53" s="229">
        <v>8.0328086721273298E-2</v>
      </c>
      <c r="G53" s="189">
        <v>0.10469159868113299</v>
      </c>
      <c r="H53" s="229">
        <v>0.164896093172513</v>
      </c>
      <c r="I53" s="189">
        <v>0.70153563155597898</v>
      </c>
      <c r="J53" s="229">
        <v>0.41122619642703101</v>
      </c>
      <c r="K53" s="189">
        <v>0.103997926874112</v>
      </c>
      <c r="L53" s="229">
        <v>0.16867725701993599</v>
      </c>
      <c r="M53" s="189">
        <v>1.59194627645234</v>
      </c>
      <c r="N53" s="237">
        <v>0.88693973847591401</v>
      </c>
    </row>
    <row r="54" spans="1:14" ht="13" customHeight="1" x14ac:dyDescent="0.35">
      <c r="A54" s="12" t="s">
        <v>290</v>
      </c>
      <c r="B54" s="97">
        <v>2</v>
      </c>
      <c r="C54" s="189">
        <v>0.65057559563969103</v>
      </c>
      <c r="D54" s="229">
        <v>0.47245422072760102</v>
      </c>
      <c r="E54" s="189">
        <v>0.30113579974062399</v>
      </c>
      <c r="F54" s="229">
        <v>0.43477132464553297</v>
      </c>
      <c r="G54" s="189">
        <v>0.347490090863948</v>
      </c>
      <c r="H54" s="229">
        <v>0.48542489138841599</v>
      </c>
      <c r="I54" s="189">
        <v>1.3113050120044101</v>
      </c>
      <c r="J54" s="229">
        <v>0.87959624849298501</v>
      </c>
      <c r="K54" s="189">
        <v>0.34382755732893899</v>
      </c>
      <c r="L54" s="229">
        <v>0.49764816399597001</v>
      </c>
      <c r="M54" s="189">
        <v>1.6082874597021899</v>
      </c>
      <c r="N54" s="237">
        <v>0.97111265400630298</v>
      </c>
    </row>
    <row r="55" spans="1:14" ht="13" customHeight="1" x14ac:dyDescent="0.35">
      <c r="A55" s="12" t="s">
        <v>291</v>
      </c>
      <c r="B55" s="97">
        <v>2</v>
      </c>
      <c r="C55" s="189">
        <v>-0.49676581320514401</v>
      </c>
      <c r="D55" s="229">
        <v>0.26603286982278301</v>
      </c>
      <c r="E55" s="189">
        <v>0.15520596491219599</v>
      </c>
      <c r="F55" s="229">
        <v>0.17546991445681001</v>
      </c>
      <c r="G55" s="189">
        <v>-0.73273186072329499</v>
      </c>
      <c r="H55" s="229">
        <v>0.30476553523889</v>
      </c>
      <c r="I55" s="189">
        <v>1.4775469855755301</v>
      </c>
      <c r="J55" s="229">
        <v>0.80699754914270405</v>
      </c>
      <c r="K55" s="189">
        <v>-0.71919245180361802</v>
      </c>
      <c r="L55" s="229">
        <v>0.27804973716032599</v>
      </c>
      <c r="M55" s="189">
        <v>3.3804472852920502</v>
      </c>
      <c r="N55" s="237">
        <v>1.2610421815519799</v>
      </c>
    </row>
    <row r="56" spans="1:14" ht="13" customHeight="1" x14ac:dyDescent="0.35">
      <c r="A56" s="12" t="s">
        <v>292</v>
      </c>
      <c r="B56" s="97">
        <v>2</v>
      </c>
      <c r="C56" s="189">
        <v>-0.30801742217994799</v>
      </c>
      <c r="D56" s="229">
        <v>0.12376972620381201</v>
      </c>
      <c r="E56" s="189">
        <v>0.249024033010149</v>
      </c>
      <c r="F56" s="229">
        <v>0.21493943861482101</v>
      </c>
      <c r="G56" s="189">
        <v>-0.29317133123890299</v>
      </c>
      <c r="H56" s="229">
        <v>0.132832377185853</v>
      </c>
      <c r="I56" s="189">
        <v>1.5215820890438301</v>
      </c>
      <c r="J56" s="229">
        <v>0.67631807617438899</v>
      </c>
      <c r="K56" s="189">
        <v>-0.31004658295257498</v>
      </c>
      <c r="L56" s="229">
        <v>0.13277402262496399</v>
      </c>
      <c r="M56" s="189">
        <v>2.0005448328335</v>
      </c>
      <c r="N56" s="237">
        <v>0.83596600843877999</v>
      </c>
    </row>
    <row r="57" spans="1:14" ht="13" customHeight="1" x14ac:dyDescent="0.35">
      <c r="A57" s="12" t="s">
        <v>293</v>
      </c>
      <c r="B57" s="97">
        <v>2</v>
      </c>
      <c r="C57" s="189">
        <v>-0.21226986631379999</v>
      </c>
      <c r="D57" s="229">
        <v>0.26386788401615802</v>
      </c>
      <c r="E57" s="189">
        <v>0.129046687469555</v>
      </c>
      <c r="F57" s="229">
        <v>0.35934025418917398</v>
      </c>
      <c r="G57" s="189">
        <v>-0.38241585376256498</v>
      </c>
      <c r="H57" s="229">
        <v>0.26033965725491598</v>
      </c>
      <c r="I57" s="189">
        <v>1.50682998063836</v>
      </c>
      <c r="J57" s="229">
        <v>1.0363182672990801</v>
      </c>
      <c r="K57" s="189">
        <v>-0.38151494238754502</v>
      </c>
      <c r="L57" s="229">
        <v>0.24858468511128101</v>
      </c>
      <c r="M57" s="189">
        <v>3.5631285193562201</v>
      </c>
      <c r="N57" s="237">
        <v>1.3853243980963199</v>
      </c>
    </row>
    <row r="58" spans="1:14" ht="13" customHeight="1" x14ac:dyDescent="0.35">
      <c r="A58" s="12" t="s">
        <v>294</v>
      </c>
      <c r="B58" s="97">
        <v>2</v>
      </c>
      <c r="C58" s="189">
        <v>3.0433171101109099E-2</v>
      </c>
      <c r="D58" s="229">
        <v>0.520805141044553</v>
      </c>
      <c r="E58" s="189">
        <v>1.7372955080506401E-4</v>
      </c>
      <c r="F58" s="229">
        <v>4.5064385557678999E-2</v>
      </c>
      <c r="G58" s="189">
        <v>-0.20621001556708099</v>
      </c>
      <c r="H58" s="229">
        <v>0.52045932788747595</v>
      </c>
      <c r="I58" s="189">
        <v>0.65068981309038898</v>
      </c>
      <c r="J58" s="229">
        <v>0.40736639182960699</v>
      </c>
      <c r="K58" s="189">
        <v>-0.156388776041162</v>
      </c>
      <c r="L58" s="229">
        <v>0.52351543685332103</v>
      </c>
      <c r="M58" s="189">
        <v>1.1491577879297299</v>
      </c>
      <c r="N58" s="237">
        <v>0.75088753357583604</v>
      </c>
    </row>
    <row r="59" spans="1:14" ht="13" customHeight="1" x14ac:dyDescent="0.35">
      <c r="A59" s="12" t="s">
        <v>295</v>
      </c>
      <c r="B59" s="97">
        <v>2</v>
      </c>
      <c r="C59" s="189">
        <v>0.24042875592021101</v>
      </c>
      <c r="D59" s="229">
        <v>0.33981856872698901</v>
      </c>
      <c r="E59" s="189">
        <v>2.6706311164743701E-2</v>
      </c>
      <c r="F59" s="229">
        <v>8.4400647300965706E-2</v>
      </c>
      <c r="G59" s="189">
        <v>0.15174241258212001</v>
      </c>
      <c r="H59" s="229">
        <v>0.34187874574546401</v>
      </c>
      <c r="I59" s="189">
        <v>0.94518718473419305</v>
      </c>
      <c r="J59" s="229">
        <v>0.55453800079347104</v>
      </c>
      <c r="K59" s="189">
        <v>0.19510028297660401</v>
      </c>
      <c r="L59" s="229">
        <v>0.38576671563995302</v>
      </c>
      <c r="M59" s="189">
        <v>1.70102972675312</v>
      </c>
      <c r="N59" s="237">
        <v>0.96157851591450305</v>
      </c>
    </row>
    <row r="60" spans="1:14" ht="13" customHeight="1" x14ac:dyDescent="0.35">
      <c r="A60" s="12" t="s">
        <v>296</v>
      </c>
      <c r="B60" s="97">
        <v>2</v>
      </c>
      <c r="C60" s="189">
        <v>0.36071918684180398</v>
      </c>
      <c r="D60" s="229">
        <v>0.34475547104434501</v>
      </c>
      <c r="E60" s="189">
        <v>0.37024373370761998</v>
      </c>
      <c r="F60" s="229">
        <v>0.78412019443645098</v>
      </c>
      <c r="G60" s="189">
        <v>-8.1542926726810294E-2</v>
      </c>
      <c r="H60" s="229">
        <v>0.41044192961272902</v>
      </c>
      <c r="I60" s="189">
        <v>2.7609159833805199</v>
      </c>
      <c r="J60" s="229">
        <v>1.7457162305974601</v>
      </c>
      <c r="K60" s="189">
        <v>1.5880945199006801E-2</v>
      </c>
      <c r="L60" s="229">
        <v>0.32267196479404803</v>
      </c>
      <c r="M60" s="189">
        <v>13.4166569443112</v>
      </c>
      <c r="N60" s="237">
        <v>3.86432896315491</v>
      </c>
    </row>
    <row r="61" spans="1:14" ht="13" customHeight="1" x14ac:dyDescent="0.35">
      <c r="A61" s="12" t="s">
        <v>297</v>
      </c>
      <c r="B61" s="97">
        <v>2</v>
      </c>
      <c r="C61" s="189">
        <v>-0.32152924978179098</v>
      </c>
      <c r="D61" s="229">
        <v>0.41910314796770098</v>
      </c>
      <c r="E61" s="189">
        <v>2.09063085977018E-2</v>
      </c>
      <c r="F61" s="229">
        <v>5.9062329787854702E-2</v>
      </c>
      <c r="G61" s="189">
        <v>-0.33422171000756901</v>
      </c>
      <c r="H61" s="229">
        <v>0.43952907509990502</v>
      </c>
      <c r="I61" s="189">
        <v>2.5690440203679099</v>
      </c>
      <c r="J61" s="229">
        <v>0.78214073991334399</v>
      </c>
      <c r="K61" s="189">
        <v>-0.33124533610545798</v>
      </c>
      <c r="L61" s="229">
        <v>0.42457596765934102</v>
      </c>
      <c r="M61" s="189">
        <v>3.5159220031316201</v>
      </c>
      <c r="N61" s="237">
        <v>0.95979745783807702</v>
      </c>
    </row>
    <row r="62" spans="1:14" ht="13" customHeight="1" x14ac:dyDescent="0.35">
      <c r="A62" s="12" t="s">
        <v>298</v>
      </c>
      <c r="B62" s="97">
        <v>2</v>
      </c>
      <c r="C62" s="189">
        <v>-0.50528535515659201</v>
      </c>
      <c r="D62" s="229">
        <v>0.333061090799046</v>
      </c>
      <c r="E62" s="189">
        <v>8.8985419299131494E-3</v>
      </c>
      <c r="F62" s="229">
        <v>1.08399296307711E-2</v>
      </c>
      <c r="G62" s="189">
        <v>-0.43280835111362997</v>
      </c>
      <c r="H62" s="229">
        <v>0.34854384105044101</v>
      </c>
      <c r="I62" s="189">
        <v>5.7425389287751302E-2</v>
      </c>
      <c r="J62" s="229">
        <v>0.131227087573419</v>
      </c>
      <c r="K62" s="189">
        <v>-0.69491202163416599</v>
      </c>
      <c r="L62" s="229">
        <v>0.50214748856333402</v>
      </c>
      <c r="M62" s="189">
        <v>1.1858258781416799</v>
      </c>
      <c r="N62" s="237">
        <v>0.82455225218573203</v>
      </c>
    </row>
    <row r="63" spans="1:14" ht="13" customHeight="1" x14ac:dyDescent="0.35">
      <c r="A63" s="101" t="s">
        <v>299</v>
      </c>
      <c r="B63" s="102">
        <v>2</v>
      </c>
      <c r="C63" s="190">
        <v>3.87032815334825E-2</v>
      </c>
      <c r="D63" s="230">
        <v>5.1739186661516702E-2</v>
      </c>
      <c r="E63" s="190">
        <v>0.14157340628418499</v>
      </c>
      <c r="F63" s="230">
        <v>6.0487852234958402E-2</v>
      </c>
      <c r="G63" s="190">
        <v>-0.102432058979421</v>
      </c>
      <c r="H63" s="230">
        <v>5.4957438881009603E-2</v>
      </c>
      <c r="I63" s="190">
        <v>1.4319418464207001</v>
      </c>
      <c r="J63" s="230">
        <v>0.166694675683843</v>
      </c>
      <c r="K63" s="190">
        <v>-9.1539988556350704E-2</v>
      </c>
      <c r="L63" s="230">
        <v>5.4124208301638603E-2</v>
      </c>
      <c r="M63" s="190">
        <v>3.0831646884412902</v>
      </c>
      <c r="N63" s="239">
        <v>0.26987768215628499</v>
      </c>
    </row>
    <row r="64" spans="1:14" ht="13" customHeight="1" x14ac:dyDescent="0.35">
      <c r="A64" s="103" t="s">
        <v>300</v>
      </c>
      <c r="B64" s="104">
        <v>2</v>
      </c>
      <c r="C64" s="191">
        <v>4.5044255444983E-3</v>
      </c>
      <c r="D64" s="231">
        <v>6.01946056174767E-2</v>
      </c>
      <c r="E64" s="191">
        <v>8.5175086588513693E-2</v>
      </c>
      <c r="F64" s="231">
        <v>4.9564221453689397E-2</v>
      </c>
      <c r="G64" s="191">
        <v>-4.81604527434525E-2</v>
      </c>
      <c r="H64" s="231">
        <v>7.0569575934780596E-2</v>
      </c>
      <c r="I64" s="191">
        <v>0.92911501244817196</v>
      </c>
      <c r="J64" s="231">
        <v>0.19186488106223901</v>
      </c>
      <c r="K64" s="191">
        <v>-2.9777672245013601E-2</v>
      </c>
      <c r="L64" s="231">
        <v>6.8326426328515197E-2</v>
      </c>
      <c r="M64" s="191">
        <v>2.1855461539946099</v>
      </c>
      <c r="N64" s="240">
        <v>0.34670212949518098</v>
      </c>
    </row>
    <row r="65" spans="1:14" ht="13" customHeight="1" x14ac:dyDescent="0.35">
      <c r="A65" s="105" t="s">
        <v>301</v>
      </c>
      <c r="B65" s="106">
        <v>2</v>
      </c>
      <c r="C65" s="192">
        <v>-0.18571704563428801</v>
      </c>
      <c r="D65" s="232">
        <v>4.3326656056921903E-2</v>
      </c>
      <c r="E65" s="192">
        <v>0.18550102136053701</v>
      </c>
      <c r="F65" s="232">
        <v>4.3768892490485503E-2</v>
      </c>
      <c r="G65" s="192">
        <v>-0.32234625360456898</v>
      </c>
      <c r="H65" s="232">
        <v>4.53779967474967E-2</v>
      </c>
      <c r="I65" s="192">
        <v>1.59197744017392</v>
      </c>
      <c r="J65" s="232">
        <v>0.120830735125181</v>
      </c>
      <c r="K65" s="192">
        <v>-0.32371582425446199</v>
      </c>
      <c r="L65" s="232">
        <v>4.6180536183449902E-2</v>
      </c>
      <c r="M65" s="192">
        <v>3.12056282499496</v>
      </c>
      <c r="N65" s="241">
        <v>0.188792164051339</v>
      </c>
    </row>
    <row r="66" spans="1:14" ht="13" customHeight="1" x14ac:dyDescent="0.35">
      <c r="A66" s="12" t="s">
        <v>302</v>
      </c>
      <c r="B66" s="97">
        <v>2</v>
      </c>
      <c r="C66" s="189">
        <v>-0.704176392499404</v>
      </c>
      <c r="D66" s="229">
        <v>0.39828456531738599</v>
      </c>
      <c r="E66" s="189">
        <v>1.10882489816882</v>
      </c>
      <c r="F66" s="229">
        <v>1.3231224740852801</v>
      </c>
      <c r="G66" s="189">
        <v>-0.93369686381377104</v>
      </c>
      <c r="H66" s="229">
        <v>0.37351462454152301</v>
      </c>
      <c r="I66" s="189">
        <v>3.1883803721582602</v>
      </c>
      <c r="J66" s="229">
        <v>2.82301464169129</v>
      </c>
      <c r="K66" s="189">
        <v>-0.75454109008383596</v>
      </c>
      <c r="L66" s="229">
        <v>0.352706378855146</v>
      </c>
      <c r="M66" s="189">
        <v>7.7962804938750097</v>
      </c>
      <c r="N66" s="237">
        <v>3.3085878546544301</v>
      </c>
    </row>
    <row r="67" spans="1:14" ht="13" customHeight="1" x14ac:dyDescent="0.35">
      <c r="A67" s="12" t="s">
        <v>303</v>
      </c>
      <c r="B67" s="97">
        <v>2</v>
      </c>
      <c r="C67" s="189">
        <v>-0.113095328115385</v>
      </c>
      <c r="D67" s="229">
        <v>0.23856248673160599</v>
      </c>
      <c r="E67" s="189">
        <v>5.3112149857248603E-2</v>
      </c>
      <c r="F67" s="229">
        <v>0.32516520340215699</v>
      </c>
      <c r="G67" s="189">
        <v>-0.14987728018434399</v>
      </c>
      <c r="H67" s="229">
        <v>0.380104796768859</v>
      </c>
      <c r="I67" s="189">
        <v>4.1403043243919102</v>
      </c>
      <c r="J67" s="229">
        <v>2.2369878713278202</v>
      </c>
      <c r="K67" s="189">
        <v>-0.11219010063566</v>
      </c>
      <c r="L67" s="229">
        <v>0.35636160586939603</v>
      </c>
      <c r="M67" s="189">
        <v>4.9777926022503003</v>
      </c>
      <c r="N67" s="237">
        <v>2.5128677195230198</v>
      </c>
    </row>
    <row r="68" spans="1:14" ht="13" customHeight="1" x14ac:dyDescent="0.35">
      <c r="A68" s="12" t="s">
        <v>304</v>
      </c>
      <c r="B68" s="97">
        <v>2</v>
      </c>
      <c r="C68" s="189">
        <v>4.2771175992901603E-2</v>
      </c>
      <c r="D68" s="229">
        <v>0.337491484158982</v>
      </c>
      <c r="E68" s="189">
        <v>6.10249959901341E-3</v>
      </c>
      <c r="F68" s="229">
        <v>0.31611750657138898</v>
      </c>
      <c r="G68" s="189">
        <v>-0.35156821859316401</v>
      </c>
      <c r="H68" s="229">
        <v>0.401323891430236</v>
      </c>
      <c r="I68" s="189">
        <v>1.55740652273946</v>
      </c>
      <c r="J68" s="229">
        <v>1.5853441490082301</v>
      </c>
      <c r="K68" s="189">
        <v>-0.43808733962218499</v>
      </c>
      <c r="L68" s="229">
        <v>0.41189448501481302</v>
      </c>
      <c r="M68" s="189">
        <v>4.7966029579916096</v>
      </c>
      <c r="N68" s="237">
        <v>2.8617141465237799</v>
      </c>
    </row>
    <row r="69" spans="1:14" ht="13" customHeight="1" x14ac:dyDescent="0.35">
      <c r="A69" s="26" t="s">
        <v>305</v>
      </c>
      <c r="B69" s="107">
        <v>2</v>
      </c>
      <c r="C69" s="199">
        <v>-0.16624851779150199</v>
      </c>
      <c r="D69" s="234">
        <v>0.30362678522431102</v>
      </c>
      <c r="E69" s="199">
        <v>7.0825997096075094E-2</v>
      </c>
      <c r="F69" s="234">
        <v>0.35691730855401999</v>
      </c>
      <c r="G69" s="199">
        <v>-0.27688555447490998</v>
      </c>
      <c r="H69" s="234">
        <v>0.435756603843798</v>
      </c>
      <c r="I69" s="199">
        <v>1.6405818986670599</v>
      </c>
      <c r="J69" s="234">
        <v>1.1683020962294199</v>
      </c>
      <c r="K69" s="199">
        <v>-0.204986022104717</v>
      </c>
      <c r="L69" s="234">
        <v>0.427911432817215</v>
      </c>
      <c r="M69" s="199">
        <v>3.4969201173652502</v>
      </c>
      <c r="N69" s="242">
        <v>2.5612425778782102</v>
      </c>
    </row>
    <row r="70" spans="1:14" ht="13" customHeight="1" x14ac:dyDescent="0.35">
      <c r="A70" s="12"/>
      <c r="B70" s="112"/>
      <c r="C70" s="189" t="s">
        <v>1025</v>
      </c>
      <c r="D70" s="229" t="s">
        <v>1026</v>
      </c>
      <c r="E70" s="189" t="s">
        <v>1027</v>
      </c>
      <c r="F70" s="229" t="s">
        <v>1028</v>
      </c>
      <c r="G70" s="189" t="s">
        <v>1029</v>
      </c>
      <c r="H70" s="229" t="s">
        <v>1030</v>
      </c>
      <c r="I70" s="189" t="s">
        <v>1031</v>
      </c>
      <c r="J70" s="229" t="s">
        <v>1032</v>
      </c>
      <c r="K70" s="189" t="s">
        <v>1033</v>
      </c>
      <c r="L70" s="229" t="s">
        <v>1034</v>
      </c>
      <c r="M70" s="189" t="s">
        <v>1035</v>
      </c>
      <c r="N70" s="237" t="s">
        <v>1036</v>
      </c>
    </row>
    <row r="71" spans="1:14" ht="13" customHeight="1" x14ac:dyDescent="0.35">
      <c r="A71" s="12" t="s">
        <v>249</v>
      </c>
      <c r="B71" s="112">
        <v>1</v>
      </c>
      <c r="C71" s="189">
        <v>0.140091340261701</v>
      </c>
      <c r="D71" s="229">
        <v>0.18436591348482101</v>
      </c>
      <c r="E71" s="189">
        <v>5.4947383332015098E-2</v>
      </c>
      <c r="F71" s="229">
        <v>0.169125233355158</v>
      </c>
      <c r="G71" s="189">
        <v>-5.1345090847285502E-2</v>
      </c>
      <c r="H71" s="229">
        <v>0.20670527197698399</v>
      </c>
      <c r="I71" s="189">
        <v>1.26404056435158</v>
      </c>
      <c r="J71" s="229">
        <v>0.80349505255383702</v>
      </c>
      <c r="K71" s="189">
        <v>-7.3288716540927806E-2</v>
      </c>
      <c r="L71" s="229">
        <v>0.20989664007108899</v>
      </c>
      <c r="M71" s="189">
        <v>1.8299333429614499</v>
      </c>
      <c r="N71" s="237">
        <v>1.1920201309707199</v>
      </c>
    </row>
    <row r="72" spans="1:14" ht="13" customHeight="1" x14ac:dyDescent="0.35">
      <c r="A72" s="12" t="s">
        <v>253</v>
      </c>
      <c r="B72" s="112">
        <v>1</v>
      </c>
      <c r="C72" s="189">
        <v>7.4469196717150701E-2</v>
      </c>
      <c r="D72" s="229">
        <v>0.17166016326918501</v>
      </c>
      <c r="E72" s="189">
        <v>7.2774077145638799E-3</v>
      </c>
      <c r="F72" s="229">
        <v>4.6868543396639498E-2</v>
      </c>
      <c r="G72" s="189">
        <v>-3.0687324459054501E-2</v>
      </c>
      <c r="H72" s="229">
        <v>0.203443446845051</v>
      </c>
      <c r="I72" s="189">
        <v>0.72579596603960606</v>
      </c>
      <c r="J72" s="229">
        <v>0.39401578102525903</v>
      </c>
      <c r="K72" s="189">
        <v>-6.9021709510628998E-2</v>
      </c>
      <c r="L72" s="229">
        <v>0.209829140658257</v>
      </c>
      <c r="M72" s="189">
        <v>2.3956902793286998</v>
      </c>
      <c r="N72" s="237">
        <v>0.91315572218318597</v>
      </c>
    </row>
    <row r="73" spans="1:14" ht="13" customHeight="1" x14ac:dyDescent="0.35">
      <c r="A73" s="100" t="s">
        <v>255</v>
      </c>
      <c r="B73" s="112">
        <v>1</v>
      </c>
      <c r="C73" s="189">
        <v>0.106446987228364</v>
      </c>
      <c r="D73" s="229">
        <v>0.27743460095139999</v>
      </c>
      <c r="E73" s="189">
        <v>1.46928105010802E-2</v>
      </c>
      <c r="F73" s="229">
        <v>0.106058758344149</v>
      </c>
      <c r="G73" s="189">
        <v>0.35702272727735301</v>
      </c>
      <c r="H73" s="229">
        <v>0.368816513276575</v>
      </c>
      <c r="I73" s="189">
        <v>0.87016496579573199</v>
      </c>
      <c r="J73" s="229">
        <v>0.65884257226332799</v>
      </c>
      <c r="K73" s="189">
        <v>0.36341416190130599</v>
      </c>
      <c r="L73" s="229">
        <v>0.38286845397554398</v>
      </c>
      <c r="M73" s="189">
        <v>3.7048569329190699</v>
      </c>
      <c r="N73" s="237">
        <v>1.9494232019706601</v>
      </c>
    </row>
    <row r="74" spans="1:14" ht="13" customHeight="1" x14ac:dyDescent="0.35">
      <c r="A74" s="12" t="s">
        <v>256</v>
      </c>
      <c r="B74" s="112">
        <v>1</v>
      </c>
      <c r="C74" s="189">
        <v>-0.183137716643168</v>
      </c>
      <c r="D74" s="229">
        <v>0.19129714142491699</v>
      </c>
      <c r="E74" s="189">
        <v>8.1776525438301106E-2</v>
      </c>
      <c r="F74" s="229">
        <v>0.16228839407453399</v>
      </c>
      <c r="G74" s="189">
        <v>-0.150973621710185</v>
      </c>
      <c r="H74" s="229">
        <v>0.19408081365966301</v>
      </c>
      <c r="I74" s="189">
        <v>2.0426857292420202</v>
      </c>
      <c r="J74" s="229">
        <v>1.0217384240655001</v>
      </c>
      <c r="K74" s="189">
        <v>-0.120966357663554</v>
      </c>
      <c r="L74" s="229">
        <v>0.193772912039051</v>
      </c>
      <c r="M74" s="189">
        <v>3.31321232807902</v>
      </c>
      <c r="N74" s="237">
        <v>1.4723066352397201</v>
      </c>
    </row>
    <row r="75" spans="1:14" ht="13" customHeight="1" x14ac:dyDescent="0.35">
      <c r="A75" s="12" t="s">
        <v>267</v>
      </c>
      <c r="B75" s="112">
        <v>1</v>
      </c>
      <c r="C75" s="189">
        <v>0.35082715918664897</v>
      </c>
      <c r="D75" s="229">
        <v>0.199208265018055</v>
      </c>
      <c r="E75" s="189">
        <v>0.21693130215046799</v>
      </c>
      <c r="F75" s="229">
        <v>0.24008069657081399</v>
      </c>
      <c r="G75" s="189">
        <v>0.19261772405758501</v>
      </c>
      <c r="H75" s="229">
        <v>0.27132723803928399</v>
      </c>
      <c r="I75" s="189">
        <v>1.49472906754058</v>
      </c>
      <c r="J75" s="229">
        <v>1.1076622681981201</v>
      </c>
      <c r="K75" s="189">
        <v>0.22598188178225601</v>
      </c>
      <c r="L75" s="229">
        <v>0.26032589726108801</v>
      </c>
      <c r="M75" s="189">
        <v>3.3001463095944801</v>
      </c>
      <c r="N75" s="237">
        <v>1.8234861612117701</v>
      </c>
    </row>
    <row r="76" spans="1:14" ht="13" customHeight="1" x14ac:dyDescent="0.35">
      <c r="A76" s="12" t="s">
        <v>272</v>
      </c>
      <c r="B76" s="112">
        <v>1</v>
      </c>
      <c r="C76" s="189">
        <v>-0.22145301895934499</v>
      </c>
      <c r="D76" s="229">
        <v>0.38142308873915698</v>
      </c>
      <c r="E76" s="189">
        <v>1.8170555872187601E-2</v>
      </c>
      <c r="F76" s="229">
        <v>7.7841535397723705E-2</v>
      </c>
      <c r="G76" s="189">
        <v>-0.26927712309965601</v>
      </c>
      <c r="H76" s="229">
        <v>0.40406352182371802</v>
      </c>
      <c r="I76" s="189">
        <v>1.73268683508056</v>
      </c>
      <c r="J76" s="229">
        <v>0.64394149357387098</v>
      </c>
      <c r="K76" s="189">
        <v>-0.23277453579562499</v>
      </c>
      <c r="L76" s="229">
        <v>0.40625940304078501</v>
      </c>
      <c r="M76" s="189">
        <v>2.0190883830261002</v>
      </c>
      <c r="N76" s="237">
        <v>0.85558040192047302</v>
      </c>
    </row>
    <row r="77" spans="1:14" ht="13" customHeight="1" x14ac:dyDescent="0.35">
      <c r="A77" s="12" t="s">
        <v>274</v>
      </c>
      <c r="B77" s="112">
        <v>1</v>
      </c>
      <c r="C77" s="189">
        <v>-0.52410132854574298</v>
      </c>
      <c r="D77" s="229">
        <v>0.97233783047575595</v>
      </c>
      <c r="E77" s="189">
        <v>1.6330211528939601E-2</v>
      </c>
      <c r="F77" s="229">
        <v>6.4829326347989699E-2</v>
      </c>
      <c r="G77" s="189">
        <v>-0.70930533894626602</v>
      </c>
      <c r="H77" s="229">
        <v>0.92698623956584303</v>
      </c>
      <c r="I77" s="189">
        <v>2.8041635469538799</v>
      </c>
      <c r="J77" s="229">
        <v>0.84385382786166896</v>
      </c>
      <c r="K77" s="189">
        <v>-0.56047863978969803</v>
      </c>
      <c r="L77" s="229">
        <v>0.81275214337081703</v>
      </c>
      <c r="M77" s="189">
        <v>3.8417685318396102</v>
      </c>
      <c r="N77" s="237">
        <v>1.1419435693686699</v>
      </c>
    </row>
    <row r="78" spans="1:14" ht="13" customHeight="1" x14ac:dyDescent="0.35">
      <c r="A78" s="12" t="s">
        <v>280</v>
      </c>
      <c r="B78" s="112">
        <v>1</v>
      </c>
      <c r="C78" s="189">
        <v>7.4941859109708298E-2</v>
      </c>
      <c r="D78" s="229">
        <v>0.29191081947736103</v>
      </c>
      <c r="E78" s="189">
        <v>2.7557998782760901E-3</v>
      </c>
      <c r="F78" s="229">
        <v>3.38253942702747E-2</v>
      </c>
      <c r="G78" s="189">
        <v>-0.30939221852945398</v>
      </c>
      <c r="H78" s="229">
        <v>0.29204361862957101</v>
      </c>
      <c r="I78" s="189">
        <v>2.9123929623545202</v>
      </c>
      <c r="J78" s="229">
        <v>0.98665610024968198</v>
      </c>
      <c r="K78" s="189">
        <v>-0.52443039653655898</v>
      </c>
      <c r="L78" s="229">
        <v>0.26658642585165299</v>
      </c>
      <c r="M78" s="189">
        <v>7.1236737315593803</v>
      </c>
      <c r="N78" s="237">
        <v>1.73180214740865</v>
      </c>
    </row>
    <row r="79" spans="1:14" ht="13" customHeight="1" x14ac:dyDescent="0.35">
      <c r="A79" s="12" t="s">
        <v>285</v>
      </c>
      <c r="B79" s="112">
        <v>1</v>
      </c>
      <c r="C79" s="189">
        <v>-1.7842596023224899</v>
      </c>
      <c r="D79" s="229">
        <v>0.42997788400933601</v>
      </c>
      <c r="E79" s="189">
        <v>0.17918108309309</v>
      </c>
      <c r="F79" s="229">
        <v>0.12164783603280201</v>
      </c>
      <c r="G79" s="189">
        <v>-1.71291047760968</v>
      </c>
      <c r="H79" s="229">
        <v>0.359652018592033</v>
      </c>
      <c r="I79" s="189">
        <v>2.0901547478465998</v>
      </c>
      <c r="J79" s="229">
        <v>0.81848779253592197</v>
      </c>
      <c r="K79" s="189">
        <v>-1.9261143167151999</v>
      </c>
      <c r="L79" s="229">
        <v>0.30392632588997298</v>
      </c>
      <c r="M79" s="189">
        <v>3.1449318909183401</v>
      </c>
      <c r="N79" s="237">
        <v>1.0995032968841001</v>
      </c>
    </row>
    <row r="80" spans="1:14" ht="13" customHeight="1" x14ac:dyDescent="0.35">
      <c r="A80" s="12" t="s">
        <v>290</v>
      </c>
      <c r="B80" s="112">
        <v>1</v>
      </c>
      <c r="C80" s="189">
        <v>-1.2056597963920399</v>
      </c>
      <c r="D80" s="229">
        <v>0.32868795474481799</v>
      </c>
      <c r="E80" s="189">
        <v>0.38778268704704</v>
      </c>
      <c r="F80" s="229">
        <v>0.23541382876841099</v>
      </c>
      <c r="G80" s="189">
        <v>-1.0317930729924001</v>
      </c>
      <c r="H80" s="229">
        <v>0.360164738856598</v>
      </c>
      <c r="I80" s="189">
        <v>2.1882589183411798</v>
      </c>
      <c r="J80" s="229">
        <v>0.71397739870819299</v>
      </c>
      <c r="K80" s="189">
        <v>-1.0327446983624899</v>
      </c>
      <c r="L80" s="229">
        <v>0.36942472588577202</v>
      </c>
      <c r="M80" s="189">
        <v>2.66270004160164</v>
      </c>
      <c r="N80" s="237">
        <v>0.86234959171178205</v>
      </c>
    </row>
    <row r="81" spans="1:14" ht="13" customHeight="1" x14ac:dyDescent="0.35">
      <c r="A81" s="12" t="s">
        <v>292</v>
      </c>
      <c r="B81" s="112">
        <v>1</v>
      </c>
      <c r="C81" s="189">
        <v>-0.476751369747825</v>
      </c>
      <c r="D81" s="229">
        <v>0.150680080058326</v>
      </c>
      <c r="E81" s="189">
        <v>0.27145226169370701</v>
      </c>
      <c r="F81" s="229">
        <v>0.168713377153628</v>
      </c>
      <c r="G81" s="189">
        <v>-0.53234517818903704</v>
      </c>
      <c r="H81" s="229">
        <v>0.15311883060878501</v>
      </c>
      <c r="I81" s="189">
        <v>0.68003639255338399</v>
      </c>
      <c r="J81" s="229">
        <v>0.32261821129754398</v>
      </c>
      <c r="K81" s="189">
        <v>-0.50108591613032505</v>
      </c>
      <c r="L81" s="229">
        <v>0.15494317985467801</v>
      </c>
      <c r="M81" s="189">
        <v>1.5521729881028301</v>
      </c>
      <c r="N81" s="237">
        <v>0.72792533464094999</v>
      </c>
    </row>
    <row r="82" spans="1:14" ht="13" customHeight="1" x14ac:dyDescent="0.35">
      <c r="A82" s="12" t="s">
        <v>294</v>
      </c>
      <c r="B82" s="112">
        <v>1</v>
      </c>
      <c r="C82" s="189">
        <v>-1.5047452012578399</v>
      </c>
      <c r="D82" s="229">
        <v>0.65030873904224895</v>
      </c>
      <c r="E82" s="189">
        <v>0.43711534849282102</v>
      </c>
      <c r="F82" s="229">
        <v>0.350361312459957</v>
      </c>
      <c r="G82" s="189">
        <v>-1.59784873428646</v>
      </c>
      <c r="H82" s="229">
        <v>0.76373814713409205</v>
      </c>
      <c r="I82" s="189">
        <v>3.2833170893049801</v>
      </c>
      <c r="J82" s="229">
        <v>0.96245371248695999</v>
      </c>
      <c r="K82" s="189">
        <v>-1.3640777563684701</v>
      </c>
      <c r="L82" s="229">
        <v>0.77850803209934605</v>
      </c>
      <c r="M82" s="189">
        <v>4.9712240569494801</v>
      </c>
      <c r="N82" s="237">
        <v>1.24623424254185</v>
      </c>
    </row>
    <row r="83" spans="1:14" ht="13" customHeight="1" x14ac:dyDescent="0.35">
      <c r="A83" s="12" t="s">
        <v>295</v>
      </c>
      <c r="B83" s="112">
        <v>1</v>
      </c>
      <c r="C83" s="189">
        <v>-1.03602985518449</v>
      </c>
      <c r="D83" s="229">
        <v>0.38572610287346398</v>
      </c>
      <c r="E83" s="189">
        <v>0.71265911217778799</v>
      </c>
      <c r="F83" s="229">
        <v>0.57300030513572298</v>
      </c>
      <c r="G83" s="189">
        <v>-1.2219129862576701</v>
      </c>
      <c r="H83" s="229">
        <v>0.43621939137643301</v>
      </c>
      <c r="I83" s="189">
        <v>2.8345687796928898</v>
      </c>
      <c r="J83" s="229">
        <v>1.3698766430445599</v>
      </c>
      <c r="K83" s="189">
        <v>-1.1553985596227101</v>
      </c>
      <c r="L83" s="229">
        <v>0.45883005561853002</v>
      </c>
      <c r="M83" s="189">
        <v>3.49218867045197</v>
      </c>
      <c r="N83" s="237">
        <v>1.48500448924618</v>
      </c>
    </row>
    <row r="84" spans="1:14" ht="13" customHeight="1" x14ac:dyDescent="0.35">
      <c r="A84" s="28" t="s">
        <v>306</v>
      </c>
      <c r="B84" s="113">
        <v>1</v>
      </c>
      <c r="C84" s="193">
        <v>-0.52465069448147705</v>
      </c>
      <c r="D84" s="233">
        <v>0.123692613180305</v>
      </c>
      <c r="E84" s="193">
        <v>0.19886497320159999</v>
      </c>
      <c r="F84" s="233">
        <v>6.8513332111545103E-2</v>
      </c>
      <c r="G84" s="193">
        <v>-0.61876445357246401</v>
      </c>
      <c r="H84" s="233">
        <v>0.128001718080266</v>
      </c>
      <c r="I84" s="193">
        <v>2.0044025499418101</v>
      </c>
      <c r="J84" s="233">
        <v>0.25356630873643998</v>
      </c>
      <c r="K84" s="193">
        <v>-0.61119997677116</v>
      </c>
      <c r="L84" s="233">
        <v>0.122461344757092</v>
      </c>
      <c r="M84" s="193">
        <v>3.3038942128677502</v>
      </c>
      <c r="N84" s="238">
        <v>0.363466272724636</v>
      </c>
    </row>
    <row r="85" spans="1:14" ht="13" customHeight="1" x14ac:dyDescent="0.35">
      <c r="A85" s="12" t="s">
        <v>87</v>
      </c>
      <c r="B85" s="112">
        <v>1</v>
      </c>
      <c r="C85" s="189">
        <v>4.72852595211493E-2</v>
      </c>
      <c r="D85" s="229">
        <v>0.236089439240004</v>
      </c>
      <c r="E85" s="189">
        <v>3.05350737796603E-3</v>
      </c>
      <c r="F85" s="229">
        <v>6.2204320992679897E-2</v>
      </c>
      <c r="G85" s="189">
        <v>-0.30834986885653598</v>
      </c>
      <c r="H85" s="229">
        <v>0.23721903479054399</v>
      </c>
      <c r="I85" s="189">
        <v>0.88804814352462003</v>
      </c>
      <c r="J85" s="229">
        <v>0.66997136026534798</v>
      </c>
      <c r="K85" s="189">
        <v>-0.336619913423645</v>
      </c>
      <c r="L85" s="229">
        <v>0.245315724939105</v>
      </c>
      <c r="M85" s="189">
        <v>2.5601158225326102</v>
      </c>
      <c r="N85" s="237">
        <v>1.2439044026891</v>
      </c>
    </row>
    <row r="86" spans="1:14" ht="13" customHeight="1" x14ac:dyDescent="0.35">
      <c r="A86" s="12" t="s">
        <v>303</v>
      </c>
      <c r="B86" s="112">
        <v>1</v>
      </c>
      <c r="C86" s="189">
        <v>0.226984310747843</v>
      </c>
      <c r="D86" s="229">
        <v>0.29196553516305301</v>
      </c>
      <c r="E86" s="189">
        <v>0.15132773436962199</v>
      </c>
      <c r="F86" s="229">
        <v>0.42971110842834798</v>
      </c>
      <c r="G86" s="189">
        <v>0.46114805315551599</v>
      </c>
      <c r="H86" s="229">
        <v>0.32471209018004898</v>
      </c>
      <c r="I86" s="189">
        <v>1.19903351820255</v>
      </c>
      <c r="J86" s="229">
        <v>1.1162981574666899</v>
      </c>
      <c r="K86" s="189">
        <v>0.47498451835269601</v>
      </c>
      <c r="L86" s="229">
        <v>0.32757130585941802</v>
      </c>
      <c r="M86" s="189">
        <v>1.98847265418968</v>
      </c>
      <c r="N86" s="237">
        <v>1.4487611546938901</v>
      </c>
    </row>
    <row r="87" spans="1:14" ht="13" customHeight="1" x14ac:dyDescent="0.35">
      <c r="A87" s="26" t="s">
        <v>304</v>
      </c>
      <c r="B87" s="114">
        <v>1</v>
      </c>
      <c r="C87" s="199">
        <v>3.1862303842207902E-2</v>
      </c>
      <c r="D87" s="234">
        <v>0.19728953845802899</v>
      </c>
      <c r="E87" s="199">
        <v>4.1837652048195796E-3</v>
      </c>
      <c r="F87" s="234">
        <v>0.151129096287732</v>
      </c>
      <c r="G87" s="199">
        <v>3.0973098272508E-2</v>
      </c>
      <c r="H87" s="234">
        <v>0.209617737319019</v>
      </c>
      <c r="I87" s="199">
        <v>2.3373129501159</v>
      </c>
      <c r="J87" s="234">
        <v>1.3971345505180699</v>
      </c>
      <c r="K87" s="199">
        <v>5.5594714998628801E-2</v>
      </c>
      <c r="L87" s="234">
        <v>0.210700745432118</v>
      </c>
      <c r="M87" s="199">
        <v>3.36465101401817</v>
      </c>
      <c r="N87" s="242">
        <v>1.9713697701867201</v>
      </c>
    </row>
    <row r="88" spans="1:14" ht="13" customHeight="1" x14ac:dyDescent="0.35">
      <c r="A88" s="12"/>
      <c r="B88" s="115"/>
      <c r="C88" s="189" t="s">
        <v>1025</v>
      </c>
      <c r="D88" s="229" t="s">
        <v>1026</v>
      </c>
      <c r="E88" s="189" t="s">
        <v>1027</v>
      </c>
      <c r="F88" s="229" t="s">
        <v>1028</v>
      </c>
      <c r="G88" s="189" t="s">
        <v>1029</v>
      </c>
      <c r="H88" s="229" t="s">
        <v>1030</v>
      </c>
      <c r="I88" s="189" t="s">
        <v>1031</v>
      </c>
      <c r="J88" s="229" t="s">
        <v>1032</v>
      </c>
      <c r="K88" s="189" t="s">
        <v>1033</v>
      </c>
      <c r="L88" s="229" t="s">
        <v>1034</v>
      </c>
      <c r="M88" s="189" t="s">
        <v>1035</v>
      </c>
      <c r="N88" s="237" t="s">
        <v>1036</v>
      </c>
    </row>
    <row r="89" spans="1:14" ht="13" customHeight="1" x14ac:dyDescent="0.35">
      <c r="A89" s="12" t="s">
        <v>261</v>
      </c>
      <c r="B89" s="115">
        <v>3</v>
      </c>
      <c r="C89" s="189">
        <v>0.32084270920920299</v>
      </c>
      <c r="D89" s="229">
        <v>0.16888527415370999</v>
      </c>
      <c r="E89" s="189">
        <v>0.23353020091791599</v>
      </c>
      <c r="F89" s="229">
        <v>0.25733833251334598</v>
      </c>
      <c r="G89" s="189">
        <v>-8.8402902382616805E-2</v>
      </c>
      <c r="H89" s="229">
        <v>0.20905952972825301</v>
      </c>
      <c r="I89" s="189">
        <v>2.0215822461674802</v>
      </c>
      <c r="J89" s="229">
        <v>0.61415148688711896</v>
      </c>
      <c r="K89" s="189">
        <v>-6.6415476162565004E-2</v>
      </c>
      <c r="L89" s="229">
        <v>0.20640697992853599</v>
      </c>
      <c r="M89" s="189">
        <v>2.8526628228162401</v>
      </c>
      <c r="N89" s="237">
        <v>0.90039450851387004</v>
      </c>
    </row>
    <row r="90" spans="1:14" ht="13" customHeight="1" x14ac:dyDescent="0.35">
      <c r="A90" s="12" t="s">
        <v>264</v>
      </c>
      <c r="B90" s="115">
        <v>3</v>
      </c>
      <c r="C90" s="189">
        <v>-0.39016798157910798</v>
      </c>
      <c r="D90" s="229">
        <v>0.16492581592712199</v>
      </c>
      <c r="E90" s="189">
        <v>0.57598419397711598</v>
      </c>
      <c r="F90" s="229">
        <v>0.488259912624254</v>
      </c>
      <c r="G90" s="189">
        <v>-0.36360523493563901</v>
      </c>
      <c r="H90" s="229">
        <v>0.205926282646688</v>
      </c>
      <c r="I90" s="189">
        <v>1.2845454219282999</v>
      </c>
      <c r="J90" s="229">
        <v>0.94377234111135899</v>
      </c>
      <c r="K90" s="189">
        <v>-0.31482737514050702</v>
      </c>
      <c r="L90" s="229">
        <v>0.205180657756135</v>
      </c>
      <c r="M90" s="189">
        <v>4.5195230061080496</v>
      </c>
      <c r="N90" s="237">
        <v>2.5740546628283401</v>
      </c>
    </row>
    <row r="91" spans="1:14" ht="13" customHeight="1" x14ac:dyDescent="0.35">
      <c r="A91" s="12" t="s">
        <v>78</v>
      </c>
      <c r="B91" s="115">
        <v>3</v>
      </c>
      <c r="C91" s="189">
        <v>-5.06886841527684E-2</v>
      </c>
      <c r="D91" s="229">
        <v>0.12439911885682201</v>
      </c>
      <c r="E91" s="189">
        <v>9.6276484242698492E-3</v>
      </c>
      <c r="F91" s="229">
        <v>6.5790721664729199E-2</v>
      </c>
      <c r="G91" s="189">
        <v>-0.25999634366170798</v>
      </c>
      <c r="H91" s="229">
        <v>0.16461429542960301</v>
      </c>
      <c r="I91" s="189">
        <v>1.7773025361893799</v>
      </c>
      <c r="J91" s="229">
        <v>0.85423251759730701</v>
      </c>
      <c r="K91" s="189">
        <v>-0.23354691725266899</v>
      </c>
      <c r="L91" s="229">
        <v>0.17185466085169701</v>
      </c>
      <c r="M91" s="189">
        <v>3.09748478388408</v>
      </c>
      <c r="N91" s="237">
        <v>1.12329261546528</v>
      </c>
    </row>
    <row r="92" spans="1:14" ht="13" customHeight="1" x14ac:dyDescent="0.35">
      <c r="A92" s="12" t="s">
        <v>283</v>
      </c>
      <c r="B92" s="115">
        <v>3</v>
      </c>
      <c r="C92" s="189">
        <v>0.394941037609498</v>
      </c>
      <c r="D92" s="229">
        <v>0.15357400136944599</v>
      </c>
      <c r="E92" s="189">
        <v>0.237583291597911</v>
      </c>
      <c r="F92" s="229">
        <v>0.17849897316448701</v>
      </c>
      <c r="G92" s="189">
        <v>0.41736878933106097</v>
      </c>
      <c r="H92" s="229">
        <v>0.18592027616189</v>
      </c>
      <c r="I92" s="189">
        <v>1.745794046606</v>
      </c>
      <c r="J92" s="229">
        <v>0.54531405843157399</v>
      </c>
      <c r="K92" s="189">
        <v>0.41001704213041901</v>
      </c>
      <c r="L92" s="229">
        <v>0.19090139036117801</v>
      </c>
      <c r="M92" s="189">
        <v>2.10788918703234</v>
      </c>
      <c r="N92" s="237">
        <v>0.66736548638846604</v>
      </c>
    </row>
    <row r="93" spans="1:14" ht="13" customHeight="1" x14ac:dyDescent="0.35">
      <c r="A93" s="12" t="s">
        <v>285</v>
      </c>
      <c r="B93" s="115">
        <v>3</v>
      </c>
      <c r="C93" s="189">
        <v>-0.22646006897839499</v>
      </c>
      <c r="D93" s="229">
        <v>0.70020613913557395</v>
      </c>
      <c r="E93" s="189">
        <v>2.7902140508966901E-3</v>
      </c>
      <c r="F93" s="229">
        <v>2.6084807190578801E-2</v>
      </c>
      <c r="G93" s="189">
        <v>-0.275094266861584</v>
      </c>
      <c r="H93" s="229">
        <v>0.77272929869682805</v>
      </c>
      <c r="I93" s="189">
        <v>1.25827439988208</v>
      </c>
      <c r="J93" s="229">
        <v>0.75295032581727905</v>
      </c>
      <c r="K93" s="189">
        <v>-0.35697517212886798</v>
      </c>
      <c r="L93" s="229">
        <v>0.76945347942070197</v>
      </c>
      <c r="M93" s="189">
        <v>1.8613443367254201</v>
      </c>
      <c r="N93" s="237">
        <v>0.95703713828789305</v>
      </c>
    </row>
    <row r="94" spans="1:14" ht="13" customHeight="1" x14ac:dyDescent="0.35">
      <c r="A94" s="12" t="s">
        <v>290</v>
      </c>
      <c r="B94" s="115">
        <v>3</v>
      </c>
      <c r="C94" s="189">
        <v>-0.38964850357908098</v>
      </c>
      <c r="D94" s="229">
        <v>0.18893966804300899</v>
      </c>
      <c r="E94" s="189">
        <v>0.336126713187197</v>
      </c>
      <c r="F94" s="229">
        <v>0.32061691508046197</v>
      </c>
      <c r="G94" s="189">
        <v>-0.46734256116324202</v>
      </c>
      <c r="H94" s="229">
        <v>0.21366210109849201</v>
      </c>
      <c r="I94" s="189">
        <v>1.6087264065888101</v>
      </c>
      <c r="J94" s="229">
        <v>0.80401228989447304</v>
      </c>
      <c r="K94" s="189">
        <v>-0.44873414906280701</v>
      </c>
      <c r="L94" s="229">
        <v>0.21436340360771999</v>
      </c>
      <c r="M94" s="189">
        <v>2.4368399383687498</v>
      </c>
      <c r="N94" s="237">
        <v>0.93666112451970496</v>
      </c>
    </row>
    <row r="95" spans="1:14" ht="13" customHeight="1" x14ac:dyDescent="0.35">
      <c r="A95" s="12" t="s">
        <v>294</v>
      </c>
      <c r="B95" s="115">
        <v>3</v>
      </c>
      <c r="C95" s="189">
        <v>-8.2539173984680206E-2</v>
      </c>
      <c r="D95" s="229">
        <v>0.34880756010487601</v>
      </c>
      <c r="E95" s="189">
        <v>2.3545567721221699E-3</v>
      </c>
      <c r="F95" s="229">
        <v>3.8091712385462898E-2</v>
      </c>
      <c r="G95" s="189">
        <v>-0.121366730837868</v>
      </c>
      <c r="H95" s="229">
        <v>0.32848101062204299</v>
      </c>
      <c r="I95" s="189">
        <v>1.63887184572754</v>
      </c>
      <c r="J95" s="229">
        <v>0.63165959437000596</v>
      </c>
      <c r="K95" s="189">
        <v>-7.6851494569147694E-2</v>
      </c>
      <c r="L95" s="229">
        <v>0.30559684898478201</v>
      </c>
      <c r="M95" s="189">
        <v>2.3663730839053798</v>
      </c>
      <c r="N95" s="237">
        <v>0.92926359266640701</v>
      </c>
    </row>
    <row r="96" spans="1:14" ht="13" customHeight="1" x14ac:dyDescent="0.35">
      <c r="A96" s="12" t="s">
        <v>295</v>
      </c>
      <c r="B96" s="115">
        <v>3</v>
      </c>
      <c r="C96" s="189">
        <v>-0.82169428764724695</v>
      </c>
      <c r="D96" s="229">
        <v>0.27160155119564899</v>
      </c>
      <c r="E96" s="189">
        <v>0.32868105681406301</v>
      </c>
      <c r="F96" s="229">
        <v>0.268392542695222</v>
      </c>
      <c r="G96" s="189">
        <v>-1.1968876601957299</v>
      </c>
      <c r="H96" s="229">
        <v>0.28851757667243</v>
      </c>
      <c r="I96" s="189">
        <v>2.3415676762135398</v>
      </c>
      <c r="J96" s="229">
        <v>0.87074624422595603</v>
      </c>
      <c r="K96" s="189">
        <v>-1.138977139107</v>
      </c>
      <c r="L96" s="229">
        <v>0.29272948270114002</v>
      </c>
      <c r="M96" s="189">
        <v>2.8287969154803401</v>
      </c>
      <c r="N96" s="237">
        <v>1.12821695433479</v>
      </c>
    </row>
    <row r="97" spans="1:14" ht="13" customHeight="1" x14ac:dyDescent="0.35">
      <c r="A97" s="29" t="s">
        <v>307</v>
      </c>
      <c r="B97" s="117">
        <v>3</v>
      </c>
      <c r="C97" s="203">
        <v>-0.155676869137822</v>
      </c>
      <c r="D97" s="236">
        <v>0.11292999956387</v>
      </c>
      <c r="E97" s="203">
        <v>0.215834734467686</v>
      </c>
      <c r="F97" s="236">
        <v>8.9945488792455605E-2</v>
      </c>
      <c r="G97" s="203">
        <v>-0.294415863838416</v>
      </c>
      <c r="H97" s="236">
        <v>0.123849705105454</v>
      </c>
      <c r="I97" s="203">
        <v>1.70958307241289</v>
      </c>
      <c r="J97" s="236">
        <v>0.26999802422828101</v>
      </c>
      <c r="K97" s="203">
        <v>-0.27828883516164399</v>
      </c>
      <c r="L97" s="236">
        <v>0.12296916654501</v>
      </c>
      <c r="M97" s="203">
        <v>2.7588642592900801</v>
      </c>
      <c r="N97" s="244">
        <v>0.451962545764375</v>
      </c>
    </row>
    <row r="99" spans="1:14" x14ac:dyDescent="0.35">
      <c r="A99" s="178" t="s">
        <v>361</v>
      </c>
    </row>
    <row r="100" spans="1:14" x14ac:dyDescent="0.35">
      <c r="A100" s="178" t="s">
        <v>386</v>
      </c>
    </row>
    <row r="101" spans="1:14" x14ac:dyDescent="0.35">
      <c r="A101" s="178" t="s">
        <v>387</v>
      </c>
    </row>
    <row r="102" spans="1:14" x14ac:dyDescent="0.35">
      <c r="A102" s="178" t="s">
        <v>388</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156" priority="3">
      <formula>ABS(C1/D1)&gt;1.95996398454005</formula>
    </cfRule>
  </conditionalFormatting>
  <conditionalFormatting sqref="G1:G200">
    <cfRule type="expression" dxfId="155" priority="2">
      <formula>ABS(G1/H1)&gt;1.95996398454005</formula>
    </cfRule>
  </conditionalFormatting>
  <conditionalFormatting sqref="K1:K200">
    <cfRule type="expression" dxfId="154"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111"/>
  <sheetViews>
    <sheetView showGridLines="0" zoomScale="80" workbookViewId="0"/>
  </sheetViews>
  <sheetFormatPr defaultColWidth="10.81640625" defaultRowHeight="14.5" x14ac:dyDescent="0.35"/>
  <cols>
    <col min="1" max="1" width="30.7265625" customWidth="1"/>
    <col min="2" max="2" width="8.7265625" customWidth="1"/>
  </cols>
  <sheetData>
    <row r="1" spans="1:46" x14ac:dyDescent="0.35">
      <c r="A1" s="32" t="s">
        <v>178</v>
      </c>
    </row>
    <row r="2" spans="1:46" x14ac:dyDescent="0.35">
      <c r="A2" s="38" t="s">
        <v>179</v>
      </c>
    </row>
    <row r="3" spans="1:46" x14ac:dyDescent="0.35">
      <c r="A3" s="42" t="s">
        <v>379</v>
      </c>
    </row>
    <row r="4" spans="1:46" x14ac:dyDescent="0.35">
      <c r="A4" s="150" t="str">
        <f>HYPERLINK("#'TOC'!A1", "Back to TOC")</f>
        <v>Back to TOC</v>
      </c>
    </row>
    <row r="7" spans="1:46" ht="16" customHeight="1" x14ac:dyDescent="0.35">
      <c r="B7" s="503" t="s">
        <v>233</v>
      </c>
      <c r="C7" s="506" t="s">
        <v>409</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7"/>
    </row>
    <row r="8" spans="1:46" ht="32.15" customHeight="1" x14ac:dyDescent="0.35">
      <c r="B8" s="504"/>
      <c r="C8" s="508" t="s">
        <v>362</v>
      </c>
      <c r="D8" s="508"/>
      <c r="E8" s="508" t="s">
        <v>391</v>
      </c>
      <c r="F8" s="508"/>
      <c r="G8" s="508"/>
      <c r="H8" s="508"/>
      <c r="I8" s="508"/>
      <c r="J8" s="508"/>
      <c r="K8" s="508"/>
      <c r="L8" s="508"/>
      <c r="M8" s="508" t="s">
        <v>396</v>
      </c>
      <c r="N8" s="508"/>
      <c r="O8" s="508"/>
      <c r="P8" s="508"/>
      <c r="Q8" s="508"/>
      <c r="R8" s="508"/>
      <c r="S8" s="508" t="s">
        <v>400</v>
      </c>
      <c r="T8" s="508"/>
      <c r="U8" s="508"/>
      <c r="V8" s="508"/>
      <c r="W8" s="508"/>
      <c r="X8" s="508"/>
      <c r="Y8" s="508"/>
      <c r="Z8" s="508"/>
      <c r="AA8" s="508" t="s">
        <v>404</v>
      </c>
      <c r="AB8" s="508"/>
      <c r="AC8" s="508"/>
      <c r="AD8" s="508"/>
      <c r="AE8" s="508"/>
      <c r="AF8" s="508"/>
      <c r="AG8" s="508"/>
      <c r="AH8" s="508"/>
      <c r="AI8" s="508" t="s">
        <v>408</v>
      </c>
      <c r="AJ8" s="508"/>
      <c r="AK8" s="508"/>
      <c r="AL8" s="508"/>
      <c r="AM8" s="508"/>
      <c r="AN8" s="508"/>
      <c r="AO8" s="508"/>
      <c r="AP8" s="508"/>
      <c r="AQ8" s="510" t="s">
        <v>245</v>
      </c>
      <c r="AR8" s="510"/>
      <c r="AS8" s="510" t="s">
        <v>247</v>
      </c>
      <c r="AT8" s="512"/>
    </row>
    <row r="9" spans="1:46" ht="48" customHeight="1" x14ac:dyDescent="0.35">
      <c r="B9" s="504"/>
      <c r="C9" s="508"/>
      <c r="D9" s="508"/>
      <c r="E9" s="509" t="s">
        <v>392</v>
      </c>
      <c r="F9" s="509"/>
      <c r="G9" s="509" t="s">
        <v>393</v>
      </c>
      <c r="H9" s="509"/>
      <c r="I9" s="509" t="s">
        <v>394</v>
      </c>
      <c r="J9" s="509"/>
      <c r="K9" s="509" t="s">
        <v>395</v>
      </c>
      <c r="L9" s="509"/>
      <c r="M9" s="509" t="s">
        <v>397</v>
      </c>
      <c r="N9" s="509"/>
      <c r="O9" s="509" t="s">
        <v>398</v>
      </c>
      <c r="P9" s="509"/>
      <c r="Q9" s="509" t="s">
        <v>399</v>
      </c>
      <c r="R9" s="509"/>
      <c r="S9" s="509" t="s">
        <v>401</v>
      </c>
      <c r="T9" s="509"/>
      <c r="U9" s="509" t="s">
        <v>402</v>
      </c>
      <c r="V9" s="509"/>
      <c r="W9" s="509" t="s">
        <v>403</v>
      </c>
      <c r="X9" s="509"/>
      <c r="Y9" s="509" t="s">
        <v>372</v>
      </c>
      <c r="Z9" s="509"/>
      <c r="AA9" s="509" t="s">
        <v>405</v>
      </c>
      <c r="AB9" s="509"/>
      <c r="AC9" s="509" t="s">
        <v>406</v>
      </c>
      <c r="AD9" s="509"/>
      <c r="AE9" s="509" t="s">
        <v>407</v>
      </c>
      <c r="AF9" s="509"/>
      <c r="AG9" s="509" t="s">
        <v>372</v>
      </c>
      <c r="AH9" s="509"/>
      <c r="AI9" s="509" t="s">
        <v>401</v>
      </c>
      <c r="AJ9" s="509"/>
      <c r="AK9" s="509" t="s">
        <v>402</v>
      </c>
      <c r="AL9" s="509"/>
      <c r="AM9" s="509" t="s">
        <v>403</v>
      </c>
      <c r="AN9" s="509"/>
      <c r="AO9" s="509" t="s">
        <v>372</v>
      </c>
      <c r="AP9" s="509"/>
      <c r="AQ9" s="511" t="s">
        <v>362</v>
      </c>
      <c r="AR9" s="511"/>
      <c r="AS9" s="511" t="s">
        <v>362</v>
      </c>
      <c r="AT9" s="513"/>
    </row>
    <row r="10" spans="1:46" ht="16" customHeight="1" x14ac:dyDescent="0.35">
      <c r="B10" s="505"/>
      <c r="C10" s="88" t="s">
        <v>236</v>
      </c>
      <c r="D10" s="88" t="s">
        <v>235</v>
      </c>
      <c r="E10" s="88" t="s">
        <v>236</v>
      </c>
      <c r="F10" s="88" t="s">
        <v>235</v>
      </c>
      <c r="G10" s="88" t="s">
        <v>236</v>
      </c>
      <c r="H10" s="88" t="s">
        <v>235</v>
      </c>
      <c r="I10" s="88" t="s">
        <v>236</v>
      </c>
      <c r="J10" s="88" t="s">
        <v>235</v>
      </c>
      <c r="K10" s="88" t="s">
        <v>246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236</v>
      </c>
      <c r="AB10" s="88" t="s">
        <v>235</v>
      </c>
      <c r="AC10" s="88" t="s">
        <v>236</v>
      </c>
      <c r="AD10" s="88" t="s">
        <v>235</v>
      </c>
      <c r="AE10" s="88" t="s">
        <v>236</v>
      </c>
      <c r="AF10" s="88" t="s">
        <v>235</v>
      </c>
      <c r="AG10" s="88" t="s">
        <v>246</v>
      </c>
      <c r="AH10" s="88" t="s">
        <v>235</v>
      </c>
      <c r="AI10" s="88" t="s">
        <v>236</v>
      </c>
      <c r="AJ10" s="88" t="s">
        <v>235</v>
      </c>
      <c r="AK10" s="88" t="s">
        <v>236</v>
      </c>
      <c r="AL10" s="88" t="s">
        <v>235</v>
      </c>
      <c r="AM10" s="88" t="s">
        <v>236</v>
      </c>
      <c r="AN10" s="88" t="s">
        <v>235</v>
      </c>
      <c r="AO10" s="88" t="s">
        <v>246</v>
      </c>
      <c r="AP10" s="88" t="s">
        <v>235</v>
      </c>
      <c r="AQ10" s="88" t="s">
        <v>246</v>
      </c>
      <c r="AR10" s="88" t="s">
        <v>235</v>
      </c>
      <c r="AS10" s="88" t="s">
        <v>246</v>
      </c>
      <c r="AT10" s="89" t="s">
        <v>235</v>
      </c>
    </row>
    <row r="11" spans="1:46" ht="13" customHeight="1" x14ac:dyDescent="0.35">
      <c r="A11" s="90"/>
      <c r="B11" s="91"/>
      <c r="C11" s="92" t="s">
        <v>516</v>
      </c>
      <c r="D11" s="170" t="s">
        <v>517</v>
      </c>
      <c r="E11" s="92" t="s">
        <v>1037</v>
      </c>
      <c r="F11" s="170" t="s">
        <v>1038</v>
      </c>
      <c r="G11" s="92" t="s">
        <v>1039</v>
      </c>
      <c r="H11" s="170" t="s">
        <v>1040</v>
      </c>
      <c r="I11" s="92" t="s">
        <v>1041</v>
      </c>
      <c r="J11" s="170" t="s">
        <v>1042</v>
      </c>
      <c r="K11" s="92" t="s">
        <v>1043</v>
      </c>
      <c r="L11" s="170" t="s">
        <v>1044</v>
      </c>
      <c r="M11" s="92" t="s">
        <v>1045</v>
      </c>
      <c r="N11" s="170" t="s">
        <v>1046</v>
      </c>
      <c r="O11" s="92" t="s">
        <v>1047</v>
      </c>
      <c r="P11" s="170" t="s">
        <v>1048</v>
      </c>
      <c r="Q11" s="92" t="s">
        <v>1049</v>
      </c>
      <c r="R11" s="170" t="s">
        <v>1050</v>
      </c>
      <c r="S11" s="92" t="s">
        <v>1051</v>
      </c>
      <c r="T11" s="170" t="s">
        <v>1052</v>
      </c>
      <c r="U11" s="92" t="s">
        <v>1053</v>
      </c>
      <c r="V11" s="170" t="s">
        <v>1054</v>
      </c>
      <c r="W11" s="92" t="s">
        <v>1055</v>
      </c>
      <c r="X11" s="170" t="s">
        <v>1056</v>
      </c>
      <c r="Y11" s="92" t="s">
        <v>1057</v>
      </c>
      <c r="Z11" s="170" t="s">
        <v>1058</v>
      </c>
      <c r="AA11" s="92" t="s">
        <v>1059</v>
      </c>
      <c r="AB11" s="170" t="s">
        <v>1060</v>
      </c>
      <c r="AC11" s="92" t="s">
        <v>1061</v>
      </c>
      <c r="AD11" s="170" t="s">
        <v>1062</v>
      </c>
      <c r="AE11" s="92" t="s">
        <v>1063</v>
      </c>
      <c r="AF11" s="170" t="s">
        <v>1064</v>
      </c>
      <c r="AG11" s="92" t="s">
        <v>1065</v>
      </c>
      <c r="AH11" s="170" t="s">
        <v>1066</v>
      </c>
      <c r="AI11" s="92" t="s">
        <v>1067</v>
      </c>
      <c r="AJ11" s="170" t="s">
        <v>1068</v>
      </c>
      <c r="AK11" s="92" t="s">
        <v>1069</v>
      </c>
      <c r="AL11" s="170" t="s">
        <v>1070</v>
      </c>
      <c r="AM11" s="92" t="s">
        <v>1071</v>
      </c>
      <c r="AN11" s="170" t="s">
        <v>1072</v>
      </c>
      <c r="AO11" s="92" t="s">
        <v>1073</v>
      </c>
      <c r="AP11" s="170" t="s">
        <v>1074</v>
      </c>
      <c r="AQ11" s="94" t="s">
        <v>534</v>
      </c>
      <c r="AR11" s="94" t="s">
        <v>535</v>
      </c>
      <c r="AS11" s="94" t="s">
        <v>552</v>
      </c>
      <c r="AT11" s="96" t="s">
        <v>553</v>
      </c>
    </row>
    <row r="12" spans="1:46" ht="13" customHeight="1" x14ac:dyDescent="0.35">
      <c r="A12" s="12" t="s">
        <v>248</v>
      </c>
      <c r="B12" s="97">
        <v>2</v>
      </c>
      <c r="C12" s="13">
        <v>90.897240442884296</v>
      </c>
      <c r="D12" s="164">
        <v>0.54380113238588901</v>
      </c>
      <c r="E12" s="13">
        <v>90.624551699389301</v>
      </c>
      <c r="F12" s="164">
        <v>0.792453161605436</v>
      </c>
      <c r="G12" s="13">
        <v>89.684511459057902</v>
      </c>
      <c r="H12" s="164">
        <v>1.26717070096941</v>
      </c>
      <c r="I12" s="13">
        <v>92.157504778900304</v>
      </c>
      <c r="J12" s="164">
        <v>0.93061380189742604</v>
      </c>
      <c r="K12" s="13">
        <v>1.53295307951096</v>
      </c>
      <c r="L12" s="164">
        <v>1.2106655833340401</v>
      </c>
      <c r="M12" s="13">
        <v>90.774799675066504</v>
      </c>
      <c r="N12" s="164">
        <v>0.58714017310568001</v>
      </c>
      <c r="O12" s="13">
        <v>92.048602139923702</v>
      </c>
      <c r="P12" s="164">
        <v>1.5553835029865</v>
      </c>
      <c r="Q12" s="13">
        <v>1.2738024648572299</v>
      </c>
      <c r="R12" s="164">
        <v>1.6819371448645499</v>
      </c>
      <c r="S12" s="13">
        <v>91.747117562912507</v>
      </c>
      <c r="T12" s="164">
        <v>0.84530958809921697</v>
      </c>
      <c r="U12" s="13">
        <v>90.845522830731198</v>
      </c>
      <c r="V12" s="164">
        <v>0.94157619316756602</v>
      </c>
      <c r="W12" s="13">
        <v>88.662682687033595</v>
      </c>
      <c r="X12" s="164">
        <v>1.47422751361537</v>
      </c>
      <c r="Y12" s="13">
        <v>-3.08443487587888</v>
      </c>
      <c r="Z12" s="164">
        <v>1.78062183226391</v>
      </c>
      <c r="AA12" s="13">
        <v>90.949743363824098</v>
      </c>
      <c r="AB12" s="164">
        <v>0.71449885721861195</v>
      </c>
      <c r="AC12" s="13">
        <v>90.466261487487202</v>
      </c>
      <c r="AD12" s="164">
        <v>1.0301124838017499</v>
      </c>
      <c r="AE12" s="13">
        <v>93.684956582291605</v>
      </c>
      <c r="AF12" s="164">
        <v>2.1519868654055401</v>
      </c>
      <c r="AG12" s="13">
        <v>2.7352132184674498</v>
      </c>
      <c r="AH12" s="164">
        <v>2.2134545652529001</v>
      </c>
      <c r="AI12" s="13">
        <v>90.873615821349503</v>
      </c>
      <c r="AJ12" s="164">
        <v>0.53199886730434298</v>
      </c>
      <c r="AK12" s="13" t="s">
        <v>764</v>
      </c>
      <c r="AL12" s="164" t="s">
        <v>764</v>
      </c>
      <c r="AM12" s="13" t="s">
        <v>764</v>
      </c>
      <c r="AN12" s="164" t="s">
        <v>764</v>
      </c>
      <c r="AO12" s="13" t="s">
        <v>764</v>
      </c>
      <c r="AP12" s="164" t="s">
        <v>764</v>
      </c>
      <c r="AQ12" s="98"/>
      <c r="AR12" s="98"/>
      <c r="AS12" s="98"/>
      <c r="AT12" s="99"/>
    </row>
    <row r="13" spans="1:46" ht="13" customHeight="1" x14ac:dyDescent="0.35">
      <c r="A13" s="12" t="s">
        <v>249</v>
      </c>
      <c r="B13" s="97">
        <v>2</v>
      </c>
      <c r="C13" s="13">
        <v>38.4865700863418</v>
      </c>
      <c r="D13" s="164">
        <v>1.0739022034635</v>
      </c>
      <c r="E13" s="13" t="s">
        <v>764</v>
      </c>
      <c r="F13" s="164" t="s">
        <v>764</v>
      </c>
      <c r="G13" s="13">
        <v>37.237430523467502</v>
      </c>
      <c r="H13" s="164">
        <v>1.4882327727406801</v>
      </c>
      <c r="I13" s="13">
        <v>39.7489654713794</v>
      </c>
      <c r="J13" s="164">
        <v>1.3553099279243801</v>
      </c>
      <c r="K13" s="13" t="s">
        <v>764</v>
      </c>
      <c r="L13" s="164" t="s">
        <v>764</v>
      </c>
      <c r="M13" s="13">
        <v>38.0040256743195</v>
      </c>
      <c r="N13" s="164">
        <v>1.45509323914751</v>
      </c>
      <c r="O13" s="13">
        <v>39.833994174279198</v>
      </c>
      <c r="P13" s="164">
        <v>1.6205813909178199</v>
      </c>
      <c r="Q13" s="13">
        <v>1.8299684999596399</v>
      </c>
      <c r="R13" s="164">
        <v>2.1818467598051701</v>
      </c>
      <c r="S13" s="13">
        <v>39.253042245876003</v>
      </c>
      <c r="T13" s="164">
        <v>1.8292854016940301</v>
      </c>
      <c r="U13" s="13">
        <v>37.606383852537697</v>
      </c>
      <c r="V13" s="164">
        <v>2.2411327160752998</v>
      </c>
      <c r="W13" s="13">
        <v>41.131478671466702</v>
      </c>
      <c r="X13" s="164">
        <v>2.0703350092271702</v>
      </c>
      <c r="Y13" s="13">
        <v>1.87843642559075</v>
      </c>
      <c r="Z13" s="164">
        <v>2.7552563443949798</v>
      </c>
      <c r="AA13" s="13">
        <v>37.768497686485198</v>
      </c>
      <c r="AB13" s="164">
        <v>3.8292539082138499</v>
      </c>
      <c r="AC13" s="13">
        <v>39.789811770442597</v>
      </c>
      <c r="AD13" s="164">
        <v>1.37681675558605</v>
      </c>
      <c r="AE13" s="13">
        <v>38.206582555230803</v>
      </c>
      <c r="AF13" s="164">
        <v>2.5643255321337199</v>
      </c>
      <c r="AG13" s="13">
        <v>0.438084868745648</v>
      </c>
      <c r="AH13" s="164">
        <v>4.8054173598225196</v>
      </c>
      <c r="AI13" s="13">
        <v>36.390244810095197</v>
      </c>
      <c r="AJ13" s="164">
        <v>2.3487381574454398</v>
      </c>
      <c r="AK13" s="13">
        <v>41.440609281937597</v>
      </c>
      <c r="AL13" s="164">
        <v>1.2867125766301</v>
      </c>
      <c r="AM13" s="13">
        <v>37.906913146491597</v>
      </c>
      <c r="AN13" s="164">
        <v>3.7972734363576301</v>
      </c>
      <c r="AO13" s="13">
        <v>1.51666833639642</v>
      </c>
      <c r="AP13" s="164">
        <v>4.3804174117376498</v>
      </c>
      <c r="AQ13" s="98"/>
      <c r="AR13" s="98"/>
      <c r="AS13" s="98"/>
      <c r="AT13" s="99"/>
    </row>
    <row r="14" spans="1:46" ht="13" customHeight="1" x14ac:dyDescent="0.35">
      <c r="A14" s="12" t="s">
        <v>250</v>
      </c>
      <c r="B14" s="97">
        <v>2</v>
      </c>
      <c r="C14" s="13">
        <v>27.632670918166099</v>
      </c>
      <c r="D14" s="164">
        <v>0.882530051809989</v>
      </c>
      <c r="E14" s="13">
        <v>33.328612292906598</v>
      </c>
      <c r="F14" s="164">
        <v>2.8131335640625998</v>
      </c>
      <c r="G14" s="13">
        <v>29.162342962196</v>
      </c>
      <c r="H14" s="164">
        <v>1.0173570970708901</v>
      </c>
      <c r="I14" s="13">
        <v>23.125973136038699</v>
      </c>
      <c r="J14" s="164">
        <v>1.4368732109904601</v>
      </c>
      <c r="K14" s="13">
        <v>-10.2026391568679</v>
      </c>
      <c r="L14" s="164">
        <v>3.0176121164373999</v>
      </c>
      <c r="M14" s="13">
        <v>27.4728025202322</v>
      </c>
      <c r="N14" s="164">
        <v>0.92178442034631702</v>
      </c>
      <c r="O14" s="13">
        <v>29.245530030365298</v>
      </c>
      <c r="P14" s="164">
        <v>3.23565631552639</v>
      </c>
      <c r="Q14" s="13">
        <v>1.7727275101331199</v>
      </c>
      <c r="R14" s="164">
        <v>3.3840032680626502</v>
      </c>
      <c r="S14" s="13">
        <v>28.8842264138177</v>
      </c>
      <c r="T14" s="164">
        <v>1.1609368123274499</v>
      </c>
      <c r="U14" s="13">
        <v>26.8162922920373</v>
      </c>
      <c r="V14" s="164">
        <v>1.37808273542251</v>
      </c>
      <c r="W14" s="13">
        <v>25.069414033503001</v>
      </c>
      <c r="X14" s="164">
        <v>1.9947667110613101</v>
      </c>
      <c r="Y14" s="13">
        <v>-3.8148123803147</v>
      </c>
      <c r="Z14" s="164">
        <v>2.3373523417669202</v>
      </c>
      <c r="AA14" s="13">
        <v>29.868424907204599</v>
      </c>
      <c r="AB14" s="164">
        <v>2.5601924206972</v>
      </c>
      <c r="AC14" s="13">
        <v>26.784406105657599</v>
      </c>
      <c r="AD14" s="164">
        <v>0.92382817048783095</v>
      </c>
      <c r="AE14" s="13">
        <v>28.579109504526599</v>
      </c>
      <c r="AF14" s="164">
        <v>2.2620639760740802</v>
      </c>
      <c r="AG14" s="13">
        <v>-1.28931540267802</v>
      </c>
      <c r="AH14" s="164">
        <v>3.35374677336636</v>
      </c>
      <c r="AI14" s="13">
        <v>27.131345732459199</v>
      </c>
      <c r="AJ14" s="164">
        <v>0.97294983809945801</v>
      </c>
      <c r="AK14" s="13">
        <v>33.881823858838402</v>
      </c>
      <c r="AL14" s="164">
        <v>2.0869184899521902</v>
      </c>
      <c r="AM14" s="13" t="s">
        <v>355</v>
      </c>
      <c r="AN14" s="164" t="s">
        <v>355</v>
      </c>
      <c r="AO14" s="13" t="s">
        <v>355</v>
      </c>
      <c r="AP14" s="164" t="s">
        <v>355</v>
      </c>
      <c r="AQ14" s="98"/>
      <c r="AR14" s="98"/>
      <c r="AS14" s="98"/>
      <c r="AT14" s="99"/>
    </row>
    <row r="15" spans="1:46" ht="13" customHeight="1" x14ac:dyDescent="0.35">
      <c r="A15" s="12" t="s">
        <v>251</v>
      </c>
      <c r="B15" s="97">
        <v>2</v>
      </c>
      <c r="C15" s="13">
        <v>45.217161910959199</v>
      </c>
      <c r="D15" s="164">
        <v>1.2284401506265199</v>
      </c>
      <c r="E15" s="13">
        <v>43.883893597124803</v>
      </c>
      <c r="F15" s="164">
        <v>2.0687472235538098</v>
      </c>
      <c r="G15" s="13">
        <v>45.168995017523699</v>
      </c>
      <c r="H15" s="164">
        <v>2.02360335921745</v>
      </c>
      <c r="I15" s="13">
        <v>46.782949618611603</v>
      </c>
      <c r="J15" s="164">
        <v>1.96869811119913</v>
      </c>
      <c r="K15" s="13">
        <v>2.8990560214868002</v>
      </c>
      <c r="L15" s="164">
        <v>2.8566794788690602</v>
      </c>
      <c r="M15" s="13">
        <v>44.839786797470801</v>
      </c>
      <c r="N15" s="164">
        <v>1.2547135824965401</v>
      </c>
      <c r="O15" s="13">
        <v>56.000067693970301</v>
      </c>
      <c r="P15" s="164">
        <v>1.50974044651606</v>
      </c>
      <c r="Q15" s="13">
        <v>11.1602808964996</v>
      </c>
      <c r="R15" s="164">
        <v>1.9175085613071901</v>
      </c>
      <c r="S15" s="13">
        <v>44.590499764630799</v>
      </c>
      <c r="T15" s="164">
        <v>1.6864250162177701</v>
      </c>
      <c r="U15" s="13">
        <v>44.382567908825997</v>
      </c>
      <c r="V15" s="164">
        <v>2.3287231096105199</v>
      </c>
      <c r="W15" s="13">
        <v>48.009972238409603</v>
      </c>
      <c r="X15" s="164">
        <v>2.8949997084339798</v>
      </c>
      <c r="Y15" s="13">
        <v>3.4194724737788702</v>
      </c>
      <c r="Z15" s="164">
        <v>3.3368266553259098</v>
      </c>
      <c r="AA15" s="13">
        <v>44.845486330088697</v>
      </c>
      <c r="AB15" s="164">
        <v>1.55235124031469</v>
      </c>
      <c r="AC15" s="13">
        <v>45.452273543414002</v>
      </c>
      <c r="AD15" s="164">
        <v>2.1058372653253401</v>
      </c>
      <c r="AE15" s="13">
        <v>46.242004631248001</v>
      </c>
      <c r="AF15" s="164">
        <v>3.7982336411258202</v>
      </c>
      <c r="AG15" s="13">
        <v>1.3965183011593501</v>
      </c>
      <c r="AH15" s="164">
        <v>4.0358873847733001</v>
      </c>
      <c r="AI15" s="13">
        <v>44.690806748082899</v>
      </c>
      <c r="AJ15" s="164">
        <v>1.2652903249312999</v>
      </c>
      <c r="AK15" s="13" t="s">
        <v>764</v>
      </c>
      <c r="AL15" s="164" t="s">
        <v>764</v>
      </c>
      <c r="AM15" s="13" t="s">
        <v>764</v>
      </c>
      <c r="AN15" s="164" t="s">
        <v>764</v>
      </c>
      <c r="AO15" s="13" t="s">
        <v>764</v>
      </c>
      <c r="AP15" s="164" t="s">
        <v>764</v>
      </c>
      <c r="AQ15" s="98"/>
      <c r="AR15" s="98"/>
      <c r="AS15" s="98"/>
      <c r="AT15" s="99"/>
    </row>
    <row r="16" spans="1:46" ht="13" customHeight="1" x14ac:dyDescent="0.35">
      <c r="A16" s="12" t="s">
        <v>252</v>
      </c>
      <c r="B16" s="97">
        <v>2</v>
      </c>
      <c r="C16" s="13">
        <v>80.106331407809407</v>
      </c>
      <c r="D16" s="164">
        <v>0.80791862249233504</v>
      </c>
      <c r="E16" s="13">
        <v>84.432755601846495</v>
      </c>
      <c r="F16" s="164">
        <v>1.6419358255055501</v>
      </c>
      <c r="G16" s="13">
        <v>79.562081021466597</v>
      </c>
      <c r="H16" s="164">
        <v>0.88194806844940798</v>
      </c>
      <c r="I16" s="13" t="s">
        <v>355</v>
      </c>
      <c r="J16" s="164" t="s">
        <v>355</v>
      </c>
      <c r="K16" s="13" t="s">
        <v>355</v>
      </c>
      <c r="L16" s="164" t="s">
        <v>355</v>
      </c>
      <c r="M16" s="13">
        <v>82.313421943667095</v>
      </c>
      <c r="N16" s="164">
        <v>0.92016561497984894</v>
      </c>
      <c r="O16" s="13">
        <v>75.174435454363802</v>
      </c>
      <c r="P16" s="164">
        <v>1.3585017948331299</v>
      </c>
      <c r="Q16" s="13">
        <v>-7.1389864893032797</v>
      </c>
      <c r="R16" s="164">
        <v>1.5059426444700601</v>
      </c>
      <c r="S16" s="13">
        <v>78.095396528431294</v>
      </c>
      <c r="T16" s="164">
        <v>1.1322102512019701</v>
      </c>
      <c r="U16" s="13">
        <v>83.485754396766396</v>
      </c>
      <c r="V16" s="164">
        <v>1.0771747277099799</v>
      </c>
      <c r="W16" s="13">
        <v>76.154375377965493</v>
      </c>
      <c r="X16" s="164">
        <v>2.15315070162274</v>
      </c>
      <c r="Y16" s="13">
        <v>-1.9410211504658601</v>
      </c>
      <c r="Z16" s="164">
        <v>2.2341872051828902</v>
      </c>
      <c r="AA16" s="13">
        <v>79.4654645738635</v>
      </c>
      <c r="AB16" s="164">
        <v>1.3349655894600001</v>
      </c>
      <c r="AC16" s="13">
        <v>81.005649328175195</v>
      </c>
      <c r="AD16" s="164">
        <v>1.0497785797378001</v>
      </c>
      <c r="AE16" s="13">
        <v>81.069993247627096</v>
      </c>
      <c r="AF16" s="164">
        <v>2.0561449478590199</v>
      </c>
      <c r="AG16" s="13">
        <v>1.60452867376354</v>
      </c>
      <c r="AH16" s="164">
        <v>2.26640999921052</v>
      </c>
      <c r="AI16" s="13">
        <v>79.170477826342605</v>
      </c>
      <c r="AJ16" s="164">
        <v>0.88571770095445701</v>
      </c>
      <c r="AK16" s="13">
        <v>85.5114579769686</v>
      </c>
      <c r="AL16" s="164">
        <v>1.7139975539986201</v>
      </c>
      <c r="AM16" s="13" t="s">
        <v>764</v>
      </c>
      <c r="AN16" s="164" t="s">
        <v>764</v>
      </c>
      <c r="AO16" s="13" t="s">
        <v>764</v>
      </c>
      <c r="AP16" s="164" t="s">
        <v>764</v>
      </c>
      <c r="AQ16" s="98"/>
      <c r="AR16" s="98"/>
      <c r="AS16" s="98"/>
      <c r="AT16" s="99"/>
    </row>
    <row r="17" spans="1:46" ht="13" customHeight="1" x14ac:dyDescent="0.35">
      <c r="A17" s="12" t="s">
        <v>253</v>
      </c>
      <c r="B17" s="97">
        <v>2</v>
      </c>
      <c r="C17" s="13">
        <v>38.081700691432097</v>
      </c>
      <c r="D17" s="164">
        <v>0.79593202471101399</v>
      </c>
      <c r="E17" s="13" t="s">
        <v>764</v>
      </c>
      <c r="F17" s="164" t="s">
        <v>764</v>
      </c>
      <c r="G17" s="13">
        <v>39.460252204031598</v>
      </c>
      <c r="H17" s="164">
        <v>1.04208740761629</v>
      </c>
      <c r="I17" s="13">
        <v>33.469536531982897</v>
      </c>
      <c r="J17" s="164">
        <v>2.7501854142240401</v>
      </c>
      <c r="K17" s="13" t="s">
        <v>764</v>
      </c>
      <c r="L17" s="164" t="s">
        <v>764</v>
      </c>
      <c r="M17" s="13">
        <v>41.009783287332503</v>
      </c>
      <c r="N17" s="164">
        <v>1.89296101076764</v>
      </c>
      <c r="O17" s="13">
        <v>36.776660996559698</v>
      </c>
      <c r="P17" s="164">
        <v>0.97182223196934103</v>
      </c>
      <c r="Q17" s="13">
        <v>-4.2331222907728501</v>
      </c>
      <c r="R17" s="164">
        <v>2.1330681520144701</v>
      </c>
      <c r="S17" s="13">
        <v>36.591327143616397</v>
      </c>
      <c r="T17" s="164">
        <v>1.3152250113119901</v>
      </c>
      <c r="U17" s="13">
        <v>39.690227864497999</v>
      </c>
      <c r="V17" s="164">
        <v>1.8181924652519701</v>
      </c>
      <c r="W17" s="13">
        <v>38.455741215800998</v>
      </c>
      <c r="X17" s="164">
        <v>1.9684141015849199</v>
      </c>
      <c r="Y17" s="13">
        <v>1.8644140721846201</v>
      </c>
      <c r="Z17" s="164">
        <v>2.4758460053048199</v>
      </c>
      <c r="AA17" s="13" t="s">
        <v>764</v>
      </c>
      <c r="AB17" s="164" t="s">
        <v>764</v>
      </c>
      <c r="AC17" s="13">
        <v>36.8950930334749</v>
      </c>
      <c r="AD17" s="164">
        <v>1.0910899582935201</v>
      </c>
      <c r="AE17" s="13">
        <v>40.509518888939901</v>
      </c>
      <c r="AF17" s="164">
        <v>1.84266391479909</v>
      </c>
      <c r="AG17" s="13" t="s">
        <v>764</v>
      </c>
      <c r="AH17" s="164" t="s">
        <v>764</v>
      </c>
      <c r="AI17" s="13">
        <v>38.465354263040602</v>
      </c>
      <c r="AJ17" s="164">
        <v>1.43423014430431</v>
      </c>
      <c r="AK17" s="13">
        <v>37.036887888533997</v>
      </c>
      <c r="AL17" s="164">
        <v>1.62088817980012</v>
      </c>
      <c r="AM17" s="13">
        <v>41.467007624741299</v>
      </c>
      <c r="AN17" s="164">
        <v>1.96244133761088</v>
      </c>
      <c r="AO17" s="13">
        <v>3.0016533617006802</v>
      </c>
      <c r="AP17" s="164">
        <v>2.58162458101924</v>
      </c>
      <c r="AQ17" s="98"/>
      <c r="AR17" s="98"/>
      <c r="AS17" s="98"/>
      <c r="AT17" s="99"/>
    </row>
    <row r="18" spans="1:46" ht="13" customHeight="1" x14ac:dyDescent="0.35">
      <c r="A18" s="100" t="s">
        <v>254</v>
      </c>
      <c r="B18" s="97">
        <v>2</v>
      </c>
      <c r="C18" s="13">
        <v>42.374541919098696</v>
      </c>
      <c r="D18" s="164">
        <v>1.1124833413856501</v>
      </c>
      <c r="E18" s="13" t="s">
        <v>764</v>
      </c>
      <c r="F18" s="164" t="s">
        <v>764</v>
      </c>
      <c r="G18" s="13">
        <v>42.506645878957897</v>
      </c>
      <c r="H18" s="164">
        <v>1.2833167334008899</v>
      </c>
      <c r="I18" s="13">
        <v>40.453693159323301</v>
      </c>
      <c r="J18" s="164">
        <v>5.86051065606914</v>
      </c>
      <c r="K18" s="13" t="s">
        <v>764</v>
      </c>
      <c r="L18" s="164" t="s">
        <v>764</v>
      </c>
      <c r="M18" s="13">
        <v>48.0003332803172</v>
      </c>
      <c r="N18" s="164">
        <v>2.90589866011786</v>
      </c>
      <c r="O18" s="13">
        <v>40.154017164513697</v>
      </c>
      <c r="P18" s="164">
        <v>1.2767267597505301</v>
      </c>
      <c r="Q18" s="13">
        <v>-7.8463161158034804</v>
      </c>
      <c r="R18" s="164">
        <v>3.24169293865612</v>
      </c>
      <c r="S18" s="13">
        <v>38.878006248185102</v>
      </c>
      <c r="T18" s="164">
        <v>1.9284704485992501</v>
      </c>
      <c r="U18" s="13">
        <v>44.2478870839998</v>
      </c>
      <c r="V18" s="164">
        <v>2.2162534185667102</v>
      </c>
      <c r="W18" s="13">
        <v>42.856326733851098</v>
      </c>
      <c r="X18" s="164">
        <v>2.6519471825309702</v>
      </c>
      <c r="Y18" s="13">
        <v>3.9783204856660199</v>
      </c>
      <c r="Z18" s="164">
        <v>3.4131908351185198</v>
      </c>
      <c r="AA18" s="13" t="s">
        <v>764</v>
      </c>
      <c r="AB18" s="164" t="s">
        <v>764</v>
      </c>
      <c r="AC18" s="13">
        <v>40.060297311879502</v>
      </c>
      <c r="AD18" s="164">
        <v>1.4106698449206501</v>
      </c>
      <c r="AE18" s="13">
        <v>44.988870565060502</v>
      </c>
      <c r="AF18" s="164">
        <v>2.4698490811540501</v>
      </c>
      <c r="AG18" s="13" t="s">
        <v>764</v>
      </c>
      <c r="AH18" s="164" t="s">
        <v>764</v>
      </c>
      <c r="AI18" s="13">
        <v>42.2366690117682</v>
      </c>
      <c r="AJ18" s="164">
        <v>1.80522667175844</v>
      </c>
      <c r="AK18" s="13">
        <v>40.5379783628985</v>
      </c>
      <c r="AL18" s="164">
        <v>2.3628662751329799</v>
      </c>
      <c r="AM18" s="13">
        <v>45.623331394839802</v>
      </c>
      <c r="AN18" s="164">
        <v>2.1682310023441902</v>
      </c>
      <c r="AO18" s="13">
        <v>3.3866623830715601</v>
      </c>
      <c r="AP18" s="164">
        <v>2.9365745844646298</v>
      </c>
      <c r="AQ18" s="98"/>
      <c r="AR18" s="98"/>
      <c r="AS18" s="98"/>
      <c r="AT18" s="99"/>
    </row>
    <row r="19" spans="1:46" ht="13" customHeight="1" x14ac:dyDescent="0.35">
      <c r="A19" s="100" t="s">
        <v>255</v>
      </c>
      <c r="B19" s="97">
        <v>2</v>
      </c>
      <c r="C19" s="13">
        <v>31.135620531443799</v>
      </c>
      <c r="D19" s="164">
        <v>0.97950055906286704</v>
      </c>
      <c r="E19" s="13" t="s">
        <v>764</v>
      </c>
      <c r="F19" s="164" t="s">
        <v>764</v>
      </c>
      <c r="G19" s="13">
        <v>32.325414888463399</v>
      </c>
      <c r="H19" s="164">
        <v>1.4987329199994699</v>
      </c>
      <c r="I19" s="13">
        <v>29.2175816950468</v>
      </c>
      <c r="J19" s="164">
        <v>1.9285743956837</v>
      </c>
      <c r="K19" s="13" t="s">
        <v>764</v>
      </c>
      <c r="L19" s="164" t="s">
        <v>764</v>
      </c>
      <c r="M19" s="13">
        <v>33.753624482799701</v>
      </c>
      <c r="N19" s="164">
        <v>1.5931925964035301</v>
      </c>
      <c r="O19" s="13">
        <v>29.6178876119974</v>
      </c>
      <c r="P19" s="164">
        <v>1.3954149859766001</v>
      </c>
      <c r="Q19" s="13">
        <v>-4.1357368708022797</v>
      </c>
      <c r="R19" s="164">
        <v>2.1201632194145899</v>
      </c>
      <c r="S19" s="13">
        <v>32.671611684002599</v>
      </c>
      <c r="T19" s="164">
        <v>1.9459964983668201</v>
      </c>
      <c r="U19" s="13">
        <v>28.396511983173099</v>
      </c>
      <c r="V19" s="164">
        <v>1.71648102901294</v>
      </c>
      <c r="W19" s="13">
        <v>32.953472499015497</v>
      </c>
      <c r="X19" s="164">
        <v>2.6409409370144799</v>
      </c>
      <c r="Y19" s="13">
        <v>0.28186081501294802</v>
      </c>
      <c r="Z19" s="164">
        <v>3.3232464839798799</v>
      </c>
      <c r="AA19" s="13" t="s">
        <v>764</v>
      </c>
      <c r="AB19" s="164" t="s">
        <v>764</v>
      </c>
      <c r="AC19" s="13">
        <v>31.264870714995698</v>
      </c>
      <c r="AD19" s="164">
        <v>1.7210061248897801</v>
      </c>
      <c r="AE19" s="13">
        <v>31.902437089228499</v>
      </c>
      <c r="AF19" s="164">
        <v>2.00165216231211</v>
      </c>
      <c r="AG19" s="13" t="s">
        <v>764</v>
      </c>
      <c r="AH19" s="164" t="s">
        <v>764</v>
      </c>
      <c r="AI19" s="13">
        <v>30.279542058071598</v>
      </c>
      <c r="AJ19" s="164">
        <v>1.7036420651774</v>
      </c>
      <c r="AK19" s="13">
        <v>32.015395509202897</v>
      </c>
      <c r="AL19" s="164">
        <v>1.8279840509896701</v>
      </c>
      <c r="AM19" s="13">
        <v>31.798823063705999</v>
      </c>
      <c r="AN19" s="164">
        <v>2.8076141680554998</v>
      </c>
      <c r="AO19" s="13">
        <v>1.5192810056344099</v>
      </c>
      <c r="AP19" s="164">
        <v>3.4372908345658901</v>
      </c>
      <c r="AQ19" s="98"/>
      <c r="AR19" s="98"/>
      <c r="AS19" s="98"/>
      <c r="AT19" s="99"/>
    </row>
    <row r="20" spans="1:46" ht="13" customHeight="1" x14ac:dyDescent="0.35">
      <c r="A20" s="12" t="s">
        <v>256</v>
      </c>
      <c r="B20" s="97">
        <v>2</v>
      </c>
      <c r="C20" s="13">
        <v>76.648564835053506</v>
      </c>
      <c r="D20" s="164">
        <v>1.00320262620168</v>
      </c>
      <c r="E20" s="13">
        <v>77.119969912877593</v>
      </c>
      <c r="F20" s="164">
        <v>2.95625174067768</v>
      </c>
      <c r="G20" s="13">
        <v>79.165992483864301</v>
      </c>
      <c r="H20" s="164">
        <v>1.39544455206507</v>
      </c>
      <c r="I20" s="13">
        <v>74.299762340471602</v>
      </c>
      <c r="J20" s="164">
        <v>1.5676921803183601</v>
      </c>
      <c r="K20" s="13">
        <v>-2.8202075724060101</v>
      </c>
      <c r="L20" s="164">
        <v>3.3460559689248699</v>
      </c>
      <c r="M20" s="13">
        <v>76.309374212603501</v>
      </c>
      <c r="N20" s="164">
        <v>0.97515658431258301</v>
      </c>
      <c r="O20" s="13">
        <v>77.945268845065598</v>
      </c>
      <c r="P20" s="164">
        <v>2.9965362228605699</v>
      </c>
      <c r="Q20" s="13">
        <v>1.63589463246213</v>
      </c>
      <c r="R20" s="164">
        <v>3.14801405379926</v>
      </c>
      <c r="S20" s="13">
        <v>76.655650852915301</v>
      </c>
      <c r="T20" s="164">
        <v>1.57863229051624</v>
      </c>
      <c r="U20" s="13">
        <v>77.900222984570803</v>
      </c>
      <c r="V20" s="164">
        <v>2.2496847962803201</v>
      </c>
      <c r="W20" s="13">
        <v>76.063836908323395</v>
      </c>
      <c r="X20" s="164">
        <v>1.55181111696214</v>
      </c>
      <c r="Y20" s="13">
        <v>-0.59181394459193404</v>
      </c>
      <c r="Z20" s="164">
        <v>2.1597813497901202</v>
      </c>
      <c r="AA20" s="13">
        <v>78.261329406005899</v>
      </c>
      <c r="AB20" s="164">
        <v>1.17913527255692</v>
      </c>
      <c r="AC20" s="13">
        <v>73.432523402215395</v>
      </c>
      <c r="AD20" s="164">
        <v>1.9212565428889901</v>
      </c>
      <c r="AE20" s="13">
        <v>77.516580396964301</v>
      </c>
      <c r="AF20" s="164">
        <v>3.7402560966934399</v>
      </c>
      <c r="AG20" s="13">
        <v>-0.74474900904161201</v>
      </c>
      <c r="AH20" s="164">
        <v>4.0507116532749103</v>
      </c>
      <c r="AI20" s="13">
        <v>76.408701368558894</v>
      </c>
      <c r="AJ20" s="164">
        <v>1.2369549523465799</v>
      </c>
      <c r="AK20" s="13">
        <v>75.016094310765695</v>
      </c>
      <c r="AL20" s="164">
        <v>1.9078592795729501</v>
      </c>
      <c r="AM20" s="13">
        <v>84.568706589354406</v>
      </c>
      <c r="AN20" s="164">
        <v>2.88699723001021</v>
      </c>
      <c r="AO20" s="13">
        <v>8.1600052207954707</v>
      </c>
      <c r="AP20" s="164">
        <v>2.9981624378583702</v>
      </c>
      <c r="AQ20" s="98"/>
      <c r="AR20" s="98"/>
      <c r="AS20" s="98"/>
      <c r="AT20" s="99"/>
    </row>
    <row r="21" spans="1:46" ht="13" customHeight="1" x14ac:dyDescent="0.35">
      <c r="A21" s="12" t="s">
        <v>257</v>
      </c>
      <c r="B21" s="97">
        <v>2</v>
      </c>
      <c r="C21" s="13">
        <v>60.037945293248598</v>
      </c>
      <c r="D21" s="164">
        <v>1.17794310526284</v>
      </c>
      <c r="E21" s="13">
        <v>55.670268185695903</v>
      </c>
      <c r="F21" s="164">
        <v>3.51427609127964</v>
      </c>
      <c r="G21" s="13">
        <v>60.612068656901599</v>
      </c>
      <c r="H21" s="164">
        <v>1.58146572971128</v>
      </c>
      <c r="I21" s="13">
        <v>62.841673984185597</v>
      </c>
      <c r="J21" s="164">
        <v>1.42167969415622</v>
      </c>
      <c r="K21" s="13">
        <v>7.1714057984896904</v>
      </c>
      <c r="L21" s="164">
        <v>3.7692305121554002</v>
      </c>
      <c r="M21" s="13">
        <v>60.1162910878733</v>
      </c>
      <c r="N21" s="164">
        <v>1.2430294708440399</v>
      </c>
      <c r="O21" s="13" t="s">
        <v>764</v>
      </c>
      <c r="P21" s="164" t="s">
        <v>764</v>
      </c>
      <c r="Q21" s="13" t="s">
        <v>764</v>
      </c>
      <c r="R21" s="164" t="s">
        <v>764</v>
      </c>
      <c r="S21" s="13">
        <v>61.168469358100701</v>
      </c>
      <c r="T21" s="164">
        <v>1.1613467852074399</v>
      </c>
      <c r="U21" s="13">
        <v>59.216816620521001</v>
      </c>
      <c r="V21" s="164">
        <v>2.06598292944068</v>
      </c>
      <c r="W21" s="13">
        <v>56.724412186214003</v>
      </c>
      <c r="X21" s="164">
        <v>3.8928111810654298</v>
      </c>
      <c r="Y21" s="13">
        <v>-4.44405717188664</v>
      </c>
      <c r="Z21" s="164">
        <v>3.9233649364316801</v>
      </c>
      <c r="AA21" s="13">
        <v>60.758326360170997</v>
      </c>
      <c r="AB21" s="164">
        <v>1.5124296206747401</v>
      </c>
      <c r="AC21" s="13">
        <v>63.928504671167701</v>
      </c>
      <c r="AD21" s="164">
        <v>1.6872097770015</v>
      </c>
      <c r="AE21" s="13">
        <v>51.6466627839444</v>
      </c>
      <c r="AF21" s="164">
        <v>2.97394259981936</v>
      </c>
      <c r="AG21" s="13">
        <v>-9.1116635762265599</v>
      </c>
      <c r="AH21" s="164">
        <v>3.2816147927791102</v>
      </c>
      <c r="AI21" s="13">
        <v>59.998872988418</v>
      </c>
      <c r="AJ21" s="164">
        <v>1.2530139904562001</v>
      </c>
      <c r="AK21" s="13">
        <v>63.045752493944001</v>
      </c>
      <c r="AL21" s="164">
        <v>4.1104441175328201</v>
      </c>
      <c r="AM21" s="13" t="s">
        <v>764</v>
      </c>
      <c r="AN21" s="164" t="s">
        <v>764</v>
      </c>
      <c r="AO21" s="13" t="s">
        <v>764</v>
      </c>
      <c r="AP21" s="164" t="s">
        <v>764</v>
      </c>
      <c r="AQ21" s="98"/>
      <c r="AR21" s="98"/>
      <c r="AS21" s="98"/>
      <c r="AT21" s="99"/>
    </row>
    <row r="22" spans="1:46" ht="13" customHeight="1" x14ac:dyDescent="0.35">
      <c r="A22" s="12" t="s">
        <v>258</v>
      </c>
      <c r="B22" s="97">
        <v>2</v>
      </c>
      <c r="C22" s="13">
        <v>52.641543103799002</v>
      </c>
      <c r="D22" s="164">
        <v>1.60698048078429</v>
      </c>
      <c r="E22" s="13">
        <v>51.457995216679201</v>
      </c>
      <c r="F22" s="164">
        <v>6.0521741742439401</v>
      </c>
      <c r="G22" s="13">
        <v>57.963052241729102</v>
      </c>
      <c r="H22" s="164">
        <v>3.77958025308196</v>
      </c>
      <c r="I22" s="13">
        <v>49.949707265511897</v>
      </c>
      <c r="J22" s="164">
        <v>1.74020649457917</v>
      </c>
      <c r="K22" s="13">
        <v>-1.50828795116728</v>
      </c>
      <c r="L22" s="164">
        <v>6.2934226436349601</v>
      </c>
      <c r="M22" s="13">
        <v>56.1107060672202</v>
      </c>
      <c r="N22" s="164">
        <v>2.6795698345044601</v>
      </c>
      <c r="O22" s="13">
        <v>49.741177818381203</v>
      </c>
      <c r="P22" s="164">
        <v>2.16665520457917</v>
      </c>
      <c r="Q22" s="13">
        <v>-6.3695282488389804</v>
      </c>
      <c r="R22" s="164">
        <v>3.5631323631468801</v>
      </c>
      <c r="S22" s="13">
        <v>51.549559431040301</v>
      </c>
      <c r="T22" s="164">
        <v>3.0314437981858502</v>
      </c>
      <c r="U22" s="13">
        <v>55.337747090409898</v>
      </c>
      <c r="V22" s="164">
        <v>3.7532709919116201</v>
      </c>
      <c r="W22" s="13">
        <v>52.193999159798501</v>
      </c>
      <c r="X22" s="164">
        <v>2.1342152634807099</v>
      </c>
      <c r="Y22" s="13">
        <v>0.64443972875824296</v>
      </c>
      <c r="Z22" s="164">
        <v>3.29608177845456</v>
      </c>
      <c r="AA22" s="13">
        <v>53.694061148684</v>
      </c>
      <c r="AB22" s="164">
        <v>2.2243516334008802</v>
      </c>
      <c r="AC22" s="13">
        <v>50.346706753923101</v>
      </c>
      <c r="AD22" s="164">
        <v>3.81858127958203</v>
      </c>
      <c r="AE22" s="13">
        <v>53.4779487764377</v>
      </c>
      <c r="AF22" s="164">
        <v>4.5972730273893303</v>
      </c>
      <c r="AG22" s="13">
        <v>-0.21611237224631499</v>
      </c>
      <c r="AH22" s="164">
        <v>5.3767978518563302</v>
      </c>
      <c r="AI22" s="13">
        <v>53.5888251106715</v>
      </c>
      <c r="AJ22" s="164">
        <v>2.6098166128592002</v>
      </c>
      <c r="AK22" s="13">
        <v>52.0316407952376</v>
      </c>
      <c r="AL22" s="164">
        <v>2.6904708774903501</v>
      </c>
      <c r="AM22" s="13">
        <v>53.132544738867402</v>
      </c>
      <c r="AN22" s="164">
        <v>3.7140796940173701</v>
      </c>
      <c r="AO22" s="13">
        <v>-0.45628037180409098</v>
      </c>
      <c r="AP22" s="164">
        <v>4.6774262179305603</v>
      </c>
      <c r="AQ22" s="98"/>
      <c r="AR22" s="98"/>
      <c r="AS22" s="98"/>
      <c r="AT22" s="99"/>
    </row>
    <row r="23" spans="1:46" ht="13" customHeight="1" x14ac:dyDescent="0.35">
      <c r="A23" s="12" t="s">
        <v>259</v>
      </c>
      <c r="B23" s="97">
        <v>2</v>
      </c>
      <c r="C23" s="13">
        <v>52.285666280222202</v>
      </c>
      <c r="D23" s="164">
        <v>1.1459060105565699</v>
      </c>
      <c r="E23" s="13">
        <v>54.029242901375298</v>
      </c>
      <c r="F23" s="164">
        <v>2.3517492376473701</v>
      </c>
      <c r="G23" s="13">
        <v>48.444582851865597</v>
      </c>
      <c r="H23" s="164">
        <v>2.0966008171997599</v>
      </c>
      <c r="I23" s="13">
        <v>55.004439726925703</v>
      </c>
      <c r="J23" s="164">
        <v>2.1480873767710098</v>
      </c>
      <c r="K23" s="13">
        <v>0.97519682555038401</v>
      </c>
      <c r="L23" s="164">
        <v>3.1656243067990699</v>
      </c>
      <c r="M23" s="13">
        <v>51.923123441515003</v>
      </c>
      <c r="N23" s="164">
        <v>1.2854647670422199</v>
      </c>
      <c r="O23" s="13">
        <v>55.1354965712084</v>
      </c>
      <c r="P23" s="164">
        <v>3.6837637072984601</v>
      </c>
      <c r="Q23" s="13">
        <v>3.2123731296934501</v>
      </c>
      <c r="R23" s="164">
        <v>3.9324564637728598</v>
      </c>
      <c r="S23" s="13">
        <v>58.572128235245202</v>
      </c>
      <c r="T23" s="164">
        <v>2.5809357431158899</v>
      </c>
      <c r="U23" s="13">
        <v>47.245321786841401</v>
      </c>
      <c r="V23" s="164">
        <v>3.405179239902</v>
      </c>
      <c r="W23" s="13">
        <v>50.622292588220198</v>
      </c>
      <c r="X23" s="164">
        <v>1.5513707365851901</v>
      </c>
      <c r="Y23" s="13">
        <v>-7.94983564702504</v>
      </c>
      <c r="Z23" s="164">
        <v>3.2817533682347202</v>
      </c>
      <c r="AA23" s="13">
        <v>52.7186622768997</v>
      </c>
      <c r="AB23" s="164">
        <v>2.0417655820870699</v>
      </c>
      <c r="AC23" s="13">
        <v>51.037692666486599</v>
      </c>
      <c r="AD23" s="164">
        <v>2.0237052026532898</v>
      </c>
      <c r="AE23" s="13">
        <v>52.366108496549202</v>
      </c>
      <c r="AF23" s="164">
        <v>3.1971730077809402</v>
      </c>
      <c r="AG23" s="13">
        <v>-0.35255378035056101</v>
      </c>
      <c r="AH23" s="164">
        <v>4.1893418175883701</v>
      </c>
      <c r="AI23" s="13">
        <v>51.389691174528501</v>
      </c>
      <c r="AJ23" s="164">
        <v>1.3500463603669399</v>
      </c>
      <c r="AK23" s="13">
        <v>61.586801895196402</v>
      </c>
      <c r="AL23" s="164">
        <v>3.91027088951747</v>
      </c>
      <c r="AM23" s="13">
        <v>45.604863773192697</v>
      </c>
      <c r="AN23" s="164">
        <v>5.0452860668339303</v>
      </c>
      <c r="AO23" s="13">
        <v>-5.7848274013358401</v>
      </c>
      <c r="AP23" s="164">
        <v>5.2769380982506897</v>
      </c>
      <c r="AQ23" s="98"/>
      <c r="AR23" s="98"/>
      <c r="AS23" s="98"/>
      <c r="AT23" s="99"/>
    </row>
    <row r="24" spans="1:46" ht="13" customHeight="1" x14ac:dyDescent="0.35">
      <c r="A24" s="12" t="s">
        <v>260</v>
      </c>
      <c r="B24" s="97">
        <v>2</v>
      </c>
      <c r="C24" s="13">
        <v>55.646419873513999</v>
      </c>
      <c r="D24" s="164">
        <v>1.1623886635626399</v>
      </c>
      <c r="E24" s="13">
        <v>59.034654899576502</v>
      </c>
      <c r="F24" s="164">
        <v>2.5645480405768102</v>
      </c>
      <c r="G24" s="13">
        <v>54.504530300755</v>
      </c>
      <c r="H24" s="164">
        <v>1.4007436545760501</v>
      </c>
      <c r="I24" s="13">
        <v>53.914427774890903</v>
      </c>
      <c r="J24" s="164">
        <v>2.58372761030077</v>
      </c>
      <c r="K24" s="13">
        <v>-5.1202271246855897</v>
      </c>
      <c r="L24" s="164">
        <v>3.6435828459665598</v>
      </c>
      <c r="M24" s="13">
        <v>54.521783769154503</v>
      </c>
      <c r="N24" s="164">
        <v>1.2070959459028501</v>
      </c>
      <c r="O24" s="13">
        <v>61.916483556436503</v>
      </c>
      <c r="P24" s="164">
        <v>2.4319901873837</v>
      </c>
      <c r="Q24" s="13">
        <v>7.3946997872819598</v>
      </c>
      <c r="R24" s="164">
        <v>2.70459509254446</v>
      </c>
      <c r="S24" s="13">
        <v>58.8851253928513</v>
      </c>
      <c r="T24" s="164">
        <v>2.57305119610723</v>
      </c>
      <c r="U24" s="13">
        <v>53.621966046887401</v>
      </c>
      <c r="V24" s="164">
        <v>2.14332832735318</v>
      </c>
      <c r="W24" s="13">
        <v>54.972052358183703</v>
      </c>
      <c r="X24" s="164">
        <v>1.51223437876767</v>
      </c>
      <c r="Y24" s="13">
        <v>-3.91307303466753</v>
      </c>
      <c r="Z24" s="164">
        <v>3.0264093511861598</v>
      </c>
      <c r="AA24" s="13">
        <v>56.212819409056102</v>
      </c>
      <c r="AB24" s="164">
        <v>1.66847126532171</v>
      </c>
      <c r="AC24" s="13">
        <v>55.300855470549003</v>
      </c>
      <c r="AD24" s="164">
        <v>1.6978921568252501</v>
      </c>
      <c r="AE24" s="13">
        <v>52.3216857909674</v>
      </c>
      <c r="AF24" s="164">
        <v>3.90457312035256</v>
      </c>
      <c r="AG24" s="13">
        <v>-3.8911336180887699</v>
      </c>
      <c r="AH24" s="164">
        <v>4.4314195954987197</v>
      </c>
      <c r="AI24" s="13">
        <v>55.162530542547003</v>
      </c>
      <c r="AJ24" s="164">
        <v>1.4387499498903</v>
      </c>
      <c r="AK24" s="13">
        <v>56.536867438129498</v>
      </c>
      <c r="AL24" s="164">
        <v>2.1380976944892498</v>
      </c>
      <c r="AM24" s="13">
        <v>54.4129983256814</v>
      </c>
      <c r="AN24" s="164">
        <v>4.0658743281597998</v>
      </c>
      <c r="AO24" s="13">
        <v>-0.74953221686564597</v>
      </c>
      <c r="AP24" s="164">
        <v>4.35897832566733</v>
      </c>
      <c r="AQ24" s="98"/>
      <c r="AR24" s="98"/>
      <c r="AS24" s="98"/>
      <c r="AT24" s="99"/>
    </row>
    <row r="25" spans="1:46" ht="13" customHeight="1" x14ac:dyDescent="0.35">
      <c r="A25" s="12" t="s">
        <v>261</v>
      </c>
      <c r="B25" s="97">
        <v>2</v>
      </c>
      <c r="C25" s="13">
        <v>52.310223143053797</v>
      </c>
      <c r="D25" s="164">
        <v>1.1815456279999801</v>
      </c>
      <c r="E25" s="13">
        <v>51.6059545599675</v>
      </c>
      <c r="F25" s="164">
        <v>3.2733073275516902</v>
      </c>
      <c r="G25" s="13">
        <v>52.100698456020197</v>
      </c>
      <c r="H25" s="164">
        <v>1.4413051994872199</v>
      </c>
      <c r="I25" s="13">
        <v>54.567629158412998</v>
      </c>
      <c r="J25" s="164">
        <v>2.4772466026495299</v>
      </c>
      <c r="K25" s="13">
        <v>2.96167459844551</v>
      </c>
      <c r="L25" s="164">
        <v>3.9471127937977402</v>
      </c>
      <c r="M25" s="13">
        <v>52.716801642147402</v>
      </c>
      <c r="N25" s="164">
        <v>1.2153308895072901</v>
      </c>
      <c r="O25" s="13" t="s">
        <v>764</v>
      </c>
      <c r="P25" s="164" t="s">
        <v>764</v>
      </c>
      <c r="Q25" s="13" t="s">
        <v>764</v>
      </c>
      <c r="R25" s="164" t="s">
        <v>764</v>
      </c>
      <c r="S25" s="13">
        <v>52.705414661791501</v>
      </c>
      <c r="T25" s="164">
        <v>1.41875333067058</v>
      </c>
      <c r="U25" s="13">
        <v>53.917832819618702</v>
      </c>
      <c r="V25" s="164">
        <v>2.1976449152218298</v>
      </c>
      <c r="W25" s="13">
        <v>46.761549378916797</v>
      </c>
      <c r="X25" s="164">
        <v>5.0995966180623196</v>
      </c>
      <c r="Y25" s="13">
        <v>-5.9438652828747101</v>
      </c>
      <c r="Z25" s="164">
        <v>5.3577043509460403</v>
      </c>
      <c r="AA25" s="13">
        <v>54.278113649955102</v>
      </c>
      <c r="AB25" s="164">
        <v>2.1528657011566401</v>
      </c>
      <c r="AC25" s="13">
        <v>51.413500601334398</v>
      </c>
      <c r="AD25" s="164">
        <v>1.47569687253913</v>
      </c>
      <c r="AE25" s="13" t="s">
        <v>764</v>
      </c>
      <c r="AF25" s="164" t="s">
        <v>764</v>
      </c>
      <c r="AG25" s="13" t="s">
        <v>764</v>
      </c>
      <c r="AH25" s="164" t="s">
        <v>764</v>
      </c>
      <c r="AI25" s="13">
        <v>53.1413825313346</v>
      </c>
      <c r="AJ25" s="164">
        <v>1.3726291425880499</v>
      </c>
      <c r="AK25" s="13">
        <v>50.655529141454601</v>
      </c>
      <c r="AL25" s="164">
        <v>2.15481112440898</v>
      </c>
      <c r="AM25" s="13" t="s">
        <v>764</v>
      </c>
      <c r="AN25" s="164" t="s">
        <v>764</v>
      </c>
      <c r="AO25" s="13" t="s">
        <v>764</v>
      </c>
      <c r="AP25" s="164" t="s">
        <v>764</v>
      </c>
      <c r="AQ25" s="98"/>
      <c r="AR25" s="98"/>
      <c r="AS25" s="98"/>
      <c r="AT25" s="99"/>
    </row>
    <row r="26" spans="1:46" ht="13" customHeight="1" x14ac:dyDescent="0.35">
      <c r="A26" s="12" t="s">
        <v>262</v>
      </c>
      <c r="B26" s="97">
        <v>2</v>
      </c>
      <c r="C26" s="13">
        <v>54.106225128626498</v>
      </c>
      <c r="D26" s="164">
        <v>1.2742999920792999</v>
      </c>
      <c r="E26" s="13">
        <v>48.027895117912003</v>
      </c>
      <c r="F26" s="164">
        <v>3.4766057229742899</v>
      </c>
      <c r="G26" s="13">
        <v>57.151823259655401</v>
      </c>
      <c r="H26" s="164">
        <v>1.8262563401582499</v>
      </c>
      <c r="I26" s="13">
        <v>51.973903549263703</v>
      </c>
      <c r="J26" s="164">
        <v>2.2937946154419202</v>
      </c>
      <c r="K26" s="13">
        <v>3.9460084313517099</v>
      </c>
      <c r="L26" s="164">
        <v>4.2770283953315804</v>
      </c>
      <c r="M26" s="13">
        <v>52.789291112063196</v>
      </c>
      <c r="N26" s="164">
        <v>1.5744534245517099</v>
      </c>
      <c r="O26" s="13">
        <v>57.974314111501698</v>
      </c>
      <c r="P26" s="164">
        <v>2.2464972593038701</v>
      </c>
      <c r="Q26" s="13">
        <v>5.1850229994385</v>
      </c>
      <c r="R26" s="164">
        <v>2.7765000199523202</v>
      </c>
      <c r="S26" s="13">
        <v>55.635036923519998</v>
      </c>
      <c r="T26" s="164">
        <v>1.7246854916096499</v>
      </c>
      <c r="U26" s="13">
        <v>51.870858351349199</v>
      </c>
      <c r="V26" s="164">
        <v>2.1893870265756199</v>
      </c>
      <c r="W26" s="13">
        <v>53.834489149169698</v>
      </c>
      <c r="X26" s="164">
        <v>3.4485183216042499</v>
      </c>
      <c r="Y26" s="13">
        <v>-1.80054777435032</v>
      </c>
      <c r="Z26" s="164">
        <v>3.8270881993189501</v>
      </c>
      <c r="AA26" s="13">
        <v>54.012447124879202</v>
      </c>
      <c r="AB26" s="164">
        <v>3.3857807562458699</v>
      </c>
      <c r="AC26" s="13">
        <v>55.442112501524697</v>
      </c>
      <c r="AD26" s="164">
        <v>1.5174927180873199</v>
      </c>
      <c r="AE26" s="13">
        <v>51.311011882759701</v>
      </c>
      <c r="AF26" s="164">
        <v>2.8539496145038799</v>
      </c>
      <c r="AG26" s="13">
        <v>-2.70143524211952</v>
      </c>
      <c r="AH26" s="164">
        <v>4.44972836693431</v>
      </c>
      <c r="AI26" s="13">
        <v>57.849869673999997</v>
      </c>
      <c r="AJ26" s="164">
        <v>1.8779653556760501</v>
      </c>
      <c r="AK26" s="13">
        <v>48.701685346717099</v>
      </c>
      <c r="AL26" s="164">
        <v>2.0464689593910399</v>
      </c>
      <c r="AM26" s="13" t="s">
        <v>764</v>
      </c>
      <c r="AN26" s="164" t="s">
        <v>764</v>
      </c>
      <c r="AO26" s="13" t="s">
        <v>764</v>
      </c>
      <c r="AP26" s="164" t="s">
        <v>764</v>
      </c>
      <c r="AQ26" s="98"/>
      <c r="AR26" s="98"/>
      <c r="AS26" s="98"/>
      <c r="AT26" s="99"/>
    </row>
    <row r="27" spans="1:46" ht="13" customHeight="1" x14ac:dyDescent="0.35">
      <c r="A27" s="12" t="s">
        <v>263</v>
      </c>
      <c r="B27" s="97">
        <v>2</v>
      </c>
      <c r="C27" s="13">
        <v>47.050023521268102</v>
      </c>
      <c r="D27" s="164">
        <v>0.79608193755798395</v>
      </c>
      <c r="E27" s="13">
        <v>44.766435892759503</v>
      </c>
      <c r="F27" s="164">
        <v>1.94945089860064</v>
      </c>
      <c r="G27" s="13">
        <v>48.698071621082299</v>
      </c>
      <c r="H27" s="164">
        <v>0.873201806225822</v>
      </c>
      <c r="I27" s="13">
        <v>45.496934008456499</v>
      </c>
      <c r="J27" s="164">
        <v>1.95271766214609</v>
      </c>
      <c r="K27" s="13">
        <v>0.73049811569699596</v>
      </c>
      <c r="L27" s="164">
        <v>2.6486398011429602</v>
      </c>
      <c r="M27" s="13">
        <v>47.559953899075502</v>
      </c>
      <c r="N27" s="164">
        <v>0.82372050507971395</v>
      </c>
      <c r="O27" s="13">
        <v>42.359811878362301</v>
      </c>
      <c r="P27" s="164">
        <v>2.6728840109201002</v>
      </c>
      <c r="Q27" s="13">
        <v>-5.2001420207131401</v>
      </c>
      <c r="R27" s="164">
        <v>2.7993493033925199</v>
      </c>
      <c r="S27" s="13">
        <v>46.975811055431102</v>
      </c>
      <c r="T27" s="164">
        <v>0.88699180293945201</v>
      </c>
      <c r="U27" s="13">
        <v>47.629160504674097</v>
      </c>
      <c r="V27" s="164">
        <v>1.3873532078950199</v>
      </c>
      <c r="W27" s="13">
        <v>48.501014660364298</v>
      </c>
      <c r="X27" s="164">
        <v>4.1013602752863196</v>
      </c>
      <c r="Y27" s="13">
        <v>1.52520360493329</v>
      </c>
      <c r="Z27" s="164">
        <v>4.1716373190532501</v>
      </c>
      <c r="AA27" s="13">
        <v>48.426388968626497</v>
      </c>
      <c r="AB27" s="164">
        <v>1.3197051149900101</v>
      </c>
      <c r="AC27" s="13">
        <v>46.783484126877703</v>
      </c>
      <c r="AD27" s="164">
        <v>1.0148877276708099</v>
      </c>
      <c r="AE27" s="13">
        <v>45.768528253355399</v>
      </c>
      <c r="AF27" s="164">
        <v>2.41861442085946</v>
      </c>
      <c r="AG27" s="13">
        <v>-2.6578607152711098</v>
      </c>
      <c r="AH27" s="164">
        <v>2.7092819879884198</v>
      </c>
      <c r="AI27" s="13">
        <v>47.114838053834603</v>
      </c>
      <c r="AJ27" s="164">
        <v>1.1845357208999201</v>
      </c>
      <c r="AK27" s="13">
        <v>47.254685141365499</v>
      </c>
      <c r="AL27" s="164">
        <v>1.08798329807829</v>
      </c>
      <c r="AM27" s="13">
        <v>45.917389985760202</v>
      </c>
      <c r="AN27" s="164">
        <v>3.8194147813715298</v>
      </c>
      <c r="AO27" s="13">
        <v>-1.1974480680744199</v>
      </c>
      <c r="AP27" s="164">
        <v>3.9020345020453702</v>
      </c>
      <c r="AQ27" s="98"/>
      <c r="AR27" s="98"/>
      <c r="AS27" s="98"/>
      <c r="AT27" s="99"/>
    </row>
    <row r="28" spans="1:46" ht="13" customHeight="1" x14ac:dyDescent="0.35">
      <c r="A28" s="12" t="s">
        <v>264</v>
      </c>
      <c r="B28" s="97">
        <v>2</v>
      </c>
      <c r="C28" s="13">
        <v>42.388161709209498</v>
      </c>
      <c r="D28" s="164">
        <v>1.2183800489672201</v>
      </c>
      <c r="E28" s="13">
        <v>42.604800308238502</v>
      </c>
      <c r="F28" s="164">
        <v>2.2404015633861301</v>
      </c>
      <c r="G28" s="13">
        <v>41.694633443661303</v>
      </c>
      <c r="H28" s="164">
        <v>1.4267585930491999</v>
      </c>
      <c r="I28" s="13">
        <v>44.999782638952802</v>
      </c>
      <c r="J28" s="164">
        <v>4.1348058393010199</v>
      </c>
      <c r="K28" s="13">
        <v>2.3949823307142699</v>
      </c>
      <c r="L28" s="164">
        <v>4.8342237580246996</v>
      </c>
      <c r="M28" s="13">
        <v>41.815737808860199</v>
      </c>
      <c r="N28" s="164">
        <v>1.3523038603978399</v>
      </c>
      <c r="O28" s="13">
        <v>43.809038095520798</v>
      </c>
      <c r="P28" s="164">
        <v>2.5383386826860099</v>
      </c>
      <c r="Q28" s="13">
        <v>1.99330028666059</v>
      </c>
      <c r="R28" s="164">
        <v>2.8531679287889302</v>
      </c>
      <c r="S28" s="13">
        <v>42.322218157495897</v>
      </c>
      <c r="T28" s="164">
        <v>1.4138970064651799</v>
      </c>
      <c r="U28" s="13">
        <v>42.587095144059603</v>
      </c>
      <c r="V28" s="164">
        <v>2.8088655078390801</v>
      </c>
      <c r="W28" s="13">
        <v>43.022411870834397</v>
      </c>
      <c r="X28" s="164">
        <v>4.8928670436457802</v>
      </c>
      <c r="Y28" s="13">
        <v>0.70019371333852098</v>
      </c>
      <c r="Z28" s="164">
        <v>5.1186925730354096</v>
      </c>
      <c r="AA28" s="13">
        <v>43.497144654006803</v>
      </c>
      <c r="AB28" s="164">
        <v>2.3736811849028698</v>
      </c>
      <c r="AC28" s="13">
        <v>42.362981397774703</v>
      </c>
      <c r="AD28" s="164">
        <v>1.4427609156914001</v>
      </c>
      <c r="AE28" s="13">
        <v>39.915664080843896</v>
      </c>
      <c r="AF28" s="164">
        <v>5.8287466229370297</v>
      </c>
      <c r="AG28" s="13">
        <v>-3.58148057316289</v>
      </c>
      <c r="AH28" s="164">
        <v>6.1963317294734503</v>
      </c>
      <c r="AI28" s="13">
        <v>43.147804542051801</v>
      </c>
      <c r="AJ28" s="164">
        <v>1.9148157040620399</v>
      </c>
      <c r="AK28" s="13">
        <v>41.6831509380931</v>
      </c>
      <c r="AL28" s="164">
        <v>1.8008052351677699</v>
      </c>
      <c r="AM28" s="13">
        <v>42.193684892775103</v>
      </c>
      <c r="AN28" s="164">
        <v>4.5473571646543096</v>
      </c>
      <c r="AO28" s="13">
        <v>-0.95411964927663495</v>
      </c>
      <c r="AP28" s="164">
        <v>5.0135098982491098</v>
      </c>
      <c r="AQ28" s="98"/>
      <c r="AR28" s="98"/>
      <c r="AS28" s="98"/>
      <c r="AT28" s="99"/>
    </row>
    <row r="29" spans="1:46" ht="13" customHeight="1" x14ac:dyDescent="0.35">
      <c r="A29" s="12" t="s">
        <v>265</v>
      </c>
      <c r="B29" s="97">
        <v>2</v>
      </c>
      <c r="C29" s="13">
        <v>24.289666218690101</v>
      </c>
      <c r="D29" s="164">
        <v>0.83075813536670395</v>
      </c>
      <c r="E29" s="13">
        <v>23.7391810239011</v>
      </c>
      <c r="F29" s="164">
        <v>1.4230081282887901</v>
      </c>
      <c r="G29" s="13">
        <v>23.806353103399299</v>
      </c>
      <c r="H29" s="164">
        <v>1.21467005308983</v>
      </c>
      <c r="I29" s="13">
        <v>25.374295742429499</v>
      </c>
      <c r="J29" s="164">
        <v>1.6200464262340299</v>
      </c>
      <c r="K29" s="13">
        <v>1.6351147185283601</v>
      </c>
      <c r="L29" s="164">
        <v>2.1000386294435298</v>
      </c>
      <c r="M29" s="13">
        <v>24.297319756953801</v>
      </c>
      <c r="N29" s="164">
        <v>0.83047077171889305</v>
      </c>
      <c r="O29" s="13">
        <v>22.243391129197001</v>
      </c>
      <c r="P29" s="164">
        <v>3.1149708884222602</v>
      </c>
      <c r="Q29" s="13">
        <v>-2.0539286277568398</v>
      </c>
      <c r="R29" s="164">
        <v>3.2018206685719801</v>
      </c>
      <c r="S29" s="13">
        <v>24.13940163394</v>
      </c>
      <c r="T29" s="164">
        <v>0.91166461142588795</v>
      </c>
      <c r="U29" s="13">
        <v>25.152867204851699</v>
      </c>
      <c r="V29" s="164">
        <v>2.0560900118643501</v>
      </c>
      <c r="W29" s="13">
        <v>21.5395827563101</v>
      </c>
      <c r="X29" s="164">
        <v>2.1564246556700701</v>
      </c>
      <c r="Y29" s="13">
        <v>-2.59981887762997</v>
      </c>
      <c r="Z29" s="164">
        <v>2.28036140319263</v>
      </c>
      <c r="AA29" s="13">
        <v>21.8527910744609</v>
      </c>
      <c r="AB29" s="164">
        <v>1.52621561979867</v>
      </c>
      <c r="AC29" s="13">
        <v>24.089685577205401</v>
      </c>
      <c r="AD29" s="164">
        <v>1.03857107544687</v>
      </c>
      <c r="AE29" s="13">
        <v>28.051753348864001</v>
      </c>
      <c r="AF29" s="164">
        <v>2.55190999376617</v>
      </c>
      <c r="AG29" s="13">
        <v>6.1989622744030699</v>
      </c>
      <c r="AH29" s="164">
        <v>3.02038927035664</v>
      </c>
      <c r="AI29" s="13">
        <v>24.7231613335072</v>
      </c>
      <c r="AJ29" s="164">
        <v>1.3206913015869</v>
      </c>
      <c r="AK29" s="13">
        <v>23.155680138364499</v>
      </c>
      <c r="AL29" s="164">
        <v>1.23976047362233</v>
      </c>
      <c r="AM29" s="13">
        <v>25.2968945639495</v>
      </c>
      <c r="AN29" s="164">
        <v>2.3068185851015199</v>
      </c>
      <c r="AO29" s="13">
        <v>0.57373323044230795</v>
      </c>
      <c r="AP29" s="164">
        <v>2.5725865342733099</v>
      </c>
      <c r="AQ29" s="98"/>
      <c r="AR29" s="98"/>
      <c r="AS29" s="98"/>
      <c r="AT29" s="99"/>
    </row>
    <row r="30" spans="1:46" ht="13" customHeight="1" x14ac:dyDescent="0.35">
      <c r="A30" s="12" t="s">
        <v>266</v>
      </c>
      <c r="B30" s="97">
        <v>2</v>
      </c>
      <c r="C30" s="13">
        <v>14.507334189184601</v>
      </c>
      <c r="D30" s="164">
        <v>0.74084877962309803</v>
      </c>
      <c r="E30" s="13">
        <v>11.545678129668101</v>
      </c>
      <c r="F30" s="164">
        <v>2.0309648771325701</v>
      </c>
      <c r="G30" s="13">
        <v>12.989927413537799</v>
      </c>
      <c r="H30" s="164">
        <v>0.70720664137462597</v>
      </c>
      <c r="I30" s="13">
        <v>18.593236040006801</v>
      </c>
      <c r="J30" s="164">
        <v>1.8202708699224199</v>
      </c>
      <c r="K30" s="13">
        <v>7.0475579103387203</v>
      </c>
      <c r="L30" s="164">
        <v>2.7182103450724</v>
      </c>
      <c r="M30" s="13">
        <v>14.257478384078199</v>
      </c>
      <c r="N30" s="164">
        <v>0.71324958620726897</v>
      </c>
      <c r="O30" s="13">
        <v>18.3982262578985</v>
      </c>
      <c r="P30" s="164">
        <v>4.5919508667845799</v>
      </c>
      <c r="Q30" s="13">
        <v>4.14074787382037</v>
      </c>
      <c r="R30" s="164">
        <v>4.65303620586484</v>
      </c>
      <c r="S30" s="13">
        <v>14.774729185182601</v>
      </c>
      <c r="T30" s="164">
        <v>1.1494181721124701</v>
      </c>
      <c r="U30" s="13">
        <v>12.685968218097599</v>
      </c>
      <c r="V30" s="164">
        <v>0.98796309291010698</v>
      </c>
      <c r="W30" s="13">
        <v>20.7958817910643</v>
      </c>
      <c r="X30" s="164">
        <v>2.0848471211708901</v>
      </c>
      <c r="Y30" s="13">
        <v>6.0211526058817197</v>
      </c>
      <c r="Z30" s="164">
        <v>2.3894417365015701</v>
      </c>
      <c r="AA30" s="13">
        <v>11.7246044051331</v>
      </c>
      <c r="AB30" s="164">
        <v>1.5473475584185099</v>
      </c>
      <c r="AC30" s="13">
        <v>14.1811343626071</v>
      </c>
      <c r="AD30" s="164">
        <v>0.87861504543352598</v>
      </c>
      <c r="AE30" s="13">
        <v>17.32140365435</v>
      </c>
      <c r="AF30" s="164">
        <v>1.66399086295804</v>
      </c>
      <c r="AG30" s="13">
        <v>5.5967992492169101</v>
      </c>
      <c r="AH30" s="164">
        <v>2.15266967456582</v>
      </c>
      <c r="AI30" s="13">
        <v>15.158874382855601</v>
      </c>
      <c r="AJ30" s="164">
        <v>1.1742120551059101</v>
      </c>
      <c r="AK30" s="13">
        <v>13.979698136661399</v>
      </c>
      <c r="AL30" s="164">
        <v>0.932529685471292</v>
      </c>
      <c r="AM30" s="13" t="s">
        <v>764</v>
      </c>
      <c r="AN30" s="164" t="s">
        <v>764</v>
      </c>
      <c r="AO30" s="13" t="s">
        <v>764</v>
      </c>
      <c r="AP30" s="164" t="s">
        <v>764</v>
      </c>
      <c r="AQ30" s="98"/>
      <c r="AR30" s="98"/>
      <c r="AS30" s="98"/>
      <c r="AT30" s="99"/>
    </row>
    <row r="31" spans="1:46" ht="13" customHeight="1" x14ac:dyDescent="0.35">
      <c r="A31" s="12" t="s">
        <v>267</v>
      </c>
      <c r="B31" s="97">
        <v>2</v>
      </c>
      <c r="C31" s="13">
        <v>32.403124650108801</v>
      </c>
      <c r="D31" s="164">
        <v>0.890183119251305</v>
      </c>
      <c r="E31" s="13">
        <v>29.006369280729398</v>
      </c>
      <c r="F31" s="164">
        <v>1.8958217464156999</v>
      </c>
      <c r="G31" s="13">
        <v>31.727688523086499</v>
      </c>
      <c r="H31" s="164">
        <v>1.26696272744738</v>
      </c>
      <c r="I31" s="13">
        <v>34.750769732046102</v>
      </c>
      <c r="J31" s="164">
        <v>3.0407797744957601</v>
      </c>
      <c r="K31" s="13">
        <v>5.7444004513167402</v>
      </c>
      <c r="L31" s="164">
        <v>3.6098161534665798</v>
      </c>
      <c r="M31" s="13">
        <v>29.3382936285178</v>
      </c>
      <c r="N31" s="164">
        <v>1.02717062598083</v>
      </c>
      <c r="O31" s="13">
        <v>39.179103006379499</v>
      </c>
      <c r="P31" s="164">
        <v>2.3125701589957401</v>
      </c>
      <c r="Q31" s="13">
        <v>9.8408093778616905</v>
      </c>
      <c r="R31" s="164">
        <v>2.5259844643742202</v>
      </c>
      <c r="S31" s="13">
        <v>35.631523890723997</v>
      </c>
      <c r="T31" s="164">
        <v>2.22525440727645</v>
      </c>
      <c r="U31" s="13">
        <v>31.848926077716101</v>
      </c>
      <c r="V31" s="164">
        <v>1.6666879222262201</v>
      </c>
      <c r="W31" s="13">
        <v>29.197540427596099</v>
      </c>
      <c r="X31" s="164">
        <v>1.5324405227232001</v>
      </c>
      <c r="Y31" s="13">
        <v>-6.4339834631278903</v>
      </c>
      <c r="Z31" s="164">
        <v>2.75011264484055</v>
      </c>
      <c r="AA31" s="13">
        <v>35.872816925931602</v>
      </c>
      <c r="AB31" s="164">
        <v>3.3603441995419501</v>
      </c>
      <c r="AC31" s="13">
        <v>31.1484747218175</v>
      </c>
      <c r="AD31" s="164">
        <v>1.21602350504574</v>
      </c>
      <c r="AE31" s="13">
        <v>30.886130204857</v>
      </c>
      <c r="AF31" s="164">
        <v>2.4323349623279999</v>
      </c>
      <c r="AG31" s="13">
        <v>-4.9866867210746504</v>
      </c>
      <c r="AH31" s="164">
        <v>4.29417412713609</v>
      </c>
      <c r="AI31" s="13">
        <v>30.4214647612257</v>
      </c>
      <c r="AJ31" s="164">
        <v>2.0197150120013201</v>
      </c>
      <c r="AK31" s="13">
        <v>31.422966162603998</v>
      </c>
      <c r="AL31" s="164">
        <v>1.2694902236346599</v>
      </c>
      <c r="AM31" s="13">
        <v>36.545918967614703</v>
      </c>
      <c r="AN31" s="164">
        <v>3.4282715810517201</v>
      </c>
      <c r="AO31" s="13">
        <v>6.12445420638897</v>
      </c>
      <c r="AP31" s="164">
        <v>4.0450842116284198</v>
      </c>
      <c r="AQ31" s="98"/>
      <c r="AR31" s="98"/>
      <c r="AS31" s="98"/>
      <c r="AT31" s="99"/>
    </row>
    <row r="32" spans="1:46" ht="13" customHeight="1" x14ac:dyDescent="0.35">
      <c r="A32" s="12" t="s">
        <v>268</v>
      </c>
      <c r="B32" s="97">
        <v>2</v>
      </c>
      <c r="C32" s="13">
        <v>78.090597712796693</v>
      </c>
      <c r="D32" s="164">
        <v>0.79970533669567201</v>
      </c>
      <c r="E32" s="13">
        <v>78.995998744578401</v>
      </c>
      <c r="F32" s="164">
        <v>2.0684661015054302</v>
      </c>
      <c r="G32" s="13">
        <v>77.891978122400602</v>
      </c>
      <c r="H32" s="164">
        <v>1.0419621104747401</v>
      </c>
      <c r="I32" s="13">
        <v>78.401582225640595</v>
      </c>
      <c r="J32" s="164">
        <v>1.19397496979747</v>
      </c>
      <c r="K32" s="13">
        <v>-0.59441651893781999</v>
      </c>
      <c r="L32" s="164">
        <v>2.4328200939113001</v>
      </c>
      <c r="M32" s="13">
        <v>78.127606370083001</v>
      </c>
      <c r="N32" s="164">
        <v>0.81240358338259699</v>
      </c>
      <c r="O32" s="13">
        <v>79.099151945324905</v>
      </c>
      <c r="P32" s="164">
        <v>1.65831256367726</v>
      </c>
      <c r="Q32" s="13">
        <v>0.97154557524193297</v>
      </c>
      <c r="R32" s="164">
        <v>1.74938147615545</v>
      </c>
      <c r="S32" s="13">
        <v>79.0619979364198</v>
      </c>
      <c r="T32" s="164">
        <v>0.87865825884881699</v>
      </c>
      <c r="U32" s="13">
        <v>73.496547063638502</v>
      </c>
      <c r="V32" s="164">
        <v>1.7189812698126501</v>
      </c>
      <c r="W32" s="13">
        <v>77.405159313483594</v>
      </c>
      <c r="X32" s="164">
        <v>2.26803413452798</v>
      </c>
      <c r="Y32" s="13">
        <v>-1.65683862293616</v>
      </c>
      <c r="Z32" s="164">
        <v>2.3570809021946699</v>
      </c>
      <c r="AA32" s="13">
        <v>79.126157473618804</v>
      </c>
      <c r="AB32" s="164">
        <v>0.985281987179908</v>
      </c>
      <c r="AC32" s="13">
        <v>77.160379708224298</v>
      </c>
      <c r="AD32" s="164">
        <v>1.15274837489564</v>
      </c>
      <c r="AE32" s="13">
        <v>76.9783689438176</v>
      </c>
      <c r="AF32" s="164">
        <v>2.8167237162801801</v>
      </c>
      <c r="AG32" s="13">
        <v>-2.1477885298011601</v>
      </c>
      <c r="AH32" s="164">
        <v>3.0077358839000601</v>
      </c>
      <c r="AI32" s="13">
        <v>78.435365213714405</v>
      </c>
      <c r="AJ32" s="164">
        <v>0.94605548996827404</v>
      </c>
      <c r="AK32" s="13">
        <v>77.670484692367495</v>
      </c>
      <c r="AL32" s="164">
        <v>1.57054494121095</v>
      </c>
      <c r="AM32" s="13" t="s">
        <v>764</v>
      </c>
      <c r="AN32" s="164" t="s">
        <v>764</v>
      </c>
      <c r="AO32" s="13" t="s">
        <v>764</v>
      </c>
      <c r="AP32" s="164" t="s">
        <v>764</v>
      </c>
      <c r="AQ32" s="98"/>
      <c r="AR32" s="98"/>
      <c r="AS32" s="98"/>
      <c r="AT32" s="99"/>
    </row>
    <row r="33" spans="1:46" ht="13" customHeight="1" x14ac:dyDescent="0.35">
      <c r="A33" s="12" t="s">
        <v>269</v>
      </c>
      <c r="B33" s="97">
        <v>2</v>
      </c>
      <c r="C33" s="13">
        <v>41.091113031204301</v>
      </c>
      <c r="D33" s="164">
        <v>1.4233308627422001</v>
      </c>
      <c r="E33" s="13">
        <v>41.568918469344403</v>
      </c>
      <c r="F33" s="164">
        <v>2.9636043450785299</v>
      </c>
      <c r="G33" s="13">
        <v>41.606503014862099</v>
      </c>
      <c r="H33" s="164">
        <v>2.01374522962004</v>
      </c>
      <c r="I33" s="13">
        <v>38.857071395494401</v>
      </c>
      <c r="J33" s="164">
        <v>5.0308666414928602</v>
      </c>
      <c r="K33" s="13">
        <v>-2.7118470738500302</v>
      </c>
      <c r="L33" s="164">
        <v>6.1985655100403303</v>
      </c>
      <c r="M33" s="13">
        <v>41.116285173159</v>
      </c>
      <c r="N33" s="164">
        <v>1.52569856268966</v>
      </c>
      <c r="O33" s="13" t="s">
        <v>764</v>
      </c>
      <c r="P33" s="164" t="s">
        <v>764</v>
      </c>
      <c r="Q33" s="13" t="s">
        <v>764</v>
      </c>
      <c r="R33" s="164" t="s">
        <v>764</v>
      </c>
      <c r="S33" s="13">
        <v>41.868041815567302</v>
      </c>
      <c r="T33" s="164">
        <v>2.0431388665148802</v>
      </c>
      <c r="U33" s="13">
        <v>42.461545286356198</v>
      </c>
      <c r="V33" s="164">
        <v>2.78963674482686</v>
      </c>
      <c r="W33" s="13" t="s">
        <v>764</v>
      </c>
      <c r="X33" s="164" t="s">
        <v>764</v>
      </c>
      <c r="Y33" s="13" t="s">
        <v>764</v>
      </c>
      <c r="Z33" s="164" t="s">
        <v>764</v>
      </c>
      <c r="AA33" s="13">
        <v>39.855073412505902</v>
      </c>
      <c r="AB33" s="164">
        <v>7.7326158419229296</v>
      </c>
      <c r="AC33" s="13">
        <v>42.999759067518099</v>
      </c>
      <c r="AD33" s="164">
        <v>2.1559279631806598</v>
      </c>
      <c r="AE33" s="13">
        <v>39.573684827039997</v>
      </c>
      <c r="AF33" s="164">
        <v>2.63238518406766</v>
      </c>
      <c r="AG33" s="13">
        <v>-0.281388585465841</v>
      </c>
      <c r="AH33" s="164">
        <v>8.1545629797562906</v>
      </c>
      <c r="AI33" s="13">
        <v>37.542625028066396</v>
      </c>
      <c r="AJ33" s="164">
        <v>2.6813632014637898</v>
      </c>
      <c r="AK33" s="13">
        <v>44.327486054877497</v>
      </c>
      <c r="AL33" s="164">
        <v>2.0917480018243402</v>
      </c>
      <c r="AM33" s="13">
        <v>41.3949160549978</v>
      </c>
      <c r="AN33" s="164">
        <v>3.6501295614679901</v>
      </c>
      <c r="AO33" s="13">
        <v>3.8522910269314501</v>
      </c>
      <c r="AP33" s="164">
        <v>4.3840150248347403</v>
      </c>
      <c r="AQ33" s="98"/>
      <c r="AR33" s="98"/>
      <c r="AS33" s="98"/>
      <c r="AT33" s="99"/>
    </row>
    <row r="34" spans="1:46" ht="13" customHeight="1" x14ac:dyDescent="0.35">
      <c r="A34" s="12" t="s">
        <v>270</v>
      </c>
      <c r="B34" s="97">
        <v>2</v>
      </c>
      <c r="C34" s="13">
        <v>44.934797089080398</v>
      </c>
      <c r="D34" s="164">
        <v>1.05085384166243</v>
      </c>
      <c r="E34" s="13">
        <v>40.8267833462222</v>
      </c>
      <c r="F34" s="164">
        <v>5.8442974876641198</v>
      </c>
      <c r="G34" s="13">
        <v>49.476761222724498</v>
      </c>
      <c r="H34" s="164">
        <v>1.5919332267100901</v>
      </c>
      <c r="I34" s="13">
        <v>40.0343878408611</v>
      </c>
      <c r="J34" s="164">
        <v>1.85063401744804</v>
      </c>
      <c r="K34" s="13">
        <v>-0.79239550536104997</v>
      </c>
      <c r="L34" s="164">
        <v>6.0648725356152502</v>
      </c>
      <c r="M34" s="13">
        <v>45.901275925192003</v>
      </c>
      <c r="N34" s="164">
        <v>1.1506400186355199</v>
      </c>
      <c r="O34" s="13" t="s">
        <v>764</v>
      </c>
      <c r="P34" s="164" t="s">
        <v>764</v>
      </c>
      <c r="Q34" s="13" t="s">
        <v>764</v>
      </c>
      <c r="R34" s="164" t="s">
        <v>764</v>
      </c>
      <c r="S34" s="13">
        <v>39.447295034246103</v>
      </c>
      <c r="T34" s="164">
        <v>1.75371384943306</v>
      </c>
      <c r="U34" s="13">
        <v>44.682749906078499</v>
      </c>
      <c r="V34" s="164">
        <v>2.3491345431105999</v>
      </c>
      <c r="W34" s="13">
        <v>53.109906414888002</v>
      </c>
      <c r="X34" s="164">
        <v>2.36089500069758</v>
      </c>
      <c r="Y34" s="13">
        <v>13.662611380641801</v>
      </c>
      <c r="Z34" s="164">
        <v>2.9746335048883599</v>
      </c>
      <c r="AA34" s="13">
        <v>43.642324186108702</v>
      </c>
      <c r="AB34" s="164">
        <v>3.6357118026278901</v>
      </c>
      <c r="AC34" s="13">
        <v>42.129190123734098</v>
      </c>
      <c r="AD34" s="164">
        <v>1.61941086518629</v>
      </c>
      <c r="AE34" s="13">
        <v>56.053984509375397</v>
      </c>
      <c r="AF34" s="164">
        <v>2.3950535081612001</v>
      </c>
      <c r="AG34" s="13">
        <v>12.4116603232667</v>
      </c>
      <c r="AH34" s="164">
        <v>4.4498105648388799</v>
      </c>
      <c r="AI34" s="13">
        <v>49.080237804403197</v>
      </c>
      <c r="AJ34" s="164">
        <v>2.2161544767393702</v>
      </c>
      <c r="AK34" s="13">
        <v>42.268969541335402</v>
      </c>
      <c r="AL34" s="164">
        <v>1.59647244810675</v>
      </c>
      <c r="AM34" s="13" t="s">
        <v>764</v>
      </c>
      <c r="AN34" s="164" t="s">
        <v>764</v>
      </c>
      <c r="AO34" s="13" t="s">
        <v>764</v>
      </c>
      <c r="AP34" s="164" t="s">
        <v>764</v>
      </c>
      <c r="AQ34" s="98"/>
      <c r="AR34" s="98"/>
      <c r="AS34" s="98"/>
      <c r="AT34" s="99"/>
    </row>
    <row r="35" spans="1:46" ht="13" customHeight="1" x14ac:dyDescent="0.35">
      <c r="A35" s="12" t="s">
        <v>271</v>
      </c>
      <c r="B35" s="97">
        <v>2</v>
      </c>
      <c r="C35" s="13">
        <v>74.265934116128506</v>
      </c>
      <c r="D35" s="164">
        <v>0.79663511989621005</v>
      </c>
      <c r="E35" s="13">
        <v>74.083769774221693</v>
      </c>
      <c r="F35" s="164">
        <v>2.71890685752079</v>
      </c>
      <c r="G35" s="13">
        <v>73.551191500689399</v>
      </c>
      <c r="H35" s="164">
        <v>0.99469394155591695</v>
      </c>
      <c r="I35" s="13">
        <v>76.190813239623296</v>
      </c>
      <c r="J35" s="164">
        <v>1.9588751618132401</v>
      </c>
      <c r="K35" s="13">
        <v>2.1070434654015902</v>
      </c>
      <c r="L35" s="164">
        <v>3.2946693265784099</v>
      </c>
      <c r="M35" s="13">
        <v>74.861149467881006</v>
      </c>
      <c r="N35" s="164">
        <v>0.81607912671984595</v>
      </c>
      <c r="O35" s="13" t="s">
        <v>764</v>
      </c>
      <c r="P35" s="164" t="s">
        <v>764</v>
      </c>
      <c r="Q35" s="13" t="s">
        <v>764</v>
      </c>
      <c r="R35" s="164" t="s">
        <v>764</v>
      </c>
      <c r="S35" s="13">
        <v>74.554903171475004</v>
      </c>
      <c r="T35" s="164">
        <v>0.99006182180030999</v>
      </c>
      <c r="U35" s="13">
        <v>74.110507366875694</v>
      </c>
      <c r="V35" s="164">
        <v>1.8463602900276901</v>
      </c>
      <c r="W35" s="13">
        <v>70.807924511529194</v>
      </c>
      <c r="X35" s="164">
        <v>3.2087025002029099</v>
      </c>
      <c r="Y35" s="13">
        <v>-3.7469786599458099</v>
      </c>
      <c r="Z35" s="164">
        <v>3.4164852469062699</v>
      </c>
      <c r="AA35" s="13">
        <v>74.358413135707906</v>
      </c>
      <c r="AB35" s="164">
        <v>5.8263669443159296</v>
      </c>
      <c r="AC35" s="13">
        <v>74.531735622203399</v>
      </c>
      <c r="AD35" s="164">
        <v>0.884319812770609</v>
      </c>
      <c r="AE35" s="13">
        <v>71.691188071552403</v>
      </c>
      <c r="AF35" s="164">
        <v>2.0546126513566301</v>
      </c>
      <c r="AG35" s="13">
        <v>-2.6672250641555002</v>
      </c>
      <c r="AH35" s="164">
        <v>6.2313423580898499</v>
      </c>
      <c r="AI35" s="13">
        <v>74.817768011997998</v>
      </c>
      <c r="AJ35" s="164">
        <v>1.5082615521735101</v>
      </c>
      <c r="AK35" s="13">
        <v>74.174208124494001</v>
      </c>
      <c r="AL35" s="164">
        <v>1.2612772198409099</v>
      </c>
      <c r="AM35" s="13">
        <v>72.508537839231494</v>
      </c>
      <c r="AN35" s="164">
        <v>2.1050518656100499</v>
      </c>
      <c r="AO35" s="13">
        <v>-2.3092301727664801</v>
      </c>
      <c r="AP35" s="164">
        <v>2.7344193074919501</v>
      </c>
      <c r="AQ35" s="98"/>
      <c r="AR35" s="98"/>
      <c r="AS35" s="98"/>
      <c r="AT35" s="99"/>
    </row>
    <row r="36" spans="1:46" ht="13" customHeight="1" x14ac:dyDescent="0.35">
      <c r="A36" s="12" t="s">
        <v>272</v>
      </c>
      <c r="B36" s="97">
        <v>2</v>
      </c>
      <c r="C36" s="13">
        <v>17.019626535541299</v>
      </c>
      <c r="D36" s="164">
        <v>0.75881647857279599</v>
      </c>
      <c r="E36" s="13" t="s">
        <v>764</v>
      </c>
      <c r="F36" s="164" t="s">
        <v>764</v>
      </c>
      <c r="G36" s="13">
        <v>16.749897517025499</v>
      </c>
      <c r="H36" s="164">
        <v>1.0300902054994701</v>
      </c>
      <c r="I36" s="13">
        <v>17.317003136821899</v>
      </c>
      <c r="J36" s="164">
        <v>0.98721692186874099</v>
      </c>
      <c r="K36" s="13" t="s">
        <v>764</v>
      </c>
      <c r="L36" s="164" t="s">
        <v>764</v>
      </c>
      <c r="M36" s="13">
        <v>16.750100163296899</v>
      </c>
      <c r="N36" s="164">
        <v>0.78832992998639795</v>
      </c>
      <c r="O36" s="13">
        <v>20.045042598176199</v>
      </c>
      <c r="P36" s="164">
        <v>2.5426652521706301</v>
      </c>
      <c r="Q36" s="13">
        <v>3.29494243487924</v>
      </c>
      <c r="R36" s="164">
        <v>2.6670518586605598</v>
      </c>
      <c r="S36" s="13">
        <v>17.803444748469399</v>
      </c>
      <c r="T36" s="164">
        <v>0.96720556671941105</v>
      </c>
      <c r="U36" s="13">
        <v>15.174094183870601</v>
      </c>
      <c r="V36" s="164">
        <v>1.2604936809014</v>
      </c>
      <c r="W36" s="13">
        <v>17.1970191911801</v>
      </c>
      <c r="X36" s="164">
        <v>3.5772789060877499</v>
      </c>
      <c r="Y36" s="13">
        <v>-0.60642555728930203</v>
      </c>
      <c r="Z36" s="164">
        <v>3.8338128093058299</v>
      </c>
      <c r="AA36" s="13">
        <v>16.970782621233798</v>
      </c>
      <c r="AB36" s="164">
        <v>1.1369523717764201</v>
      </c>
      <c r="AC36" s="13">
        <v>17.189872503745601</v>
      </c>
      <c r="AD36" s="164">
        <v>1.0664433533411899</v>
      </c>
      <c r="AE36" s="13" t="s">
        <v>764</v>
      </c>
      <c r="AF36" s="164" t="s">
        <v>764</v>
      </c>
      <c r="AG36" s="13" t="s">
        <v>764</v>
      </c>
      <c r="AH36" s="164" t="s">
        <v>764</v>
      </c>
      <c r="AI36" s="13">
        <v>17.287246149053399</v>
      </c>
      <c r="AJ36" s="164">
        <v>0.88805952693091805</v>
      </c>
      <c r="AK36" s="13">
        <v>16.043844442081902</v>
      </c>
      <c r="AL36" s="164">
        <v>1.36292422362432</v>
      </c>
      <c r="AM36" s="13" t="s">
        <v>764</v>
      </c>
      <c r="AN36" s="164" t="s">
        <v>764</v>
      </c>
      <c r="AO36" s="13" t="s">
        <v>764</v>
      </c>
      <c r="AP36" s="164" t="s">
        <v>764</v>
      </c>
      <c r="AQ36" s="98"/>
      <c r="AR36" s="98"/>
      <c r="AS36" s="98"/>
      <c r="AT36" s="99"/>
    </row>
    <row r="37" spans="1:46" ht="13" customHeight="1" x14ac:dyDescent="0.35">
      <c r="A37" s="12" t="s">
        <v>273</v>
      </c>
      <c r="B37" s="97">
        <v>2</v>
      </c>
      <c r="C37" s="13">
        <v>38.863417006041701</v>
      </c>
      <c r="D37" s="164">
        <v>1.02687873199625</v>
      </c>
      <c r="E37" s="13">
        <v>37.004265519855103</v>
      </c>
      <c r="F37" s="164">
        <v>1.56103910147251</v>
      </c>
      <c r="G37" s="13">
        <v>35.503769314129897</v>
      </c>
      <c r="H37" s="164">
        <v>2.21953666896813</v>
      </c>
      <c r="I37" s="13">
        <v>45.742683649246302</v>
      </c>
      <c r="J37" s="164">
        <v>1.67825936436204</v>
      </c>
      <c r="K37" s="13">
        <v>8.7384181293911904</v>
      </c>
      <c r="L37" s="164">
        <v>2.2864323083928899</v>
      </c>
      <c r="M37" s="13">
        <v>38.799993163981803</v>
      </c>
      <c r="N37" s="164">
        <v>1.0659336126628201</v>
      </c>
      <c r="O37" s="13">
        <v>42.928394458704098</v>
      </c>
      <c r="P37" s="164">
        <v>3.4858282149642101</v>
      </c>
      <c r="Q37" s="13">
        <v>4.1284012947223401</v>
      </c>
      <c r="R37" s="164">
        <v>3.5294087845423801</v>
      </c>
      <c r="S37" s="13">
        <v>39.749544588881001</v>
      </c>
      <c r="T37" s="164">
        <v>1.3996687527709399</v>
      </c>
      <c r="U37" s="13">
        <v>39.107900754760202</v>
      </c>
      <c r="V37" s="164">
        <v>1.70514452089913</v>
      </c>
      <c r="W37" s="13">
        <v>32.225514457738001</v>
      </c>
      <c r="X37" s="164">
        <v>3.15990093350015</v>
      </c>
      <c r="Y37" s="13">
        <v>-7.5240301311429096</v>
      </c>
      <c r="Z37" s="164">
        <v>3.1608328964823702</v>
      </c>
      <c r="AA37" s="13">
        <v>38.761254454647798</v>
      </c>
      <c r="AB37" s="164">
        <v>1.1137308533505199</v>
      </c>
      <c r="AC37" s="13">
        <v>39.983808750026903</v>
      </c>
      <c r="AD37" s="164">
        <v>2.7893470914433598</v>
      </c>
      <c r="AE37" s="13">
        <v>37.512796048324503</v>
      </c>
      <c r="AF37" s="164">
        <v>3.9280482357494</v>
      </c>
      <c r="AG37" s="13">
        <v>-1.2484584063233599</v>
      </c>
      <c r="AH37" s="164">
        <v>4.1253253365746101</v>
      </c>
      <c r="AI37" s="13">
        <v>38.715113857228999</v>
      </c>
      <c r="AJ37" s="164">
        <v>1.1169926279995701</v>
      </c>
      <c r="AK37" s="13">
        <v>32.308872568434502</v>
      </c>
      <c r="AL37" s="164">
        <v>3.0991106174601502</v>
      </c>
      <c r="AM37" s="13">
        <v>49.552099588714498</v>
      </c>
      <c r="AN37" s="164">
        <v>4.1881468415125598</v>
      </c>
      <c r="AO37" s="13">
        <v>10.8369857314855</v>
      </c>
      <c r="AP37" s="164">
        <v>4.5364527689743204</v>
      </c>
      <c r="AQ37" s="98"/>
      <c r="AR37" s="98"/>
      <c r="AS37" s="98"/>
      <c r="AT37" s="99"/>
    </row>
    <row r="38" spans="1:46" ht="13" customHeight="1" x14ac:dyDescent="0.35">
      <c r="A38" s="12" t="s">
        <v>274</v>
      </c>
      <c r="B38" s="97">
        <v>2</v>
      </c>
      <c r="C38" s="13">
        <v>45.398956395067898</v>
      </c>
      <c r="D38" s="164">
        <v>1.1374616845235701</v>
      </c>
      <c r="E38" s="13" t="s">
        <v>764</v>
      </c>
      <c r="F38" s="164" t="s">
        <v>764</v>
      </c>
      <c r="G38" s="13">
        <v>49.825336706409601</v>
      </c>
      <c r="H38" s="164">
        <v>4.1935997305695798</v>
      </c>
      <c r="I38" s="13">
        <v>45.004945699461402</v>
      </c>
      <c r="J38" s="164">
        <v>1.14324230204834</v>
      </c>
      <c r="K38" s="13" t="s">
        <v>764</v>
      </c>
      <c r="L38" s="164" t="s">
        <v>764</v>
      </c>
      <c r="M38" s="13">
        <v>45.444918262698401</v>
      </c>
      <c r="N38" s="164">
        <v>1.24984218935202</v>
      </c>
      <c r="O38" s="13">
        <v>48.005007669096997</v>
      </c>
      <c r="P38" s="164">
        <v>2.9373951097792199</v>
      </c>
      <c r="Q38" s="13">
        <v>2.56008940639859</v>
      </c>
      <c r="R38" s="164">
        <v>3.1907016296611399</v>
      </c>
      <c r="S38" s="13">
        <v>46.202089606117902</v>
      </c>
      <c r="T38" s="164">
        <v>1.2708676811566699</v>
      </c>
      <c r="U38" s="13">
        <v>44.915334460345299</v>
      </c>
      <c r="V38" s="164">
        <v>1.89674061526992</v>
      </c>
      <c r="W38" s="13" t="s">
        <v>764</v>
      </c>
      <c r="X38" s="164" t="s">
        <v>764</v>
      </c>
      <c r="Y38" s="13" t="s">
        <v>764</v>
      </c>
      <c r="Z38" s="164" t="s">
        <v>764</v>
      </c>
      <c r="AA38" s="13">
        <v>47.529484722462897</v>
      </c>
      <c r="AB38" s="164">
        <v>1.2406519755407801</v>
      </c>
      <c r="AC38" s="13">
        <v>43.353434535726699</v>
      </c>
      <c r="AD38" s="164">
        <v>1.87016183312955</v>
      </c>
      <c r="AE38" s="13" t="s">
        <v>764</v>
      </c>
      <c r="AF38" s="164" t="s">
        <v>764</v>
      </c>
      <c r="AG38" s="13" t="s">
        <v>764</v>
      </c>
      <c r="AH38" s="164" t="s">
        <v>764</v>
      </c>
      <c r="AI38" s="13">
        <v>46.100020567489999</v>
      </c>
      <c r="AJ38" s="164">
        <v>1.1358721685236399</v>
      </c>
      <c r="AK38" s="13" t="s">
        <v>764</v>
      </c>
      <c r="AL38" s="164" t="s">
        <v>764</v>
      </c>
      <c r="AM38" s="13" t="s">
        <v>355</v>
      </c>
      <c r="AN38" s="164" t="s">
        <v>355</v>
      </c>
      <c r="AO38" s="13" t="s">
        <v>355</v>
      </c>
      <c r="AP38" s="164" t="s">
        <v>355</v>
      </c>
      <c r="AQ38" s="98"/>
      <c r="AR38" s="98"/>
      <c r="AS38" s="98"/>
      <c r="AT38" s="99"/>
    </row>
    <row r="39" spans="1:46" ht="13" customHeight="1" x14ac:dyDescent="0.35">
      <c r="A39" s="12" t="s">
        <v>275</v>
      </c>
      <c r="B39" s="97">
        <v>2</v>
      </c>
      <c r="C39" s="13">
        <v>73.1303122846994</v>
      </c>
      <c r="D39" s="164">
        <v>1.15846879137085</v>
      </c>
      <c r="E39" s="13">
        <v>71.931356414235097</v>
      </c>
      <c r="F39" s="164">
        <v>1.74286799673752</v>
      </c>
      <c r="G39" s="13">
        <v>73.712012855782802</v>
      </c>
      <c r="H39" s="164">
        <v>2.03516793679609</v>
      </c>
      <c r="I39" s="13">
        <v>77.3960237709842</v>
      </c>
      <c r="J39" s="164">
        <v>2.3723041193804102</v>
      </c>
      <c r="K39" s="13">
        <v>5.4646673567491302</v>
      </c>
      <c r="L39" s="164">
        <v>2.9865414763640099</v>
      </c>
      <c r="M39" s="13">
        <v>72.933315207755896</v>
      </c>
      <c r="N39" s="164">
        <v>1.20955917822377</v>
      </c>
      <c r="O39" s="13" t="s">
        <v>764</v>
      </c>
      <c r="P39" s="164" t="s">
        <v>764</v>
      </c>
      <c r="Q39" s="13" t="s">
        <v>764</v>
      </c>
      <c r="R39" s="164" t="s">
        <v>764</v>
      </c>
      <c r="S39" s="13">
        <v>72.432364126295397</v>
      </c>
      <c r="T39" s="164">
        <v>1.3259405656824499</v>
      </c>
      <c r="U39" s="13">
        <v>76.893444193639496</v>
      </c>
      <c r="V39" s="164">
        <v>2.7296865717066598</v>
      </c>
      <c r="W39" s="13">
        <v>72.365802018056698</v>
      </c>
      <c r="X39" s="164">
        <v>4.9475663455855097</v>
      </c>
      <c r="Y39" s="13">
        <v>-6.6562108238670703E-2</v>
      </c>
      <c r="Z39" s="164">
        <v>5.2886017864204202</v>
      </c>
      <c r="AA39" s="13">
        <v>74.506916547006298</v>
      </c>
      <c r="AB39" s="164">
        <v>1.61994780279504</v>
      </c>
      <c r="AC39" s="13">
        <v>71.694155789102695</v>
      </c>
      <c r="AD39" s="164">
        <v>2.0438312910238499</v>
      </c>
      <c r="AE39" s="13">
        <v>71.566074082940204</v>
      </c>
      <c r="AF39" s="164">
        <v>3.3100810514747101</v>
      </c>
      <c r="AG39" s="13">
        <v>-2.94084246406609</v>
      </c>
      <c r="AH39" s="164">
        <v>3.6154283148142499</v>
      </c>
      <c r="AI39" s="13">
        <v>73.217018979604902</v>
      </c>
      <c r="AJ39" s="164">
        <v>1.2385112155723099</v>
      </c>
      <c r="AK39" s="13" t="s">
        <v>764</v>
      </c>
      <c r="AL39" s="164" t="s">
        <v>764</v>
      </c>
      <c r="AM39" s="13" t="s">
        <v>764</v>
      </c>
      <c r="AN39" s="164" t="s">
        <v>764</v>
      </c>
      <c r="AO39" s="13" t="s">
        <v>764</v>
      </c>
      <c r="AP39" s="164" t="s">
        <v>764</v>
      </c>
      <c r="AQ39" s="98"/>
      <c r="AR39" s="98"/>
      <c r="AS39" s="98"/>
      <c r="AT39" s="99"/>
    </row>
    <row r="40" spans="1:46" ht="13" customHeight="1" x14ac:dyDescent="0.35">
      <c r="A40" s="12" t="s">
        <v>276</v>
      </c>
      <c r="B40" s="97">
        <v>2</v>
      </c>
      <c r="C40" s="13">
        <v>42.874286042217399</v>
      </c>
      <c r="D40" s="164">
        <v>1.1955706303793301</v>
      </c>
      <c r="E40" s="13">
        <v>44.994212759919698</v>
      </c>
      <c r="F40" s="164">
        <v>3.52703584572662</v>
      </c>
      <c r="G40" s="13">
        <v>41.7796655654113</v>
      </c>
      <c r="H40" s="164">
        <v>1.5490666262577599</v>
      </c>
      <c r="I40" s="13">
        <v>42.490981865101197</v>
      </c>
      <c r="J40" s="164">
        <v>1.51958374923805</v>
      </c>
      <c r="K40" s="13">
        <v>-2.5032308948185098</v>
      </c>
      <c r="L40" s="164">
        <v>3.78943382742187</v>
      </c>
      <c r="M40" s="13">
        <v>43.108163929471502</v>
      </c>
      <c r="N40" s="164">
        <v>1.2290355445640899</v>
      </c>
      <c r="O40" s="13" t="s">
        <v>764</v>
      </c>
      <c r="P40" s="164" t="s">
        <v>764</v>
      </c>
      <c r="Q40" s="13" t="s">
        <v>764</v>
      </c>
      <c r="R40" s="164" t="s">
        <v>764</v>
      </c>
      <c r="S40" s="13">
        <v>43.278129906395002</v>
      </c>
      <c r="T40" s="164">
        <v>1.11648398185985</v>
      </c>
      <c r="U40" s="13">
        <v>40.932683430303399</v>
      </c>
      <c r="V40" s="164">
        <v>2.78396765117943</v>
      </c>
      <c r="W40" s="13" t="s">
        <v>764</v>
      </c>
      <c r="X40" s="164" t="s">
        <v>764</v>
      </c>
      <c r="Y40" s="13" t="s">
        <v>764</v>
      </c>
      <c r="Z40" s="164" t="s">
        <v>764</v>
      </c>
      <c r="AA40" s="13">
        <v>42.364080339155301</v>
      </c>
      <c r="AB40" s="164">
        <v>3.6760306485724001</v>
      </c>
      <c r="AC40" s="13">
        <v>42.1449485785135</v>
      </c>
      <c r="AD40" s="164">
        <v>1.2938813725211</v>
      </c>
      <c r="AE40" s="13">
        <v>45.611112370471403</v>
      </c>
      <c r="AF40" s="164">
        <v>2.3394236453049699</v>
      </c>
      <c r="AG40" s="13">
        <v>3.2470320313161198</v>
      </c>
      <c r="AH40" s="164">
        <v>4.4631794991373903</v>
      </c>
      <c r="AI40" s="13">
        <v>44.597537064557301</v>
      </c>
      <c r="AJ40" s="164">
        <v>1.28695789222367</v>
      </c>
      <c r="AK40" s="13">
        <v>38.700748300878203</v>
      </c>
      <c r="AL40" s="164">
        <v>2.71059453630401</v>
      </c>
      <c r="AM40" s="13" t="s">
        <v>764</v>
      </c>
      <c r="AN40" s="164" t="s">
        <v>764</v>
      </c>
      <c r="AO40" s="13" t="s">
        <v>764</v>
      </c>
      <c r="AP40" s="164" t="s">
        <v>764</v>
      </c>
      <c r="AQ40" s="98"/>
      <c r="AR40" s="98"/>
      <c r="AS40" s="98"/>
      <c r="AT40" s="99"/>
    </row>
    <row r="41" spans="1:46" ht="13" customHeight="1" x14ac:dyDescent="0.35">
      <c r="A41" s="12" t="s">
        <v>277</v>
      </c>
      <c r="B41" s="97">
        <v>2</v>
      </c>
      <c r="C41" s="13">
        <v>48.944487174357299</v>
      </c>
      <c r="D41" s="164">
        <v>1.2224937740400199</v>
      </c>
      <c r="E41" s="13">
        <v>47.666759320532002</v>
      </c>
      <c r="F41" s="164">
        <v>2.1000277965076601</v>
      </c>
      <c r="G41" s="13">
        <v>47.714492152449203</v>
      </c>
      <c r="H41" s="164">
        <v>1.5739970397119101</v>
      </c>
      <c r="I41" s="13">
        <v>50.822219784073901</v>
      </c>
      <c r="J41" s="164">
        <v>2.2633510680612599</v>
      </c>
      <c r="K41" s="13">
        <v>3.1554604635419401</v>
      </c>
      <c r="L41" s="164">
        <v>3.16023697793187</v>
      </c>
      <c r="M41" s="13">
        <v>49.077110011121803</v>
      </c>
      <c r="N41" s="164">
        <v>1.2386396735201799</v>
      </c>
      <c r="O41" s="13" t="s">
        <v>764</v>
      </c>
      <c r="P41" s="164" t="s">
        <v>764</v>
      </c>
      <c r="Q41" s="13" t="s">
        <v>764</v>
      </c>
      <c r="R41" s="164" t="s">
        <v>764</v>
      </c>
      <c r="S41" s="13">
        <v>50.973414102738602</v>
      </c>
      <c r="T41" s="164">
        <v>1.5064933618035601</v>
      </c>
      <c r="U41" s="13">
        <v>46.078756429415598</v>
      </c>
      <c r="V41" s="164">
        <v>2.1804903893857501</v>
      </c>
      <c r="W41" s="13">
        <v>38.489196707260298</v>
      </c>
      <c r="X41" s="164">
        <v>4.1212384582242896</v>
      </c>
      <c r="Y41" s="13">
        <v>-12.4842173954783</v>
      </c>
      <c r="Z41" s="164">
        <v>4.4408900231029396</v>
      </c>
      <c r="AA41" s="13">
        <v>50.591914822261003</v>
      </c>
      <c r="AB41" s="164">
        <v>2.3096359825746902</v>
      </c>
      <c r="AC41" s="13">
        <v>47.916940266758203</v>
      </c>
      <c r="AD41" s="164">
        <v>1.28540162773112</v>
      </c>
      <c r="AE41" s="13" t="s">
        <v>764</v>
      </c>
      <c r="AF41" s="164" t="s">
        <v>764</v>
      </c>
      <c r="AG41" s="13" t="s">
        <v>764</v>
      </c>
      <c r="AH41" s="164" t="s">
        <v>764</v>
      </c>
      <c r="AI41" s="13">
        <v>49.486095070639998</v>
      </c>
      <c r="AJ41" s="164">
        <v>1.8069767635421701</v>
      </c>
      <c r="AK41" s="13">
        <v>48.297149295731202</v>
      </c>
      <c r="AL41" s="164">
        <v>1.5906713145147799</v>
      </c>
      <c r="AM41" s="13" t="s">
        <v>764</v>
      </c>
      <c r="AN41" s="164" t="s">
        <v>764</v>
      </c>
      <c r="AO41" s="13" t="s">
        <v>764</v>
      </c>
      <c r="AP41" s="164" t="s">
        <v>764</v>
      </c>
      <c r="AQ41" s="98"/>
      <c r="AR41" s="98"/>
      <c r="AS41" s="98"/>
      <c r="AT41" s="99"/>
    </row>
    <row r="42" spans="1:46" ht="13" customHeight="1" x14ac:dyDescent="0.35">
      <c r="A42" s="12" t="s">
        <v>278</v>
      </c>
      <c r="B42" s="97">
        <v>2</v>
      </c>
      <c r="C42" s="13">
        <v>41.8479884756592</v>
      </c>
      <c r="D42" s="164">
        <v>1.0839229642825099</v>
      </c>
      <c r="E42" s="13" t="s">
        <v>764</v>
      </c>
      <c r="F42" s="164" t="s">
        <v>764</v>
      </c>
      <c r="G42" s="13">
        <v>41.870666470693003</v>
      </c>
      <c r="H42" s="164">
        <v>1.1529910995712001</v>
      </c>
      <c r="I42" s="13" t="s">
        <v>355</v>
      </c>
      <c r="J42" s="164" t="s">
        <v>355</v>
      </c>
      <c r="K42" s="13" t="s">
        <v>355</v>
      </c>
      <c r="L42" s="164" t="s">
        <v>355</v>
      </c>
      <c r="M42" s="13">
        <v>42.215518751033997</v>
      </c>
      <c r="N42" s="164">
        <v>1.6059944236846599</v>
      </c>
      <c r="O42" s="13">
        <v>41.358044489065101</v>
      </c>
      <c r="P42" s="164">
        <v>1.49348293527596</v>
      </c>
      <c r="Q42" s="13">
        <v>-0.85747426196884602</v>
      </c>
      <c r="R42" s="164">
        <v>2.10238872982596</v>
      </c>
      <c r="S42" s="13">
        <v>42.833143866985999</v>
      </c>
      <c r="T42" s="164">
        <v>1.25697643682149</v>
      </c>
      <c r="U42" s="13">
        <v>40.036504637368999</v>
      </c>
      <c r="V42" s="164">
        <v>2.02678013126646</v>
      </c>
      <c r="W42" s="13" t="s">
        <v>764</v>
      </c>
      <c r="X42" s="164" t="s">
        <v>764</v>
      </c>
      <c r="Y42" s="13" t="s">
        <v>764</v>
      </c>
      <c r="Z42" s="164" t="s">
        <v>764</v>
      </c>
      <c r="AA42" s="13">
        <v>42.816032457162997</v>
      </c>
      <c r="AB42" s="164">
        <v>2.3997234758045098</v>
      </c>
      <c r="AC42" s="13">
        <v>41.214538533904701</v>
      </c>
      <c r="AD42" s="164">
        <v>1.35862906175367</v>
      </c>
      <c r="AE42" s="13" t="s">
        <v>764</v>
      </c>
      <c r="AF42" s="164" t="s">
        <v>764</v>
      </c>
      <c r="AG42" s="13" t="s">
        <v>764</v>
      </c>
      <c r="AH42" s="164" t="s">
        <v>764</v>
      </c>
      <c r="AI42" s="13">
        <v>41.640985876525903</v>
      </c>
      <c r="AJ42" s="164">
        <v>1.6440238335853601</v>
      </c>
      <c r="AK42" s="13">
        <v>42.814467280751103</v>
      </c>
      <c r="AL42" s="164">
        <v>1.5860948366337599</v>
      </c>
      <c r="AM42" s="13" t="s">
        <v>764</v>
      </c>
      <c r="AN42" s="164" t="s">
        <v>764</v>
      </c>
      <c r="AO42" s="13" t="s">
        <v>764</v>
      </c>
      <c r="AP42" s="164" t="s">
        <v>764</v>
      </c>
      <c r="AQ42" s="98"/>
      <c r="AR42" s="98"/>
      <c r="AS42" s="98"/>
      <c r="AT42" s="99"/>
    </row>
    <row r="43" spans="1:46" ht="13" customHeight="1" x14ac:dyDescent="0.35">
      <c r="A43" s="12" t="s">
        <v>279</v>
      </c>
      <c r="B43" s="97">
        <v>2</v>
      </c>
      <c r="C43" s="13">
        <v>67.151901048292899</v>
      </c>
      <c r="D43" s="164">
        <v>1.4036071507153001</v>
      </c>
      <c r="E43" s="13">
        <v>65.437290958596193</v>
      </c>
      <c r="F43" s="164">
        <v>2.7767706647471901</v>
      </c>
      <c r="G43" s="13">
        <v>66.760255055136795</v>
      </c>
      <c r="H43" s="164">
        <v>1.73829826401388</v>
      </c>
      <c r="I43" s="13" t="s">
        <v>764</v>
      </c>
      <c r="J43" s="164" t="s">
        <v>764</v>
      </c>
      <c r="K43" s="13" t="s">
        <v>764</v>
      </c>
      <c r="L43" s="164" t="s">
        <v>764</v>
      </c>
      <c r="M43" s="13">
        <v>67.973237624487794</v>
      </c>
      <c r="N43" s="164">
        <v>1.4216011615778299</v>
      </c>
      <c r="O43" s="13" t="s">
        <v>355</v>
      </c>
      <c r="P43" s="164" t="s">
        <v>355</v>
      </c>
      <c r="Q43" s="13" t="s">
        <v>355</v>
      </c>
      <c r="R43" s="164" t="s">
        <v>355</v>
      </c>
      <c r="S43" s="13">
        <v>68.233550458500005</v>
      </c>
      <c r="T43" s="164">
        <v>1.7399135143503099</v>
      </c>
      <c r="U43" s="13">
        <v>69.958370237961304</v>
      </c>
      <c r="V43" s="164">
        <v>2.71808728427155</v>
      </c>
      <c r="W43" s="13" t="s">
        <v>764</v>
      </c>
      <c r="X43" s="164" t="s">
        <v>764</v>
      </c>
      <c r="Y43" s="13" t="s">
        <v>764</v>
      </c>
      <c r="Z43" s="164" t="s">
        <v>764</v>
      </c>
      <c r="AA43" s="13">
        <v>68.072864599291293</v>
      </c>
      <c r="AB43" s="164">
        <v>2.20027905239104</v>
      </c>
      <c r="AC43" s="13">
        <v>69.164263582775504</v>
      </c>
      <c r="AD43" s="164">
        <v>2.4512295335132301</v>
      </c>
      <c r="AE43" s="13" t="s">
        <v>764</v>
      </c>
      <c r="AF43" s="164" t="s">
        <v>764</v>
      </c>
      <c r="AG43" s="13" t="s">
        <v>764</v>
      </c>
      <c r="AH43" s="164" t="s">
        <v>764</v>
      </c>
      <c r="AI43" s="13">
        <v>67.952574689428502</v>
      </c>
      <c r="AJ43" s="164">
        <v>1.5185998627466599</v>
      </c>
      <c r="AK43" s="13" t="s">
        <v>764</v>
      </c>
      <c r="AL43" s="164" t="s">
        <v>764</v>
      </c>
      <c r="AM43" s="13" t="s">
        <v>355</v>
      </c>
      <c r="AN43" s="164" t="s">
        <v>355</v>
      </c>
      <c r="AO43" s="13" t="s">
        <v>355</v>
      </c>
      <c r="AP43" s="164" t="s">
        <v>355</v>
      </c>
      <c r="AQ43" s="98"/>
      <c r="AR43" s="98"/>
      <c r="AS43" s="98"/>
      <c r="AT43" s="99"/>
    </row>
    <row r="44" spans="1:46" ht="13" customHeight="1" x14ac:dyDescent="0.35">
      <c r="A44" s="12" t="s">
        <v>280</v>
      </c>
      <c r="B44" s="97">
        <v>2</v>
      </c>
      <c r="C44" s="13">
        <v>53.862881911015002</v>
      </c>
      <c r="D44" s="164">
        <v>1.03764239986523</v>
      </c>
      <c r="E44" s="13">
        <v>50.6768554188262</v>
      </c>
      <c r="F44" s="164">
        <v>2.30751723796834</v>
      </c>
      <c r="G44" s="13">
        <v>52.876932074483499</v>
      </c>
      <c r="H44" s="164">
        <v>1.7823495779210601</v>
      </c>
      <c r="I44" s="13">
        <v>55.655548870171103</v>
      </c>
      <c r="J44" s="164">
        <v>1.76897863952499</v>
      </c>
      <c r="K44" s="13">
        <v>4.9786934513448902</v>
      </c>
      <c r="L44" s="164">
        <v>2.8097112495049399</v>
      </c>
      <c r="M44" s="13">
        <v>49.596251844830597</v>
      </c>
      <c r="N44" s="164">
        <v>0.828240346187051</v>
      </c>
      <c r="O44" s="13">
        <v>69.849093769114901</v>
      </c>
      <c r="P44" s="164">
        <v>3.9886707446174698</v>
      </c>
      <c r="Q44" s="13">
        <v>20.252841924284201</v>
      </c>
      <c r="R44" s="164">
        <v>4.0727095293650999</v>
      </c>
      <c r="S44" s="13">
        <v>59.921768117840301</v>
      </c>
      <c r="T44" s="164">
        <v>2.2906293655221801</v>
      </c>
      <c r="U44" s="13">
        <v>49.749474224746798</v>
      </c>
      <c r="V44" s="164">
        <v>1.7547731855920099</v>
      </c>
      <c r="W44" s="13">
        <v>50.094630301594101</v>
      </c>
      <c r="X44" s="164">
        <v>1.2193173254281</v>
      </c>
      <c r="Y44" s="13">
        <v>-9.8271378162461893</v>
      </c>
      <c r="Z44" s="164">
        <v>2.7217241003491699</v>
      </c>
      <c r="AA44" s="13">
        <v>67.775446220626193</v>
      </c>
      <c r="AB44" s="164">
        <v>4.4207854402695297</v>
      </c>
      <c r="AC44" s="13">
        <v>55.0394850105315</v>
      </c>
      <c r="AD44" s="164">
        <v>2.6892821950111698</v>
      </c>
      <c r="AE44" s="13">
        <v>51.506685938997201</v>
      </c>
      <c r="AF44" s="164">
        <v>1.15952733182325</v>
      </c>
      <c r="AG44" s="13">
        <v>-16.268760281629</v>
      </c>
      <c r="AH44" s="164">
        <v>4.6190713889831398</v>
      </c>
      <c r="AI44" s="13">
        <v>53.977021870102</v>
      </c>
      <c r="AJ44" s="164">
        <v>1.04233774035</v>
      </c>
      <c r="AK44" s="13" t="s">
        <v>764</v>
      </c>
      <c r="AL44" s="164" t="s">
        <v>764</v>
      </c>
      <c r="AM44" s="13" t="s">
        <v>764</v>
      </c>
      <c r="AN44" s="164" t="s">
        <v>764</v>
      </c>
      <c r="AO44" s="13" t="s">
        <v>764</v>
      </c>
      <c r="AP44" s="164" t="s">
        <v>764</v>
      </c>
      <c r="AQ44" s="98"/>
      <c r="AR44" s="98"/>
      <c r="AS44" s="98"/>
      <c r="AT44" s="99"/>
    </row>
    <row r="45" spans="1:46" ht="13" customHeight="1" x14ac:dyDescent="0.35">
      <c r="A45" s="12" t="s">
        <v>281</v>
      </c>
      <c r="B45" s="97">
        <v>2</v>
      </c>
      <c r="C45" s="13">
        <v>56.7458933785243</v>
      </c>
      <c r="D45" s="164">
        <v>0.90987454886577102</v>
      </c>
      <c r="E45" s="13">
        <v>55.022711321931403</v>
      </c>
      <c r="F45" s="164">
        <v>1.72167779485275</v>
      </c>
      <c r="G45" s="13">
        <v>57.503363266154601</v>
      </c>
      <c r="H45" s="164">
        <v>1.2012833114080901</v>
      </c>
      <c r="I45" s="13">
        <v>57.248470712143302</v>
      </c>
      <c r="J45" s="164">
        <v>2.1748108874701102</v>
      </c>
      <c r="K45" s="13">
        <v>2.22575939021189</v>
      </c>
      <c r="L45" s="164">
        <v>2.7833542531442199</v>
      </c>
      <c r="M45" s="13">
        <v>56.634851094369601</v>
      </c>
      <c r="N45" s="164">
        <v>0.911452032675374</v>
      </c>
      <c r="O45" s="13" t="s">
        <v>355</v>
      </c>
      <c r="P45" s="164" t="s">
        <v>355</v>
      </c>
      <c r="Q45" s="13" t="s">
        <v>355</v>
      </c>
      <c r="R45" s="164" t="s">
        <v>355</v>
      </c>
      <c r="S45" s="13">
        <v>56.6369322394306</v>
      </c>
      <c r="T45" s="164">
        <v>1.3258168542551101</v>
      </c>
      <c r="U45" s="13">
        <v>56.439195224401701</v>
      </c>
      <c r="V45" s="164">
        <v>1.7083850928098101</v>
      </c>
      <c r="W45" s="13">
        <v>56.398957674298998</v>
      </c>
      <c r="X45" s="164">
        <v>2.7984767007700699</v>
      </c>
      <c r="Y45" s="13">
        <v>-0.237974565131609</v>
      </c>
      <c r="Z45" s="164">
        <v>3.2110836339267301</v>
      </c>
      <c r="AA45" s="13">
        <v>55.400418887976002</v>
      </c>
      <c r="AB45" s="164">
        <v>1.11732148100816</v>
      </c>
      <c r="AC45" s="13">
        <v>58.2268898669832</v>
      </c>
      <c r="AD45" s="164">
        <v>1.6865867959451499</v>
      </c>
      <c r="AE45" s="13">
        <v>60.541818739979597</v>
      </c>
      <c r="AF45" s="164">
        <v>4.26058190359681</v>
      </c>
      <c r="AG45" s="13">
        <v>5.1413998520036204</v>
      </c>
      <c r="AH45" s="164">
        <v>4.4130312746475404</v>
      </c>
      <c r="AI45" s="13">
        <v>56.374576478025297</v>
      </c>
      <c r="AJ45" s="164">
        <v>1.0646253299617601</v>
      </c>
      <c r="AK45" s="13">
        <v>60.076413765100902</v>
      </c>
      <c r="AL45" s="164">
        <v>2.4551115767893799</v>
      </c>
      <c r="AM45" s="13" t="s">
        <v>764</v>
      </c>
      <c r="AN45" s="164" t="s">
        <v>764</v>
      </c>
      <c r="AO45" s="13" t="s">
        <v>764</v>
      </c>
      <c r="AP45" s="164" t="s">
        <v>764</v>
      </c>
      <c r="AQ45" s="98"/>
      <c r="AR45" s="98"/>
      <c r="AS45" s="98"/>
      <c r="AT45" s="99"/>
    </row>
    <row r="46" spans="1:46" ht="13" customHeight="1" x14ac:dyDescent="0.35">
      <c r="A46" s="12" t="s">
        <v>282</v>
      </c>
      <c r="B46" s="97">
        <v>2</v>
      </c>
      <c r="C46" s="13">
        <v>61.385247814097703</v>
      </c>
      <c r="D46" s="164">
        <v>1.2215277006279801</v>
      </c>
      <c r="E46" s="13">
        <v>63.509428245222601</v>
      </c>
      <c r="F46" s="164">
        <v>2.2408052713286701</v>
      </c>
      <c r="G46" s="13">
        <v>60.005069157119699</v>
      </c>
      <c r="H46" s="164">
        <v>1.6377004686724601</v>
      </c>
      <c r="I46" s="13">
        <v>59.730922084819802</v>
      </c>
      <c r="J46" s="164">
        <v>2.37766943474473</v>
      </c>
      <c r="K46" s="13">
        <v>-3.7785061604027801</v>
      </c>
      <c r="L46" s="164">
        <v>3.36541117448769</v>
      </c>
      <c r="M46" s="13">
        <v>62.382437292570401</v>
      </c>
      <c r="N46" s="164">
        <v>1.2492613766108001</v>
      </c>
      <c r="O46" s="13">
        <v>52.501855261705202</v>
      </c>
      <c r="P46" s="164">
        <v>4.2278080314531596</v>
      </c>
      <c r="Q46" s="13">
        <v>-9.8805820308652201</v>
      </c>
      <c r="R46" s="164">
        <v>4.4060779643435799</v>
      </c>
      <c r="S46" s="13">
        <v>61.9788640160235</v>
      </c>
      <c r="T46" s="164">
        <v>1.4807777471666601</v>
      </c>
      <c r="U46" s="13">
        <v>59.381787838350199</v>
      </c>
      <c r="V46" s="164">
        <v>2.4641641583755298</v>
      </c>
      <c r="W46" s="13" t="s">
        <v>764</v>
      </c>
      <c r="X46" s="164" t="s">
        <v>764</v>
      </c>
      <c r="Y46" s="13" t="s">
        <v>764</v>
      </c>
      <c r="Z46" s="164" t="s">
        <v>764</v>
      </c>
      <c r="AA46" s="13">
        <v>62.648930577757298</v>
      </c>
      <c r="AB46" s="164">
        <v>2.4696838128228902</v>
      </c>
      <c r="AC46" s="13">
        <v>60.623883099734002</v>
      </c>
      <c r="AD46" s="164">
        <v>1.4673171481129601</v>
      </c>
      <c r="AE46" s="13">
        <v>60.079006949651202</v>
      </c>
      <c r="AF46" s="164">
        <v>3.8044007635544999</v>
      </c>
      <c r="AG46" s="13">
        <v>-2.56992362810603</v>
      </c>
      <c r="AH46" s="164">
        <v>4.3693646458830901</v>
      </c>
      <c r="AI46" s="13">
        <v>63.051945347284303</v>
      </c>
      <c r="AJ46" s="164">
        <v>2.2842688763930399</v>
      </c>
      <c r="AK46" s="13">
        <v>60.150521701911202</v>
      </c>
      <c r="AL46" s="164">
        <v>1.60677672472115</v>
      </c>
      <c r="AM46" s="13">
        <v>61.368025152042001</v>
      </c>
      <c r="AN46" s="164">
        <v>3.1587639367947302</v>
      </c>
      <c r="AO46" s="13">
        <v>-1.68392019524229</v>
      </c>
      <c r="AP46" s="164">
        <v>3.7720331650518899</v>
      </c>
      <c r="AQ46" s="98"/>
      <c r="AR46" s="98"/>
      <c r="AS46" s="98"/>
      <c r="AT46" s="99"/>
    </row>
    <row r="47" spans="1:46" ht="13" customHeight="1" x14ac:dyDescent="0.35">
      <c r="A47" s="12" t="s">
        <v>283</v>
      </c>
      <c r="B47" s="97">
        <v>2</v>
      </c>
      <c r="C47" s="13">
        <v>50.460101388099098</v>
      </c>
      <c r="D47" s="164">
        <v>1.0663686645021799</v>
      </c>
      <c r="E47" s="13" t="s">
        <v>764</v>
      </c>
      <c r="F47" s="164" t="s">
        <v>764</v>
      </c>
      <c r="G47" s="13">
        <v>51.0040163241882</v>
      </c>
      <c r="H47" s="164">
        <v>1.2963371780286199</v>
      </c>
      <c r="I47" s="13">
        <v>47.244113704066699</v>
      </c>
      <c r="J47" s="164">
        <v>2.1006763678813098</v>
      </c>
      <c r="K47" s="13" t="s">
        <v>764</v>
      </c>
      <c r="L47" s="164" t="s">
        <v>764</v>
      </c>
      <c r="M47" s="13">
        <v>50.159192163514398</v>
      </c>
      <c r="N47" s="164">
        <v>1.11672930317676</v>
      </c>
      <c r="O47" s="13">
        <v>55.968065186292598</v>
      </c>
      <c r="P47" s="164">
        <v>3.5403080433317</v>
      </c>
      <c r="Q47" s="13">
        <v>5.8088730227781404</v>
      </c>
      <c r="R47" s="164">
        <v>3.68228430002618</v>
      </c>
      <c r="S47" s="13">
        <v>52.044359644790902</v>
      </c>
      <c r="T47" s="164">
        <v>2.1098882311554901</v>
      </c>
      <c r="U47" s="13">
        <v>48.3313484040074</v>
      </c>
      <c r="V47" s="164">
        <v>2.0126459113064801</v>
      </c>
      <c r="W47" s="13">
        <v>51.866918312726703</v>
      </c>
      <c r="X47" s="164">
        <v>1.4630942001957901</v>
      </c>
      <c r="Y47" s="13">
        <v>-0.177441332064255</v>
      </c>
      <c r="Z47" s="164">
        <v>2.6934704620886598</v>
      </c>
      <c r="AA47" s="13" t="s">
        <v>764</v>
      </c>
      <c r="AB47" s="164" t="s">
        <v>764</v>
      </c>
      <c r="AC47" s="13">
        <v>51.495991224843202</v>
      </c>
      <c r="AD47" s="164">
        <v>1.3976494951287799</v>
      </c>
      <c r="AE47" s="13">
        <v>49.8083511249175</v>
      </c>
      <c r="AF47" s="164">
        <v>1.4096104289004401</v>
      </c>
      <c r="AG47" s="13" t="s">
        <v>764</v>
      </c>
      <c r="AH47" s="164" t="s">
        <v>764</v>
      </c>
      <c r="AI47" s="13">
        <v>51.147433609243201</v>
      </c>
      <c r="AJ47" s="164">
        <v>1.3378912043426801</v>
      </c>
      <c r="AK47" s="13">
        <v>50.157963726863102</v>
      </c>
      <c r="AL47" s="164">
        <v>1.8494119594791201</v>
      </c>
      <c r="AM47" s="13">
        <v>46.750879563575502</v>
      </c>
      <c r="AN47" s="164">
        <v>3.0495115338329102</v>
      </c>
      <c r="AO47" s="13">
        <v>-4.3965540456677603</v>
      </c>
      <c r="AP47" s="164">
        <v>3.3093309651545901</v>
      </c>
      <c r="AQ47" s="98"/>
      <c r="AR47" s="98"/>
      <c r="AS47" s="98"/>
      <c r="AT47" s="99"/>
    </row>
    <row r="48" spans="1:46" ht="13" customHeight="1" x14ac:dyDescent="0.35">
      <c r="A48" s="12" t="s">
        <v>284</v>
      </c>
      <c r="B48" s="97">
        <v>2</v>
      </c>
      <c r="C48" s="13">
        <v>71.230522289471097</v>
      </c>
      <c r="D48" s="164">
        <v>0.98361746053669497</v>
      </c>
      <c r="E48" s="13">
        <v>72.106404758637893</v>
      </c>
      <c r="F48" s="164">
        <v>2.71723227999856</v>
      </c>
      <c r="G48" s="13">
        <v>70.3357980243741</v>
      </c>
      <c r="H48" s="164">
        <v>1.5180289137001499</v>
      </c>
      <c r="I48" s="13">
        <v>72.1303391092857</v>
      </c>
      <c r="J48" s="164">
        <v>1.3062510775419001</v>
      </c>
      <c r="K48" s="13">
        <v>2.3934350647763801E-2</v>
      </c>
      <c r="L48" s="164">
        <v>3.0225296389457599</v>
      </c>
      <c r="M48" s="13">
        <v>71.138355974629704</v>
      </c>
      <c r="N48" s="164">
        <v>0.99429654113619004</v>
      </c>
      <c r="O48" s="13" t="s">
        <v>764</v>
      </c>
      <c r="P48" s="164" t="s">
        <v>764</v>
      </c>
      <c r="Q48" s="13" t="s">
        <v>764</v>
      </c>
      <c r="R48" s="164" t="s">
        <v>764</v>
      </c>
      <c r="S48" s="13">
        <v>72.8771779129046</v>
      </c>
      <c r="T48" s="164">
        <v>1.3755927050491299</v>
      </c>
      <c r="U48" s="13">
        <v>68.445484600957997</v>
      </c>
      <c r="V48" s="164">
        <v>1.9541122546229699</v>
      </c>
      <c r="W48" s="13">
        <v>70.749680342816305</v>
      </c>
      <c r="X48" s="164">
        <v>1.8768496918100801</v>
      </c>
      <c r="Y48" s="13">
        <v>-2.1274975700883698</v>
      </c>
      <c r="Z48" s="164">
        <v>2.3269035386051198</v>
      </c>
      <c r="AA48" s="13">
        <v>72.573667688236696</v>
      </c>
      <c r="AB48" s="164">
        <v>1.29639923334316</v>
      </c>
      <c r="AC48" s="13">
        <v>69.181411178803401</v>
      </c>
      <c r="AD48" s="164">
        <v>1.7885510198589001</v>
      </c>
      <c r="AE48" s="13">
        <v>65.7579616672528</v>
      </c>
      <c r="AF48" s="164">
        <v>4.8840955284173804</v>
      </c>
      <c r="AG48" s="13">
        <v>-6.81570602098388</v>
      </c>
      <c r="AH48" s="164">
        <v>4.9888920385421196</v>
      </c>
      <c r="AI48" s="13">
        <v>70.945688549033505</v>
      </c>
      <c r="AJ48" s="164">
        <v>1.0355256028741</v>
      </c>
      <c r="AK48" s="13">
        <v>73.908924665705399</v>
      </c>
      <c r="AL48" s="164">
        <v>2.28909445078417</v>
      </c>
      <c r="AM48" s="13" t="s">
        <v>764</v>
      </c>
      <c r="AN48" s="164" t="s">
        <v>764</v>
      </c>
      <c r="AO48" s="13" t="s">
        <v>764</v>
      </c>
      <c r="AP48" s="164" t="s">
        <v>764</v>
      </c>
      <c r="AQ48" s="98"/>
      <c r="AR48" s="98"/>
      <c r="AS48" s="98"/>
      <c r="AT48" s="99"/>
    </row>
    <row r="49" spans="1:46" ht="13" customHeight="1" x14ac:dyDescent="0.35">
      <c r="A49" s="12" t="s">
        <v>285</v>
      </c>
      <c r="B49" s="97">
        <v>2</v>
      </c>
      <c r="C49" s="13">
        <v>77.791950630921207</v>
      </c>
      <c r="D49" s="164">
        <v>0.90960651726601605</v>
      </c>
      <c r="E49" s="13">
        <v>77.221573939836503</v>
      </c>
      <c r="F49" s="164">
        <v>2.5555078777783802</v>
      </c>
      <c r="G49" s="13">
        <v>73.244589089463403</v>
      </c>
      <c r="H49" s="164">
        <v>3.4505034628872702</v>
      </c>
      <c r="I49" s="13">
        <v>78.7328309869078</v>
      </c>
      <c r="J49" s="164">
        <v>1.0679140276150301</v>
      </c>
      <c r="K49" s="13">
        <v>1.5112570470712301</v>
      </c>
      <c r="L49" s="164">
        <v>2.85556601427822</v>
      </c>
      <c r="M49" s="13">
        <v>77.672985853334197</v>
      </c>
      <c r="N49" s="164">
        <v>0.95618084434099004</v>
      </c>
      <c r="O49" s="13">
        <v>76.146022425986303</v>
      </c>
      <c r="P49" s="164">
        <v>4.1626180108118698</v>
      </c>
      <c r="Q49" s="13">
        <v>-1.52696342734791</v>
      </c>
      <c r="R49" s="164">
        <v>4.1655650812084302</v>
      </c>
      <c r="S49" s="13">
        <v>77.3812930318974</v>
      </c>
      <c r="T49" s="164">
        <v>1.1717677702857801</v>
      </c>
      <c r="U49" s="13">
        <v>80.768628924281799</v>
      </c>
      <c r="V49" s="164">
        <v>2.1507333217614999</v>
      </c>
      <c r="W49" s="13">
        <v>73.781798072319305</v>
      </c>
      <c r="X49" s="164">
        <v>2.94961797831979</v>
      </c>
      <c r="Y49" s="13">
        <v>-3.5994949595781498</v>
      </c>
      <c r="Z49" s="164">
        <v>3.2154412442466702</v>
      </c>
      <c r="AA49" s="13">
        <v>78.961200767277802</v>
      </c>
      <c r="AB49" s="164">
        <v>1.3792155942636399</v>
      </c>
      <c r="AC49" s="13">
        <v>75.532331066328396</v>
      </c>
      <c r="AD49" s="164">
        <v>1.9675079441311401</v>
      </c>
      <c r="AE49" s="13">
        <v>74.896324287922894</v>
      </c>
      <c r="AF49" s="164">
        <v>2.62511786406745</v>
      </c>
      <c r="AG49" s="13">
        <v>-4.0648764793549796</v>
      </c>
      <c r="AH49" s="164">
        <v>2.9201683984350502</v>
      </c>
      <c r="AI49" s="13">
        <v>77.848824848706798</v>
      </c>
      <c r="AJ49" s="164">
        <v>1.0294831855986999</v>
      </c>
      <c r="AK49" s="13" t="s">
        <v>764</v>
      </c>
      <c r="AL49" s="164" t="s">
        <v>764</v>
      </c>
      <c r="AM49" s="13" t="s">
        <v>764</v>
      </c>
      <c r="AN49" s="164" t="s">
        <v>764</v>
      </c>
      <c r="AO49" s="13" t="s">
        <v>764</v>
      </c>
      <c r="AP49" s="164" t="s">
        <v>764</v>
      </c>
      <c r="AQ49" s="98"/>
      <c r="AR49" s="98"/>
      <c r="AS49" s="98"/>
      <c r="AT49" s="99"/>
    </row>
    <row r="50" spans="1:46" ht="13" customHeight="1" x14ac:dyDescent="0.35">
      <c r="A50" s="12" t="s">
        <v>286</v>
      </c>
      <c r="B50" s="97">
        <v>2</v>
      </c>
      <c r="C50" s="13">
        <v>51.469807662089998</v>
      </c>
      <c r="D50" s="164">
        <v>0.97414422073797602</v>
      </c>
      <c r="E50" s="13">
        <v>51.033438027801999</v>
      </c>
      <c r="F50" s="164">
        <v>1.2316342252530399</v>
      </c>
      <c r="G50" s="13">
        <v>51.211743279861999</v>
      </c>
      <c r="H50" s="164">
        <v>1.46961644044174</v>
      </c>
      <c r="I50" s="13">
        <v>52.458809884495103</v>
      </c>
      <c r="J50" s="164">
        <v>2.0595127996727798</v>
      </c>
      <c r="K50" s="13">
        <v>1.4253718566931</v>
      </c>
      <c r="L50" s="164">
        <v>2.4081568202517398</v>
      </c>
      <c r="M50" s="13">
        <v>51.524642781118501</v>
      </c>
      <c r="N50" s="164">
        <v>0.97781793017829599</v>
      </c>
      <c r="O50" s="13" t="s">
        <v>355</v>
      </c>
      <c r="P50" s="164" t="s">
        <v>355</v>
      </c>
      <c r="Q50" s="13" t="s">
        <v>355</v>
      </c>
      <c r="R50" s="164" t="s">
        <v>355</v>
      </c>
      <c r="S50" s="13">
        <v>50.6417901138405</v>
      </c>
      <c r="T50" s="164">
        <v>1.3553870792807301</v>
      </c>
      <c r="U50" s="13">
        <v>51.978369580066797</v>
      </c>
      <c r="V50" s="164">
        <v>1.76061463587936</v>
      </c>
      <c r="W50" s="13">
        <v>58.089758441473897</v>
      </c>
      <c r="X50" s="164">
        <v>2.8590297002688199</v>
      </c>
      <c r="Y50" s="13">
        <v>7.4479683276333999</v>
      </c>
      <c r="Z50" s="164">
        <v>3.2437371391405501</v>
      </c>
      <c r="AA50" s="13">
        <v>52.447834948179803</v>
      </c>
      <c r="AB50" s="164">
        <v>1.2372287076442701</v>
      </c>
      <c r="AC50" s="13">
        <v>50.515071998971599</v>
      </c>
      <c r="AD50" s="164">
        <v>1.6216176540959999</v>
      </c>
      <c r="AE50" s="13" t="s">
        <v>764</v>
      </c>
      <c r="AF50" s="164" t="s">
        <v>764</v>
      </c>
      <c r="AG50" s="13" t="s">
        <v>764</v>
      </c>
      <c r="AH50" s="164" t="s">
        <v>764</v>
      </c>
      <c r="AI50" s="13">
        <v>51.636490307521903</v>
      </c>
      <c r="AJ50" s="164">
        <v>1.0992971152344799</v>
      </c>
      <c r="AK50" s="13">
        <v>50.491089355775699</v>
      </c>
      <c r="AL50" s="164">
        <v>2.19857975843252</v>
      </c>
      <c r="AM50" s="13" t="s">
        <v>355</v>
      </c>
      <c r="AN50" s="164" t="s">
        <v>355</v>
      </c>
      <c r="AO50" s="13" t="s">
        <v>355</v>
      </c>
      <c r="AP50" s="164" t="s">
        <v>355</v>
      </c>
      <c r="AQ50" s="98"/>
      <c r="AR50" s="98"/>
      <c r="AS50" s="98"/>
      <c r="AT50" s="99"/>
    </row>
    <row r="51" spans="1:46" ht="13" customHeight="1" x14ac:dyDescent="0.35">
      <c r="A51" s="12" t="s">
        <v>287</v>
      </c>
      <c r="B51" s="97">
        <v>2</v>
      </c>
      <c r="C51" s="13">
        <v>63.290272252841298</v>
      </c>
      <c r="D51" s="164">
        <v>0.85884667520753699</v>
      </c>
      <c r="E51" s="13">
        <v>55.989489531896702</v>
      </c>
      <c r="F51" s="164">
        <v>3.7104806067179399</v>
      </c>
      <c r="G51" s="13">
        <v>61.598019090535303</v>
      </c>
      <c r="H51" s="164">
        <v>2.4119222530642102</v>
      </c>
      <c r="I51" s="13">
        <v>64.314456602250502</v>
      </c>
      <c r="J51" s="164">
        <v>0.98182592609510499</v>
      </c>
      <c r="K51" s="13">
        <v>8.3249670703538605</v>
      </c>
      <c r="L51" s="164">
        <v>3.88411154185374</v>
      </c>
      <c r="M51" s="13">
        <v>62.707481935984497</v>
      </c>
      <c r="N51" s="164">
        <v>0.93592796086096197</v>
      </c>
      <c r="O51" s="13">
        <v>68.920114784685595</v>
      </c>
      <c r="P51" s="164">
        <v>1.8883060798706801</v>
      </c>
      <c r="Q51" s="13">
        <v>6.2126328487011797</v>
      </c>
      <c r="R51" s="164">
        <v>2.19819488876727</v>
      </c>
      <c r="S51" s="13">
        <v>63.819885204232598</v>
      </c>
      <c r="T51" s="164">
        <v>0.88656983605767703</v>
      </c>
      <c r="U51" s="13">
        <v>54.240200104822797</v>
      </c>
      <c r="V51" s="164">
        <v>5.1636118566579601</v>
      </c>
      <c r="W51" s="13" t="s">
        <v>764</v>
      </c>
      <c r="X51" s="164" t="s">
        <v>764</v>
      </c>
      <c r="Y51" s="13" t="s">
        <v>764</v>
      </c>
      <c r="Z51" s="164" t="s">
        <v>764</v>
      </c>
      <c r="AA51" s="13">
        <v>62.892874749084299</v>
      </c>
      <c r="AB51" s="164">
        <v>0.90050577707892498</v>
      </c>
      <c r="AC51" s="13">
        <v>66.201875970047794</v>
      </c>
      <c r="AD51" s="164">
        <v>2.3157417693292999</v>
      </c>
      <c r="AE51" s="13" t="s">
        <v>355</v>
      </c>
      <c r="AF51" s="164" t="s">
        <v>355</v>
      </c>
      <c r="AG51" s="13" t="s">
        <v>355</v>
      </c>
      <c r="AH51" s="164" t="s">
        <v>355</v>
      </c>
      <c r="AI51" s="13">
        <v>63.356892822858697</v>
      </c>
      <c r="AJ51" s="164">
        <v>0.87797705435673101</v>
      </c>
      <c r="AK51" s="13" t="s">
        <v>764</v>
      </c>
      <c r="AL51" s="164" t="s">
        <v>764</v>
      </c>
      <c r="AM51" s="13" t="s">
        <v>764</v>
      </c>
      <c r="AN51" s="164" t="s">
        <v>764</v>
      </c>
      <c r="AO51" s="13" t="s">
        <v>764</v>
      </c>
      <c r="AP51" s="164" t="s">
        <v>764</v>
      </c>
      <c r="AQ51" s="98"/>
      <c r="AR51" s="98"/>
      <c r="AS51" s="98"/>
      <c r="AT51" s="99"/>
    </row>
    <row r="52" spans="1:46" ht="13" customHeight="1" x14ac:dyDescent="0.35">
      <c r="A52" s="12" t="s">
        <v>288</v>
      </c>
      <c r="B52" s="97">
        <v>2</v>
      </c>
      <c r="C52" s="13">
        <v>42.841444213118002</v>
      </c>
      <c r="D52" s="164">
        <v>1.3392822919210201</v>
      </c>
      <c r="E52" s="13" t="s">
        <v>355</v>
      </c>
      <c r="F52" s="164" t="s">
        <v>355</v>
      </c>
      <c r="G52" s="13" t="s">
        <v>355</v>
      </c>
      <c r="H52" s="164" t="s">
        <v>355</v>
      </c>
      <c r="I52" s="13">
        <v>42.754460803902397</v>
      </c>
      <c r="J52" s="164">
        <v>1.36480988893195</v>
      </c>
      <c r="K52" s="13" t="s">
        <v>355</v>
      </c>
      <c r="L52" s="164" t="s">
        <v>355</v>
      </c>
      <c r="M52" s="13">
        <v>41.032582858419701</v>
      </c>
      <c r="N52" s="164">
        <v>0.86992142469412204</v>
      </c>
      <c r="O52" s="13">
        <v>52.6199753235556</v>
      </c>
      <c r="P52" s="164">
        <v>5.3426240641012797</v>
      </c>
      <c r="Q52" s="13">
        <v>11.5873924651358</v>
      </c>
      <c r="R52" s="164">
        <v>5.3560254032263401</v>
      </c>
      <c r="S52" s="13">
        <v>43.678142730352498</v>
      </c>
      <c r="T52" s="164">
        <v>2.3077029283081001</v>
      </c>
      <c r="U52" s="13">
        <v>41.943760032078103</v>
      </c>
      <c r="V52" s="164">
        <v>1.21088504247324</v>
      </c>
      <c r="W52" s="13" t="s">
        <v>764</v>
      </c>
      <c r="X52" s="164" t="s">
        <v>764</v>
      </c>
      <c r="Y52" s="13" t="s">
        <v>764</v>
      </c>
      <c r="Z52" s="164" t="s">
        <v>764</v>
      </c>
      <c r="AA52" s="13">
        <v>40.256122469539001</v>
      </c>
      <c r="AB52" s="164">
        <v>0.95538467625064105</v>
      </c>
      <c r="AC52" s="13">
        <v>47.3118413760834</v>
      </c>
      <c r="AD52" s="164">
        <v>2.6578235702884201</v>
      </c>
      <c r="AE52" s="13" t="s">
        <v>764</v>
      </c>
      <c r="AF52" s="164" t="s">
        <v>764</v>
      </c>
      <c r="AG52" s="13" t="s">
        <v>764</v>
      </c>
      <c r="AH52" s="164" t="s">
        <v>764</v>
      </c>
      <c r="AI52" s="13">
        <v>43.5192443207157</v>
      </c>
      <c r="AJ52" s="164">
        <v>1.8259528463516199</v>
      </c>
      <c r="AK52" s="13">
        <v>41.250494412552598</v>
      </c>
      <c r="AL52" s="164">
        <v>1.48987815505669</v>
      </c>
      <c r="AM52" s="13" t="s">
        <v>764</v>
      </c>
      <c r="AN52" s="164" t="s">
        <v>764</v>
      </c>
      <c r="AO52" s="13" t="s">
        <v>764</v>
      </c>
      <c r="AP52" s="164" t="s">
        <v>764</v>
      </c>
      <c r="AQ52" s="98"/>
      <c r="AR52" s="98"/>
      <c r="AS52" s="98"/>
      <c r="AT52" s="99"/>
    </row>
    <row r="53" spans="1:46" ht="13" customHeight="1" x14ac:dyDescent="0.35">
      <c r="A53" s="12" t="s">
        <v>289</v>
      </c>
      <c r="B53" s="97">
        <v>2</v>
      </c>
      <c r="C53" s="13">
        <v>47.042859396659203</v>
      </c>
      <c r="D53" s="164">
        <v>0.92480154095496003</v>
      </c>
      <c r="E53" s="13">
        <v>49.908585301560002</v>
      </c>
      <c r="F53" s="164">
        <v>2.1154807457150802</v>
      </c>
      <c r="G53" s="13">
        <v>45.309366942344099</v>
      </c>
      <c r="H53" s="164">
        <v>0.99016143183028205</v>
      </c>
      <c r="I53" s="13">
        <v>47.496657083562802</v>
      </c>
      <c r="J53" s="164">
        <v>3.1781184436995802</v>
      </c>
      <c r="K53" s="13">
        <v>-2.4119282179972101</v>
      </c>
      <c r="L53" s="164">
        <v>3.8246097120821299</v>
      </c>
      <c r="M53" s="13">
        <v>47.901165876516103</v>
      </c>
      <c r="N53" s="164">
        <v>1.00249181350087</v>
      </c>
      <c r="O53" s="13">
        <v>40.681312794223302</v>
      </c>
      <c r="P53" s="164">
        <v>2.7023202119624301</v>
      </c>
      <c r="Q53" s="13">
        <v>-7.21985308229279</v>
      </c>
      <c r="R53" s="164">
        <v>2.8801691289777098</v>
      </c>
      <c r="S53" s="13">
        <v>47.539412477048302</v>
      </c>
      <c r="T53" s="164">
        <v>1.0446793319355501</v>
      </c>
      <c r="U53" s="13">
        <v>45.001886950969798</v>
      </c>
      <c r="V53" s="164">
        <v>4.2600108067933498</v>
      </c>
      <c r="W53" s="13">
        <v>45.046109205096798</v>
      </c>
      <c r="X53" s="164">
        <v>3.0134293188802199</v>
      </c>
      <c r="Y53" s="13">
        <v>-2.49330327195148</v>
      </c>
      <c r="Z53" s="164">
        <v>3.18982471869248</v>
      </c>
      <c r="AA53" s="13">
        <v>45.842181579415303</v>
      </c>
      <c r="AB53" s="164">
        <v>1.34651917730445</v>
      </c>
      <c r="AC53" s="13">
        <v>48.240510756685303</v>
      </c>
      <c r="AD53" s="164">
        <v>1.6899429488498801</v>
      </c>
      <c r="AE53" s="13">
        <v>46.171728529857901</v>
      </c>
      <c r="AF53" s="164">
        <v>2.45254237930624</v>
      </c>
      <c r="AG53" s="13">
        <v>0.32954695044259802</v>
      </c>
      <c r="AH53" s="164">
        <v>2.9439876177712199</v>
      </c>
      <c r="AI53" s="13">
        <v>46.882617391228997</v>
      </c>
      <c r="AJ53" s="164">
        <v>1.1750121523134101</v>
      </c>
      <c r="AK53" s="13">
        <v>48.082749515119097</v>
      </c>
      <c r="AL53" s="164">
        <v>1.7506747172256201</v>
      </c>
      <c r="AM53" s="13">
        <v>40.781910430788699</v>
      </c>
      <c r="AN53" s="164">
        <v>3.43628947085333</v>
      </c>
      <c r="AO53" s="13">
        <v>-6.1007069604402702</v>
      </c>
      <c r="AP53" s="164">
        <v>3.6085264564326498</v>
      </c>
      <c r="AQ53" s="98"/>
      <c r="AR53" s="98"/>
      <c r="AS53" s="98"/>
      <c r="AT53" s="99"/>
    </row>
    <row r="54" spans="1:46" ht="13" customHeight="1" x14ac:dyDescent="0.35">
      <c r="A54" s="12" t="s">
        <v>290</v>
      </c>
      <c r="B54" s="97">
        <v>2</v>
      </c>
      <c r="C54" s="13">
        <v>37.502418534001798</v>
      </c>
      <c r="D54" s="164">
        <v>1.0667220014105401</v>
      </c>
      <c r="E54" s="13">
        <v>34.067605133021502</v>
      </c>
      <c r="F54" s="164">
        <v>1.96246078532942</v>
      </c>
      <c r="G54" s="13">
        <v>39.804088262369099</v>
      </c>
      <c r="H54" s="164">
        <v>1.3280303221418499</v>
      </c>
      <c r="I54" s="13">
        <v>35.742571315703003</v>
      </c>
      <c r="J54" s="164">
        <v>3.40868801402948</v>
      </c>
      <c r="K54" s="13">
        <v>1.67496618268159</v>
      </c>
      <c r="L54" s="164">
        <v>3.6740205232811598</v>
      </c>
      <c r="M54" s="13">
        <v>37.691305593172302</v>
      </c>
      <c r="N54" s="164">
        <v>1.13647171485788</v>
      </c>
      <c r="O54" s="13" t="s">
        <v>764</v>
      </c>
      <c r="P54" s="164" t="s">
        <v>764</v>
      </c>
      <c r="Q54" s="13" t="s">
        <v>764</v>
      </c>
      <c r="R54" s="164" t="s">
        <v>764</v>
      </c>
      <c r="S54" s="13">
        <v>36.801539959471299</v>
      </c>
      <c r="T54" s="164">
        <v>1.7135005710844</v>
      </c>
      <c r="U54" s="13">
        <v>38.278033131644897</v>
      </c>
      <c r="V54" s="164">
        <v>1.89239749362398</v>
      </c>
      <c r="W54" s="13">
        <v>45.341396160756098</v>
      </c>
      <c r="X54" s="164">
        <v>4.9341560546154</v>
      </c>
      <c r="Y54" s="13">
        <v>8.5398562012848096</v>
      </c>
      <c r="Z54" s="164">
        <v>5.28420787266041</v>
      </c>
      <c r="AA54" s="13">
        <v>32.402528924003697</v>
      </c>
      <c r="AB54" s="164">
        <v>3.7411720926737599</v>
      </c>
      <c r="AC54" s="13">
        <v>37.281957463567203</v>
      </c>
      <c r="AD54" s="164">
        <v>1.5499593418765201</v>
      </c>
      <c r="AE54" s="13">
        <v>42.925185075750903</v>
      </c>
      <c r="AF54" s="164">
        <v>2.4655019195570498</v>
      </c>
      <c r="AG54" s="13">
        <v>10.522656151747199</v>
      </c>
      <c r="AH54" s="164">
        <v>4.5993527051257201</v>
      </c>
      <c r="AI54" s="13">
        <v>35.686349336869803</v>
      </c>
      <c r="AJ54" s="164">
        <v>1.8863992954042801</v>
      </c>
      <c r="AK54" s="13">
        <v>40.255295768391299</v>
      </c>
      <c r="AL54" s="164">
        <v>1.7385710230654601</v>
      </c>
      <c r="AM54" s="13" t="s">
        <v>764</v>
      </c>
      <c r="AN54" s="164" t="s">
        <v>764</v>
      </c>
      <c r="AO54" s="13" t="s">
        <v>764</v>
      </c>
      <c r="AP54" s="164" t="s">
        <v>764</v>
      </c>
      <c r="AQ54" s="98"/>
      <c r="AR54" s="98"/>
      <c r="AS54" s="98"/>
      <c r="AT54" s="99"/>
    </row>
    <row r="55" spans="1:46" ht="13" customHeight="1" x14ac:dyDescent="0.35">
      <c r="A55" s="12" t="s">
        <v>291</v>
      </c>
      <c r="B55" s="97">
        <v>2</v>
      </c>
      <c r="C55" s="13">
        <v>64.005434741260999</v>
      </c>
      <c r="D55" s="164">
        <v>1.2369213422107199</v>
      </c>
      <c r="E55" s="13">
        <v>71.501338314114193</v>
      </c>
      <c r="F55" s="164">
        <v>4.74294395762983</v>
      </c>
      <c r="G55" s="13">
        <v>68.278029543661205</v>
      </c>
      <c r="H55" s="164">
        <v>1.89858918929465</v>
      </c>
      <c r="I55" s="13">
        <v>58.182894228113298</v>
      </c>
      <c r="J55" s="164">
        <v>2.1015554688696998</v>
      </c>
      <c r="K55" s="13">
        <v>-13.318444086001</v>
      </c>
      <c r="L55" s="164">
        <v>5.2454101098747197</v>
      </c>
      <c r="M55" s="13">
        <v>65.110622413897303</v>
      </c>
      <c r="N55" s="164">
        <v>1.4992551977930499</v>
      </c>
      <c r="O55" s="13">
        <v>65.516962882077706</v>
      </c>
      <c r="P55" s="164">
        <v>3.15214581518766</v>
      </c>
      <c r="Q55" s="13">
        <v>0.40634046818038899</v>
      </c>
      <c r="R55" s="164">
        <v>3.5239404069382698</v>
      </c>
      <c r="S55" s="13">
        <v>61.744602679343501</v>
      </c>
      <c r="T55" s="164">
        <v>3.1897617920443699</v>
      </c>
      <c r="U55" s="13">
        <v>55.692130692759498</v>
      </c>
      <c r="V55" s="164">
        <v>3.5473156774557402</v>
      </c>
      <c r="W55" s="13">
        <v>68.240841859480099</v>
      </c>
      <c r="X55" s="164">
        <v>1.75901161806356</v>
      </c>
      <c r="Y55" s="13">
        <v>6.4962391801366897</v>
      </c>
      <c r="Z55" s="164">
        <v>3.7897667023628498</v>
      </c>
      <c r="AA55" s="13">
        <v>65.219746698149805</v>
      </c>
      <c r="AB55" s="164">
        <v>3.6847986357878502</v>
      </c>
      <c r="AC55" s="13">
        <v>62.377783099771797</v>
      </c>
      <c r="AD55" s="164">
        <v>2.59596074610926</v>
      </c>
      <c r="AE55" s="13">
        <v>65.780474903278304</v>
      </c>
      <c r="AF55" s="164">
        <v>1.9807612504738199</v>
      </c>
      <c r="AG55" s="13">
        <v>0.56072820512846999</v>
      </c>
      <c r="AH55" s="164">
        <v>4.1710724825404899</v>
      </c>
      <c r="AI55" s="13">
        <v>63.8783799401197</v>
      </c>
      <c r="AJ55" s="164">
        <v>1.4285132225602499</v>
      </c>
      <c r="AK55" s="13">
        <v>64.107141478933002</v>
      </c>
      <c r="AL55" s="164">
        <v>3.8314019519194198</v>
      </c>
      <c r="AM55" s="13">
        <v>73.067650017206006</v>
      </c>
      <c r="AN55" s="164">
        <v>5.3558196657452797</v>
      </c>
      <c r="AO55" s="13">
        <v>9.1892700770862792</v>
      </c>
      <c r="AP55" s="164">
        <v>5.46096302451084</v>
      </c>
      <c r="AQ55" s="98"/>
      <c r="AR55" s="98"/>
      <c r="AS55" s="98"/>
      <c r="AT55" s="99"/>
    </row>
    <row r="56" spans="1:46" ht="13" customHeight="1" x14ac:dyDescent="0.35">
      <c r="A56" s="12" t="s">
        <v>292</v>
      </c>
      <c r="B56" s="97">
        <v>2</v>
      </c>
      <c r="C56" s="13">
        <v>45.530182409247402</v>
      </c>
      <c r="D56" s="164">
        <v>0.76920807074168596</v>
      </c>
      <c r="E56" s="13">
        <v>50.341899321294001</v>
      </c>
      <c r="F56" s="164">
        <v>4.2137387828897097</v>
      </c>
      <c r="G56" s="13">
        <v>44.126739027464197</v>
      </c>
      <c r="H56" s="164">
        <v>0.94190880472528005</v>
      </c>
      <c r="I56" s="13">
        <v>47.522724297606302</v>
      </c>
      <c r="J56" s="164">
        <v>1.5049296045868299</v>
      </c>
      <c r="K56" s="13">
        <v>-2.8191750236876798</v>
      </c>
      <c r="L56" s="164">
        <v>4.4583949213563097</v>
      </c>
      <c r="M56" s="13">
        <v>43.595837946070198</v>
      </c>
      <c r="N56" s="164">
        <v>0.81382973059040098</v>
      </c>
      <c r="O56" s="13">
        <v>51.302652506810901</v>
      </c>
      <c r="P56" s="164">
        <v>1.74684786615808</v>
      </c>
      <c r="Q56" s="13">
        <v>7.7068145607406304</v>
      </c>
      <c r="R56" s="164">
        <v>1.90635856225843</v>
      </c>
      <c r="S56" s="13">
        <v>45.841878594363799</v>
      </c>
      <c r="T56" s="164">
        <v>1.0802919540754701</v>
      </c>
      <c r="U56" s="13">
        <v>45.845097416593802</v>
      </c>
      <c r="V56" s="164">
        <v>1.3684372348100899</v>
      </c>
      <c r="W56" s="13">
        <v>42.193816969177497</v>
      </c>
      <c r="X56" s="164">
        <v>2.3396052107723699</v>
      </c>
      <c r="Y56" s="13">
        <v>-3.6480616251862199</v>
      </c>
      <c r="Z56" s="164">
        <v>2.5740425350449998</v>
      </c>
      <c r="AA56" s="13">
        <v>46.105109507736501</v>
      </c>
      <c r="AB56" s="164">
        <v>2.3751706886837902</v>
      </c>
      <c r="AC56" s="13">
        <v>45.812135612614597</v>
      </c>
      <c r="AD56" s="164">
        <v>0.95760881304027501</v>
      </c>
      <c r="AE56" s="13">
        <v>42.952166655275903</v>
      </c>
      <c r="AF56" s="164">
        <v>1.5807710571367</v>
      </c>
      <c r="AG56" s="13">
        <v>-3.1529428524605501</v>
      </c>
      <c r="AH56" s="164">
        <v>2.6508365124728699</v>
      </c>
      <c r="AI56" s="13">
        <v>44.960781396561202</v>
      </c>
      <c r="AJ56" s="164">
        <v>0.96104146192349504</v>
      </c>
      <c r="AK56" s="13">
        <v>46.579069187733197</v>
      </c>
      <c r="AL56" s="164">
        <v>1.2902163139138301</v>
      </c>
      <c r="AM56" s="13">
        <v>41.123895538342801</v>
      </c>
      <c r="AN56" s="164">
        <v>3.5756004907915302</v>
      </c>
      <c r="AO56" s="13">
        <v>-3.83688585821846</v>
      </c>
      <c r="AP56" s="164">
        <v>3.7232100107111599</v>
      </c>
      <c r="AQ56" s="98"/>
      <c r="AR56" s="98"/>
      <c r="AS56" s="98"/>
      <c r="AT56" s="99"/>
    </row>
    <row r="57" spans="1:46" ht="13" customHeight="1" x14ac:dyDescent="0.35">
      <c r="A57" s="12" t="s">
        <v>293</v>
      </c>
      <c r="B57" s="97">
        <v>2</v>
      </c>
      <c r="C57" s="13">
        <v>34.862007156898798</v>
      </c>
      <c r="D57" s="164">
        <v>1.3638219448526701</v>
      </c>
      <c r="E57" s="13">
        <v>34.2131260294287</v>
      </c>
      <c r="F57" s="164">
        <v>4.35317555880708</v>
      </c>
      <c r="G57" s="13">
        <v>32.180270990285699</v>
      </c>
      <c r="H57" s="164">
        <v>1.8597358758726601</v>
      </c>
      <c r="I57" s="13">
        <v>37.768388565770202</v>
      </c>
      <c r="J57" s="164">
        <v>2.6231663041237701</v>
      </c>
      <c r="K57" s="13">
        <v>3.5552625363414698</v>
      </c>
      <c r="L57" s="164">
        <v>5.0049173758543501</v>
      </c>
      <c r="M57" s="13">
        <v>33.440892012828598</v>
      </c>
      <c r="N57" s="164">
        <v>1.59877480963986</v>
      </c>
      <c r="O57" s="13">
        <v>38.6122696522444</v>
      </c>
      <c r="P57" s="164">
        <v>4.0460109185073101</v>
      </c>
      <c r="Q57" s="13">
        <v>5.1713776394158399</v>
      </c>
      <c r="R57" s="164">
        <v>4.3532011492395499</v>
      </c>
      <c r="S57" s="13">
        <v>34.780514936282103</v>
      </c>
      <c r="T57" s="164">
        <v>2.0211164278710601</v>
      </c>
      <c r="U57" s="13">
        <v>30.672904075091601</v>
      </c>
      <c r="V57" s="164">
        <v>2.6970161403959998</v>
      </c>
      <c r="W57" s="13">
        <v>41.884556704419801</v>
      </c>
      <c r="X57" s="164">
        <v>3.78666964565299</v>
      </c>
      <c r="Y57" s="13">
        <v>7.1040417681376899</v>
      </c>
      <c r="Z57" s="164">
        <v>4.3503123813917002</v>
      </c>
      <c r="AA57" s="13">
        <v>46.979412373895499</v>
      </c>
      <c r="AB57" s="164">
        <v>6.3127184913030296</v>
      </c>
      <c r="AC57" s="13">
        <v>32.1314476851378</v>
      </c>
      <c r="AD57" s="164">
        <v>1.34543273823498</v>
      </c>
      <c r="AE57" s="13">
        <v>37.081433809479101</v>
      </c>
      <c r="AF57" s="164">
        <v>3.7277965957889498</v>
      </c>
      <c r="AG57" s="13">
        <v>-9.8979785644163805</v>
      </c>
      <c r="AH57" s="164">
        <v>7.4918135669748596</v>
      </c>
      <c r="AI57" s="13">
        <v>37.001038023270198</v>
      </c>
      <c r="AJ57" s="164">
        <v>2.6838266903844801</v>
      </c>
      <c r="AK57" s="13">
        <v>31.418548562086901</v>
      </c>
      <c r="AL57" s="164">
        <v>1.4487106208540499</v>
      </c>
      <c r="AM57" s="13">
        <v>41.9574561658291</v>
      </c>
      <c r="AN57" s="164">
        <v>4.8507936200630697</v>
      </c>
      <c r="AO57" s="13">
        <v>4.9564181425588396</v>
      </c>
      <c r="AP57" s="164">
        <v>5.5923077591412698</v>
      </c>
      <c r="AQ57" s="98"/>
      <c r="AR57" s="98"/>
      <c r="AS57" s="98"/>
      <c r="AT57" s="99"/>
    </row>
    <row r="58" spans="1:46" ht="13" customHeight="1" x14ac:dyDescent="0.35">
      <c r="A58" s="12" t="s">
        <v>294</v>
      </c>
      <c r="B58" s="97">
        <v>2</v>
      </c>
      <c r="C58" s="13">
        <v>43.284415512180303</v>
      </c>
      <c r="D58" s="164">
        <v>0.98041653993525502</v>
      </c>
      <c r="E58" s="13">
        <v>36.866493890287401</v>
      </c>
      <c r="F58" s="164">
        <v>4.6092898278697403</v>
      </c>
      <c r="G58" s="13">
        <v>42.7038048460374</v>
      </c>
      <c r="H58" s="164">
        <v>1.81623289505362</v>
      </c>
      <c r="I58" s="13">
        <v>44.930607874356802</v>
      </c>
      <c r="J58" s="164">
        <v>0.89045440633869699</v>
      </c>
      <c r="K58" s="13">
        <v>8.0641139840693903</v>
      </c>
      <c r="L58" s="164">
        <v>4.6677603562158403</v>
      </c>
      <c r="M58" s="13">
        <v>42.444274569862898</v>
      </c>
      <c r="N58" s="164">
        <v>1.0669837359094401</v>
      </c>
      <c r="O58" s="13">
        <v>50.522047447794797</v>
      </c>
      <c r="P58" s="164">
        <v>2.7931603014735802</v>
      </c>
      <c r="Q58" s="13">
        <v>8.0777728779318601</v>
      </c>
      <c r="R58" s="164">
        <v>3.02303804891858</v>
      </c>
      <c r="S58" s="13">
        <v>43.262561776356399</v>
      </c>
      <c r="T58" s="164">
        <v>1.3539021488774601</v>
      </c>
      <c r="U58" s="13">
        <v>43.1218188346121</v>
      </c>
      <c r="V58" s="164">
        <v>1.6101593193847099</v>
      </c>
      <c r="W58" s="13">
        <v>43.069036355438598</v>
      </c>
      <c r="X58" s="164">
        <v>1.9103249365772501</v>
      </c>
      <c r="Y58" s="13">
        <v>-0.19352542091780101</v>
      </c>
      <c r="Z58" s="164">
        <v>2.16583162497083</v>
      </c>
      <c r="AA58" s="13">
        <v>44.621927151820302</v>
      </c>
      <c r="AB58" s="164">
        <v>1.30527552413782</v>
      </c>
      <c r="AC58" s="13">
        <v>40.798211364651003</v>
      </c>
      <c r="AD58" s="164">
        <v>1.3114035213869</v>
      </c>
      <c r="AE58" s="13">
        <v>43.758016771512096</v>
      </c>
      <c r="AF58" s="164">
        <v>3.4119647298362299</v>
      </c>
      <c r="AG58" s="13">
        <v>-0.86391038030824097</v>
      </c>
      <c r="AH58" s="164">
        <v>3.6607646125806901</v>
      </c>
      <c r="AI58" s="13">
        <v>43.346913531024697</v>
      </c>
      <c r="AJ58" s="164">
        <v>0.94657549654972895</v>
      </c>
      <c r="AK58" s="13">
        <v>39.852654828549802</v>
      </c>
      <c r="AL58" s="164">
        <v>4.4288217577440898</v>
      </c>
      <c r="AM58" s="13" t="s">
        <v>764</v>
      </c>
      <c r="AN58" s="164" t="s">
        <v>764</v>
      </c>
      <c r="AO58" s="13" t="s">
        <v>764</v>
      </c>
      <c r="AP58" s="164" t="s">
        <v>764</v>
      </c>
      <c r="AQ58" s="98"/>
      <c r="AR58" s="98"/>
      <c r="AS58" s="98"/>
      <c r="AT58" s="99"/>
    </row>
    <row r="59" spans="1:46" ht="13" customHeight="1" x14ac:dyDescent="0.35">
      <c r="A59" s="12" t="s">
        <v>295</v>
      </c>
      <c r="B59" s="97">
        <v>2</v>
      </c>
      <c r="C59" s="13">
        <v>81.177685009937903</v>
      </c>
      <c r="D59" s="164">
        <v>1.0108870532519501</v>
      </c>
      <c r="E59" s="13">
        <v>82.668121304015003</v>
      </c>
      <c r="F59" s="164">
        <v>2.21162327659207</v>
      </c>
      <c r="G59" s="13">
        <v>84.355038485668004</v>
      </c>
      <c r="H59" s="164">
        <v>1.6699764643405099</v>
      </c>
      <c r="I59" s="13">
        <v>80.075101012972198</v>
      </c>
      <c r="J59" s="164">
        <v>1.0416227337203501</v>
      </c>
      <c r="K59" s="13">
        <v>-2.5930202910427198</v>
      </c>
      <c r="L59" s="164">
        <v>2.44003537472515</v>
      </c>
      <c r="M59" s="13">
        <v>84.519231153732505</v>
      </c>
      <c r="N59" s="164">
        <v>1.3368156396549</v>
      </c>
      <c r="O59" s="13">
        <v>79.640616779480297</v>
      </c>
      <c r="P59" s="164">
        <v>1.0669139260164799</v>
      </c>
      <c r="Q59" s="13">
        <v>-4.8786143742522698</v>
      </c>
      <c r="R59" s="164">
        <v>1.71807981888687</v>
      </c>
      <c r="S59" s="13">
        <v>80.005054022136207</v>
      </c>
      <c r="T59" s="164">
        <v>1.0762511875448799</v>
      </c>
      <c r="U59" s="13">
        <v>84.294261059031101</v>
      </c>
      <c r="V59" s="164">
        <v>2.5148238036532402</v>
      </c>
      <c r="W59" s="13">
        <v>82.569678085620396</v>
      </c>
      <c r="X59" s="164">
        <v>2.24480636605989</v>
      </c>
      <c r="Y59" s="13">
        <v>2.5646240634842199</v>
      </c>
      <c r="Z59" s="164">
        <v>2.62101919646509</v>
      </c>
      <c r="AA59" s="13">
        <v>86.276394762290593</v>
      </c>
      <c r="AB59" s="164">
        <v>1.5162281796035999</v>
      </c>
      <c r="AC59" s="13">
        <v>80.073926076418303</v>
      </c>
      <c r="AD59" s="164">
        <v>1.5379479533924101</v>
      </c>
      <c r="AE59" s="13">
        <v>78.628549552425397</v>
      </c>
      <c r="AF59" s="164">
        <v>1.4577099170799499</v>
      </c>
      <c r="AG59" s="13">
        <v>-7.6478452098652498</v>
      </c>
      <c r="AH59" s="164">
        <v>2.0786228948507199</v>
      </c>
      <c r="AI59" s="13">
        <v>81.317454798401897</v>
      </c>
      <c r="AJ59" s="164">
        <v>0.96589901182101201</v>
      </c>
      <c r="AK59" s="13">
        <v>79.047981530299495</v>
      </c>
      <c r="AL59" s="164">
        <v>1.9488985683163</v>
      </c>
      <c r="AM59" s="13" t="s">
        <v>764</v>
      </c>
      <c r="AN59" s="164" t="s">
        <v>764</v>
      </c>
      <c r="AO59" s="13" t="s">
        <v>764</v>
      </c>
      <c r="AP59" s="164" t="s">
        <v>764</v>
      </c>
      <c r="AQ59" s="98"/>
      <c r="AR59" s="98"/>
      <c r="AS59" s="98"/>
      <c r="AT59" s="99"/>
    </row>
    <row r="60" spans="1:46" ht="13" customHeight="1" x14ac:dyDescent="0.35">
      <c r="A60" s="12" t="s">
        <v>296</v>
      </c>
      <c r="B60" s="97">
        <v>2</v>
      </c>
      <c r="C60" s="13">
        <v>42.983834024147598</v>
      </c>
      <c r="D60" s="164">
        <v>1.57527251670437</v>
      </c>
      <c r="E60" s="13">
        <v>38.8884919211241</v>
      </c>
      <c r="F60" s="164">
        <v>3.8499997574317599</v>
      </c>
      <c r="G60" s="13">
        <v>44.037996430597303</v>
      </c>
      <c r="H60" s="164">
        <v>2.8286220999864402</v>
      </c>
      <c r="I60" s="13">
        <v>44.229452586311098</v>
      </c>
      <c r="J60" s="164">
        <v>1.82795582288514</v>
      </c>
      <c r="K60" s="13">
        <v>5.3409606651869703</v>
      </c>
      <c r="L60" s="164">
        <v>4.21580367124358</v>
      </c>
      <c r="M60" s="13">
        <v>44.058924035287902</v>
      </c>
      <c r="N60" s="164">
        <v>1.4307216861235099</v>
      </c>
      <c r="O60" s="13">
        <v>41.608855607227099</v>
      </c>
      <c r="P60" s="164">
        <v>6.9389772822100202</v>
      </c>
      <c r="Q60" s="13">
        <v>-2.45006842806084</v>
      </c>
      <c r="R60" s="164">
        <v>7.0864752374598297</v>
      </c>
      <c r="S60" s="13">
        <v>48.750370811117698</v>
      </c>
      <c r="T60" s="164">
        <v>6.2606565248517896</v>
      </c>
      <c r="U60" s="13">
        <v>39.198770567142503</v>
      </c>
      <c r="V60" s="164">
        <v>4.67167678282817</v>
      </c>
      <c r="W60" s="13">
        <v>44.7803026761746</v>
      </c>
      <c r="X60" s="164">
        <v>1.9047111477551599</v>
      </c>
      <c r="Y60" s="13">
        <v>-3.9700681349431099</v>
      </c>
      <c r="Z60" s="164">
        <v>6.5251494752488099</v>
      </c>
      <c r="AA60" s="13">
        <v>40.223990308507702</v>
      </c>
      <c r="AB60" s="164">
        <v>5.6100090087182304</v>
      </c>
      <c r="AC60" s="13">
        <v>45.339707511594199</v>
      </c>
      <c r="AD60" s="164">
        <v>2.7536185920834999</v>
      </c>
      <c r="AE60" s="13">
        <v>43.445033913435303</v>
      </c>
      <c r="AF60" s="164">
        <v>2.8281115830933299</v>
      </c>
      <c r="AG60" s="13">
        <v>3.2210436049276101</v>
      </c>
      <c r="AH60" s="164">
        <v>6.2746935762525098</v>
      </c>
      <c r="AI60" s="13">
        <v>42.7498774192414</v>
      </c>
      <c r="AJ60" s="164">
        <v>3.3464770764157699</v>
      </c>
      <c r="AK60" s="13">
        <v>44.187775807432999</v>
      </c>
      <c r="AL60" s="164">
        <v>1.8532118248289899</v>
      </c>
      <c r="AM60" s="13">
        <v>45.037581855292501</v>
      </c>
      <c r="AN60" s="164">
        <v>7.4667110787356901</v>
      </c>
      <c r="AO60" s="13">
        <v>2.2877044360510999</v>
      </c>
      <c r="AP60" s="164">
        <v>8.2026158138084693</v>
      </c>
      <c r="AQ60" s="98"/>
      <c r="AR60" s="98"/>
      <c r="AS60" s="98"/>
      <c r="AT60" s="99"/>
    </row>
    <row r="61" spans="1:46" ht="13" customHeight="1" x14ac:dyDescent="0.35">
      <c r="A61" s="12" t="s">
        <v>297</v>
      </c>
      <c r="B61" s="97">
        <v>2</v>
      </c>
      <c r="C61" s="13">
        <v>48.918848395599497</v>
      </c>
      <c r="D61" s="164">
        <v>1.1620344283314099</v>
      </c>
      <c r="E61" s="13">
        <v>47.855009621583498</v>
      </c>
      <c r="F61" s="164">
        <v>1.7448162541771799</v>
      </c>
      <c r="G61" s="13">
        <v>52.066335350349704</v>
      </c>
      <c r="H61" s="164">
        <v>2.6478837238819901</v>
      </c>
      <c r="I61" s="13">
        <v>47.721080244802799</v>
      </c>
      <c r="J61" s="164">
        <v>2.2174996873414701</v>
      </c>
      <c r="K61" s="13">
        <v>-0.133929376780657</v>
      </c>
      <c r="L61" s="164">
        <v>2.8870561999176898</v>
      </c>
      <c r="M61" s="13">
        <v>49.035950609766999</v>
      </c>
      <c r="N61" s="164">
        <v>1.1701977136512101</v>
      </c>
      <c r="O61" s="13" t="s">
        <v>764</v>
      </c>
      <c r="P61" s="164" t="s">
        <v>764</v>
      </c>
      <c r="Q61" s="13" t="s">
        <v>764</v>
      </c>
      <c r="R61" s="164" t="s">
        <v>764</v>
      </c>
      <c r="S61" s="13">
        <v>48.9539158290481</v>
      </c>
      <c r="T61" s="164">
        <v>1.18196012206278</v>
      </c>
      <c r="U61" s="13">
        <v>51.1354347758896</v>
      </c>
      <c r="V61" s="164">
        <v>5.04910227661858</v>
      </c>
      <c r="W61" s="13" t="s">
        <v>764</v>
      </c>
      <c r="X61" s="164" t="s">
        <v>764</v>
      </c>
      <c r="Y61" s="13" t="s">
        <v>764</v>
      </c>
      <c r="Z61" s="164" t="s">
        <v>764</v>
      </c>
      <c r="AA61" s="13">
        <v>49.526608052746397</v>
      </c>
      <c r="AB61" s="164">
        <v>1.23316512897238</v>
      </c>
      <c r="AC61" s="13">
        <v>48.006322148017397</v>
      </c>
      <c r="AD61" s="164">
        <v>3.0614326626839801</v>
      </c>
      <c r="AE61" s="13">
        <v>44.640537325293998</v>
      </c>
      <c r="AF61" s="164">
        <v>4.41788092704628</v>
      </c>
      <c r="AG61" s="13">
        <v>-4.8860707274524202</v>
      </c>
      <c r="AH61" s="164">
        <v>4.4787295712174497</v>
      </c>
      <c r="AI61" s="13">
        <v>48.825707673905001</v>
      </c>
      <c r="AJ61" s="164">
        <v>1.1783293311913401</v>
      </c>
      <c r="AK61" s="13" t="s">
        <v>355</v>
      </c>
      <c r="AL61" s="164" t="s">
        <v>355</v>
      </c>
      <c r="AM61" s="13" t="s">
        <v>764</v>
      </c>
      <c r="AN61" s="164" t="s">
        <v>764</v>
      </c>
      <c r="AO61" s="13" t="s">
        <v>764</v>
      </c>
      <c r="AP61" s="164" t="s">
        <v>764</v>
      </c>
      <c r="AQ61" s="98"/>
      <c r="AR61" s="98"/>
      <c r="AS61" s="98"/>
      <c r="AT61" s="99"/>
    </row>
    <row r="62" spans="1:46" ht="13" customHeight="1" x14ac:dyDescent="0.35">
      <c r="A62" s="12" t="s">
        <v>298</v>
      </c>
      <c r="B62" s="97">
        <v>2</v>
      </c>
      <c r="C62" s="13">
        <v>71.774934735174895</v>
      </c>
      <c r="D62" s="164">
        <v>0.79464639647090896</v>
      </c>
      <c r="E62" s="13">
        <v>70.479100937803693</v>
      </c>
      <c r="F62" s="164">
        <v>1.79480267673973</v>
      </c>
      <c r="G62" s="13">
        <v>71.264552217347997</v>
      </c>
      <c r="H62" s="164">
        <v>1.17984522197047</v>
      </c>
      <c r="I62" s="13">
        <v>74.643429204912906</v>
      </c>
      <c r="J62" s="164">
        <v>1.6382689173657401</v>
      </c>
      <c r="K62" s="13">
        <v>4.1643282671092399</v>
      </c>
      <c r="L62" s="164">
        <v>2.4244039406404001</v>
      </c>
      <c r="M62" s="13">
        <v>71.686043812014702</v>
      </c>
      <c r="N62" s="164">
        <v>0.79162782786429597</v>
      </c>
      <c r="O62" s="13" t="s">
        <v>764</v>
      </c>
      <c r="P62" s="164" t="s">
        <v>764</v>
      </c>
      <c r="Q62" s="13" t="s">
        <v>764</v>
      </c>
      <c r="R62" s="164" t="s">
        <v>764</v>
      </c>
      <c r="S62" s="13">
        <v>72.528970572977499</v>
      </c>
      <c r="T62" s="164">
        <v>0.96306123021397505</v>
      </c>
      <c r="U62" s="13">
        <v>70.711592351641201</v>
      </c>
      <c r="V62" s="164">
        <v>2.0886198989737501</v>
      </c>
      <c r="W62" s="13">
        <v>67.047414696754004</v>
      </c>
      <c r="X62" s="164">
        <v>3.1570363986070902</v>
      </c>
      <c r="Y62" s="13">
        <v>-5.4815558762234398</v>
      </c>
      <c r="Z62" s="164">
        <v>3.3212336681569301</v>
      </c>
      <c r="AA62" s="13">
        <v>73.576660832092699</v>
      </c>
      <c r="AB62" s="164">
        <v>0.96538506223667697</v>
      </c>
      <c r="AC62" s="13">
        <v>70.243929595359106</v>
      </c>
      <c r="AD62" s="164">
        <v>1.66439619363667</v>
      </c>
      <c r="AE62" s="13">
        <v>64.282876488741707</v>
      </c>
      <c r="AF62" s="164">
        <v>3.3905976142031702</v>
      </c>
      <c r="AG62" s="13">
        <v>-9.2937843433510494</v>
      </c>
      <c r="AH62" s="164">
        <v>3.6040384898015101</v>
      </c>
      <c r="AI62" s="13">
        <v>71.823297897860101</v>
      </c>
      <c r="AJ62" s="164">
        <v>0.81311571121141701</v>
      </c>
      <c r="AK62" s="13" t="s">
        <v>764</v>
      </c>
      <c r="AL62" s="164" t="s">
        <v>764</v>
      </c>
      <c r="AM62" s="13" t="s">
        <v>764</v>
      </c>
      <c r="AN62" s="164" t="s">
        <v>764</v>
      </c>
      <c r="AO62" s="13" t="s">
        <v>764</v>
      </c>
      <c r="AP62" s="164" t="s">
        <v>764</v>
      </c>
      <c r="AQ62" s="98"/>
      <c r="AR62" s="98"/>
      <c r="AS62" s="98"/>
      <c r="AT62" s="99"/>
    </row>
    <row r="63" spans="1:46" ht="13" customHeight="1" x14ac:dyDescent="0.35">
      <c r="A63" s="101" t="s">
        <v>299</v>
      </c>
      <c r="B63" s="102">
        <v>2</v>
      </c>
      <c r="C63" s="44">
        <v>43.743842428654197</v>
      </c>
      <c r="D63" s="165">
        <v>0.208451555735927</v>
      </c>
      <c r="E63" s="44">
        <v>44.792956463754102</v>
      </c>
      <c r="F63" s="165">
        <v>0.69352853252812896</v>
      </c>
      <c r="G63" s="44">
        <v>43.831705295229298</v>
      </c>
      <c r="H63" s="165">
        <v>0.34406378082862699</v>
      </c>
      <c r="I63" s="44">
        <v>43.6375003988109</v>
      </c>
      <c r="J63" s="165">
        <v>0.45459678722274</v>
      </c>
      <c r="K63" s="44">
        <v>0.45376836461784198</v>
      </c>
      <c r="L63" s="165">
        <v>0.87136426198025796</v>
      </c>
      <c r="M63" s="44">
        <v>43.791542482592099</v>
      </c>
      <c r="N63" s="165">
        <v>0.243755371489109</v>
      </c>
      <c r="O63" s="44">
        <v>43.665960675404001</v>
      </c>
      <c r="P63" s="165">
        <v>0.70448954717415702</v>
      </c>
      <c r="Q63" s="44">
        <v>1.2556579644522099</v>
      </c>
      <c r="R63" s="165">
        <v>0.75901302893400902</v>
      </c>
      <c r="S63" s="44">
        <v>44.509922641559399</v>
      </c>
      <c r="T63" s="165">
        <v>0.38986946120738603</v>
      </c>
      <c r="U63" s="44">
        <v>42.663178571404003</v>
      </c>
      <c r="V63" s="165">
        <v>0.470050915389508</v>
      </c>
      <c r="W63" s="44">
        <v>43.334467480664102</v>
      </c>
      <c r="X63" s="165">
        <v>0.59447238894507903</v>
      </c>
      <c r="Y63" s="44">
        <v>-0.51078408359678495</v>
      </c>
      <c r="Z63" s="165">
        <v>0.74132928148491295</v>
      </c>
      <c r="AA63" s="44">
        <v>44.195940903707204</v>
      </c>
      <c r="AB63" s="165">
        <v>0.67728259896369303</v>
      </c>
      <c r="AC63" s="44">
        <v>43.2544604115581</v>
      </c>
      <c r="AD63" s="165">
        <v>0.31136870048508802</v>
      </c>
      <c r="AE63" s="44">
        <v>45.1472372961274</v>
      </c>
      <c r="AF63" s="165">
        <v>0.60609625304898795</v>
      </c>
      <c r="AG63" s="44">
        <v>0.15497657574908399</v>
      </c>
      <c r="AH63" s="165">
        <v>1.01364910443858</v>
      </c>
      <c r="AI63" s="44">
        <v>43.883999469313501</v>
      </c>
      <c r="AJ63" s="165">
        <v>0.34333856237684002</v>
      </c>
      <c r="AK63" s="44">
        <v>43.929933893262103</v>
      </c>
      <c r="AL63" s="165">
        <v>0.39561537441473899</v>
      </c>
      <c r="AM63" s="44">
        <v>45.494201095245501</v>
      </c>
      <c r="AN63" s="165">
        <v>0.96172228040986396</v>
      </c>
      <c r="AO63" s="44">
        <v>-0.30332836466012503</v>
      </c>
      <c r="AP63" s="165">
        <v>1.0770283013703399</v>
      </c>
      <c r="AQ63" s="98"/>
      <c r="AR63" s="98"/>
      <c r="AS63" s="98"/>
      <c r="AT63" s="99"/>
    </row>
    <row r="64" spans="1:46" ht="13" customHeight="1" x14ac:dyDescent="0.35">
      <c r="A64" s="103" t="s">
        <v>300</v>
      </c>
      <c r="B64" s="104">
        <v>2</v>
      </c>
      <c r="C64" s="48">
        <v>50.712776833457802</v>
      </c>
      <c r="D64" s="166">
        <v>0.30295068435030298</v>
      </c>
      <c r="E64" s="48">
        <v>52.248265987104602</v>
      </c>
      <c r="F64" s="166">
        <v>1.0195636676745199</v>
      </c>
      <c r="G64" s="48">
        <v>50.4538835190626</v>
      </c>
      <c r="H64" s="166">
        <v>0.40153800474201301</v>
      </c>
      <c r="I64" s="48">
        <v>51.718121204416001</v>
      </c>
      <c r="J64" s="166">
        <v>0.73542183879548395</v>
      </c>
      <c r="K64" s="48">
        <v>0.27117489526588601</v>
      </c>
      <c r="L64" s="166">
        <v>1.28480168545718</v>
      </c>
      <c r="M64" s="48">
        <v>50.633972465886103</v>
      </c>
      <c r="N64" s="166">
        <v>0.32642482425235902</v>
      </c>
      <c r="O64" s="48">
        <v>46.305850575768197</v>
      </c>
      <c r="P64" s="166">
        <v>1.0995824847101801</v>
      </c>
      <c r="Q64" s="48">
        <v>1.86654669275006</v>
      </c>
      <c r="R64" s="166">
        <v>1.16752303905689</v>
      </c>
      <c r="S64" s="48">
        <v>52.066957151415302</v>
      </c>
      <c r="T64" s="166">
        <v>0.49352150680435403</v>
      </c>
      <c r="U64" s="48">
        <v>50.212583027300198</v>
      </c>
      <c r="V64" s="166">
        <v>0.605929082324424</v>
      </c>
      <c r="W64" s="48">
        <v>47.580495466574398</v>
      </c>
      <c r="X64" s="166">
        <v>0.84561375728966104</v>
      </c>
      <c r="Y64" s="48">
        <v>-2.86345105194472</v>
      </c>
      <c r="Z64" s="166">
        <v>1.0061388574004599</v>
      </c>
      <c r="AA64" s="48">
        <v>53.0333100885127</v>
      </c>
      <c r="AB64" s="166">
        <v>1.21825491018215</v>
      </c>
      <c r="AC64" s="48">
        <v>50.703404019773799</v>
      </c>
      <c r="AD64" s="166">
        <v>0.38274477675753099</v>
      </c>
      <c r="AE64" s="48">
        <v>49.553504094946</v>
      </c>
      <c r="AF64" s="166">
        <v>0.88963991844440404</v>
      </c>
      <c r="AG64" s="48">
        <v>-3.2228717497155901</v>
      </c>
      <c r="AH64" s="166">
        <v>1.5679717863740801</v>
      </c>
      <c r="AI64" s="48">
        <v>51.1702564899362</v>
      </c>
      <c r="AJ64" s="166">
        <v>0.55199557125035503</v>
      </c>
      <c r="AK64" s="48">
        <v>51.183005609985997</v>
      </c>
      <c r="AL64" s="166">
        <v>0.46677250756222699</v>
      </c>
      <c r="AM64" s="48">
        <v>50.034908825255599</v>
      </c>
      <c r="AN64" s="166">
        <v>1.2717743690344001</v>
      </c>
      <c r="AO64" s="48">
        <v>-0.45308323633816</v>
      </c>
      <c r="AP64" s="166">
        <v>1.45383845554742</v>
      </c>
      <c r="AQ64" s="98"/>
      <c r="AR64" s="98"/>
      <c r="AS64" s="98"/>
      <c r="AT64" s="99"/>
    </row>
    <row r="65" spans="1:46" ht="13" customHeight="1" x14ac:dyDescent="0.35">
      <c r="A65" s="105" t="s">
        <v>301</v>
      </c>
      <c r="B65" s="106">
        <v>2</v>
      </c>
      <c r="C65" s="19">
        <v>51.928790444284601</v>
      </c>
      <c r="D65" s="167">
        <v>0.15381151735898599</v>
      </c>
      <c r="E65" s="19">
        <v>53.469935403489004</v>
      </c>
      <c r="F65" s="167">
        <v>0.45712704377396401</v>
      </c>
      <c r="G65" s="19">
        <v>52.239235780069201</v>
      </c>
      <c r="H65" s="167">
        <v>0.26159053620138401</v>
      </c>
      <c r="I65" s="19">
        <v>51.475914419085399</v>
      </c>
      <c r="J65" s="167">
        <v>0.31547513650034797</v>
      </c>
      <c r="K65" s="19">
        <v>1.1621449386054801</v>
      </c>
      <c r="L65" s="167">
        <v>0.587386568907449</v>
      </c>
      <c r="M65" s="19">
        <v>51.934948542453803</v>
      </c>
      <c r="N65" s="167">
        <v>0.17289372961055199</v>
      </c>
      <c r="O65" s="19">
        <v>52.150208451205302</v>
      </c>
      <c r="P65" s="167">
        <v>0.53448776421739896</v>
      </c>
      <c r="Q65" s="19">
        <v>2.1708643733795698</v>
      </c>
      <c r="R65" s="167">
        <v>0.57345978922308605</v>
      </c>
      <c r="S65" s="19">
        <v>52.526604744266798</v>
      </c>
      <c r="T65" s="167">
        <v>0.26189002040313802</v>
      </c>
      <c r="U65" s="19">
        <v>51.120819361932597</v>
      </c>
      <c r="V65" s="167">
        <v>0.35570102450507601</v>
      </c>
      <c r="W65" s="19">
        <v>51.8617036482865</v>
      </c>
      <c r="X65" s="167">
        <v>0.46089351815406898</v>
      </c>
      <c r="Y65" s="19">
        <v>-0.96224307760976402</v>
      </c>
      <c r="Z65" s="167">
        <v>0.55206701105184897</v>
      </c>
      <c r="AA65" s="19">
        <v>53.1177335645909</v>
      </c>
      <c r="AB65" s="167">
        <v>0.41014540501702201</v>
      </c>
      <c r="AC65" s="19">
        <v>51.709773279398199</v>
      </c>
      <c r="AD65" s="167">
        <v>0.25939659145328497</v>
      </c>
      <c r="AE65" s="19">
        <v>52.502975091676298</v>
      </c>
      <c r="AF65" s="167">
        <v>0.487051348257379</v>
      </c>
      <c r="AG65" s="19">
        <v>-1.33885049587925</v>
      </c>
      <c r="AH65" s="167">
        <v>0.71086131548493903</v>
      </c>
      <c r="AI65" s="19">
        <v>52.082265011011998</v>
      </c>
      <c r="AJ65" s="167">
        <v>0.223181884073308</v>
      </c>
      <c r="AK65" s="19">
        <v>48.951645783390198</v>
      </c>
      <c r="AL65" s="167">
        <v>0.35065970357014797</v>
      </c>
      <c r="AM65" s="19">
        <v>49.029493740722401</v>
      </c>
      <c r="AN65" s="167">
        <v>0.89702152630826304</v>
      </c>
      <c r="AO65" s="19">
        <v>1.15148394150726</v>
      </c>
      <c r="AP65" s="167">
        <v>0.99326179566154305</v>
      </c>
      <c r="AQ65" s="98"/>
      <c r="AR65" s="98"/>
      <c r="AS65" s="98"/>
      <c r="AT65" s="99"/>
    </row>
    <row r="66" spans="1:46" ht="13" customHeight="1" x14ac:dyDescent="0.35">
      <c r="A66" s="12" t="s">
        <v>302</v>
      </c>
      <c r="B66" s="97">
        <v>2</v>
      </c>
      <c r="C66" s="13">
        <v>43.4719056747577</v>
      </c>
      <c r="D66" s="164">
        <v>1.83115803649445</v>
      </c>
      <c r="E66" s="13">
        <v>50.949367007975503</v>
      </c>
      <c r="F66" s="164">
        <v>7.1621653462261898</v>
      </c>
      <c r="G66" s="13">
        <v>35.956831133842897</v>
      </c>
      <c r="H66" s="164">
        <v>4.2289492999996803</v>
      </c>
      <c r="I66" s="13">
        <v>42.833464161413097</v>
      </c>
      <c r="J66" s="164">
        <v>2.0195930463624601</v>
      </c>
      <c r="K66" s="13">
        <v>-8.1159028465623493</v>
      </c>
      <c r="L66" s="164">
        <v>7.2821365919261698</v>
      </c>
      <c r="M66" s="13">
        <v>44.397837352097</v>
      </c>
      <c r="N66" s="164">
        <v>1.99951768884903</v>
      </c>
      <c r="O66" s="13" t="s">
        <v>764</v>
      </c>
      <c r="P66" s="164" t="s">
        <v>764</v>
      </c>
      <c r="Q66" s="13" t="s">
        <v>764</v>
      </c>
      <c r="R66" s="164" t="s">
        <v>764</v>
      </c>
      <c r="S66" s="13">
        <v>37.823509146979902</v>
      </c>
      <c r="T66" s="164">
        <v>2.76483388512978</v>
      </c>
      <c r="U66" s="13">
        <v>44.099821356840401</v>
      </c>
      <c r="V66" s="164">
        <v>2.93388556459719</v>
      </c>
      <c r="W66" s="13">
        <v>49.439088491484</v>
      </c>
      <c r="X66" s="164">
        <v>3.9070068370163402</v>
      </c>
      <c r="Y66" s="13">
        <v>11.615579344504001</v>
      </c>
      <c r="Z66" s="164">
        <v>4.7602408446542803</v>
      </c>
      <c r="AA66" s="13">
        <v>41.944941134081702</v>
      </c>
      <c r="AB66" s="164">
        <v>5.1185593760767603</v>
      </c>
      <c r="AC66" s="13">
        <v>41.365862701366503</v>
      </c>
      <c r="AD66" s="164">
        <v>3.1542059460068601</v>
      </c>
      <c r="AE66" s="13">
        <v>43.566796873469897</v>
      </c>
      <c r="AF66" s="164">
        <v>2.4458913603227002</v>
      </c>
      <c r="AG66" s="13">
        <v>1.6218557393882</v>
      </c>
      <c r="AH66" s="164">
        <v>5.2896030795671898</v>
      </c>
      <c r="AI66" s="13">
        <v>37.804204088334401</v>
      </c>
      <c r="AJ66" s="164">
        <v>3.3180293877404901</v>
      </c>
      <c r="AK66" s="13">
        <v>42.911216846196098</v>
      </c>
      <c r="AL66" s="164">
        <v>2.5089535340975901</v>
      </c>
      <c r="AM66" s="13">
        <v>48.670087318635098</v>
      </c>
      <c r="AN66" s="164">
        <v>4.1177722096397202</v>
      </c>
      <c r="AO66" s="13">
        <v>10.8658832303006</v>
      </c>
      <c r="AP66" s="164">
        <v>5.7772745774910597</v>
      </c>
      <c r="AQ66" s="98"/>
      <c r="AR66" s="98"/>
      <c r="AS66" s="98"/>
      <c r="AT66" s="99"/>
    </row>
    <row r="67" spans="1:46" ht="13" customHeight="1" x14ac:dyDescent="0.35">
      <c r="A67" s="12" t="s">
        <v>303</v>
      </c>
      <c r="B67" s="97">
        <v>2</v>
      </c>
      <c r="C67" s="13">
        <v>53.244415179921901</v>
      </c>
      <c r="D67" s="164">
        <v>1.7564419401510201</v>
      </c>
      <c r="E67" s="13" t="s">
        <v>764</v>
      </c>
      <c r="F67" s="164" t="s">
        <v>764</v>
      </c>
      <c r="G67" s="13">
        <v>54.659317762026099</v>
      </c>
      <c r="H67" s="164">
        <v>2.6434424896177902</v>
      </c>
      <c r="I67" s="13">
        <v>52.903420638052197</v>
      </c>
      <c r="J67" s="164">
        <v>2.2774523806851201</v>
      </c>
      <c r="K67" s="13" t="s">
        <v>764</v>
      </c>
      <c r="L67" s="164" t="s">
        <v>764</v>
      </c>
      <c r="M67" s="13" t="s">
        <v>1075</v>
      </c>
      <c r="N67" s="164" t="s">
        <v>1075</v>
      </c>
      <c r="O67" s="13" t="s">
        <v>1075</v>
      </c>
      <c r="P67" s="164" t="s">
        <v>1075</v>
      </c>
      <c r="Q67" s="13" t="s">
        <v>1075</v>
      </c>
      <c r="R67" s="164" t="s">
        <v>1075</v>
      </c>
      <c r="S67" s="13">
        <v>51.853106939226798</v>
      </c>
      <c r="T67" s="164">
        <v>3.3486389190615098</v>
      </c>
      <c r="U67" s="13">
        <v>58.648908509595401</v>
      </c>
      <c r="V67" s="164">
        <v>2.9930293701128798</v>
      </c>
      <c r="W67" s="13">
        <v>48.754024696473401</v>
      </c>
      <c r="X67" s="164">
        <v>2.6232963681755499</v>
      </c>
      <c r="Y67" s="13">
        <v>-3.09908224275337</v>
      </c>
      <c r="Z67" s="164">
        <v>4.4664362559429502</v>
      </c>
      <c r="AA67" s="13" t="s">
        <v>764</v>
      </c>
      <c r="AB67" s="164" t="s">
        <v>764</v>
      </c>
      <c r="AC67" s="13">
        <v>56.029999258074099</v>
      </c>
      <c r="AD67" s="164">
        <v>2.7138068866243099</v>
      </c>
      <c r="AE67" s="13">
        <v>53.633541337619199</v>
      </c>
      <c r="AF67" s="164">
        <v>2.85122756523507</v>
      </c>
      <c r="AG67" s="13" t="s">
        <v>764</v>
      </c>
      <c r="AH67" s="164" t="s">
        <v>764</v>
      </c>
      <c r="AI67" s="13">
        <v>55.5725680067724</v>
      </c>
      <c r="AJ67" s="164">
        <v>6.4969947044938596</v>
      </c>
      <c r="AK67" s="13">
        <v>53.980431432469899</v>
      </c>
      <c r="AL67" s="164">
        <v>2.07256220370855</v>
      </c>
      <c r="AM67" s="13">
        <v>55.587573329654703</v>
      </c>
      <c r="AN67" s="164">
        <v>4.1261454081434001</v>
      </c>
      <c r="AO67" s="13">
        <v>1.5005322882259999E-2</v>
      </c>
      <c r="AP67" s="164">
        <v>7.4920627013717001</v>
      </c>
      <c r="AQ67" s="98"/>
      <c r="AR67" s="98"/>
      <c r="AS67" s="98"/>
      <c r="AT67" s="99"/>
    </row>
    <row r="68" spans="1:46" ht="13" customHeight="1" x14ac:dyDescent="0.35">
      <c r="A68" s="12" t="s">
        <v>304</v>
      </c>
      <c r="B68" s="97">
        <v>2</v>
      </c>
      <c r="C68" s="13">
        <v>36.108930065226403</v>
      </c>
      <c r="D68" s="164">
        <v>1.7361235218378299</v>
      </c>
      <c r="E68" s="13" t="s">
        <v>764</v>
      </c>
      <c r="F68" s="164" t="s">
        <v>764</v>
      </c>
      <c r="G68" s="13">
        <v>35.252822900511802</v>
      </c>
      <c r="H68" s="164">
        <v>2.5520535289650801</v>
      </c>
      <c r="I68" s="13">
        <v>36.2443276923727</v>
      </c>
      <c r="J68" s="164">
        <v>2.1281440219115599</v>
      </c>
      <c r="K68" s="13" t="s">
        <v>764</v>
      </c>
      <c r="L68" s="164" t="s">
        <v>764</v>
      </c>
      <c r="M68" s="13">
        <v>36.731741689525101</v>
      </c>
      <c r="N68" s="164">
        <v>1.96400953063315</v>
      </c>
      <c r="O68" s="13" t="s">
        <v>764</v>
      </c>
      <c r="P68" s="164" t="s">
        <v>764</v>
      </c>
      <c r="Q68" s="13" t="s">
        <v>764</v>
      </c>
      <c r="R68" s="164" t="s">
        <v>764</v>
      </c>
      <c r="S68" s="13">
        <v>34.463479755770798</v>
      </c>
      <c r="T68" s="164">
        <v>3.0306798094573399</v>
      </c>
      <c r="U68" s="13">
        <v>39.132243753640999</v>
      </c>
      <c r="V68" s="164">
        <v>3.46779011258575</v>
      </c>
      <c r="W68" s="13">
        <v>38.821161484735399</v>
      </c>
      <c r="X68" s="164">
        <v>3.13894833107741</v>
      </c>
      <c r="Y68" s="13">
        <v>4.3576817289646899</v>
      </c>
      <c r="Z68" s="164">
        <v>4.3325355392622296</v>
      </c>
      <c r="AA68" s="13" t="s">
        <v>764</v>
      </c>
      <c r="AB68" s="164" t="s">
        <v>764</v>
      </c>
      <c r="AC68" s="13">
        <v>34.7588103539914</v>
      </c>
      <c r="AD68" s="164">
        <v>2.4904365737323602</v>
      </c>
      <c r="AE68" s="13">
        <v>39.273613162327798</v>
      </c>
      <c r="AF68" s="164">
        <v>3.1866645769751401</v>
      </c>
      <c r="AG68" s="13" t="s">
        <v>764</v>
      </c>
      <c r="AH68" s="164" t="s">
        <v>764</v>
      </c>
      <c r="AI68" s="13">
        <v>32.535238592795999</v>
      </c>
      <c r="AJ68" s="164">
        <v>4.1752035254184996</v>
      </c>
      <c r="AK68" s="13">
        <v>39.0897747890983</v>
      </c>
      <c r="AL68" s="164">
        <v>2.6182020898603802</v>
      </c>
      <c r="AM68" s="13">
        <v>36.485779939793602</v>
      </c>
      <c r="AN68" s="164">
        <v>4.60842405076124</v>
      </c>
      <c r="AO68" s="13">
        <v>3.9505413469975199</v>
      </c>
      <c r="AP68" s="164">
        <v>6.15946466465667</v>
      </c>
      <c r="AQ68" s="98"/>
      <c r="AR68" s="98"/>
      <c r="AS68" s="98"/>
      <c r="AT68" s="99"/>
    </row>
    <row r="69" spans="1:46" ht="13" customHeight="1" x14ac:dyDescent="0.35">
      <c r="A69" s="26" t="s">
        <v>305</v>
      </c>
      <c r="B69" s="107">
        <v>2</v>
      </c>
      <c r="C69" s="108">
        <v>23.244095007023901</v>
      </c>
      <c r="D69" s="169">
        <v>1.80004088675549</v>
      </c>
      <c r="E69" s="108">
        <v>19.399883180922501</v>
      </c>
      <c r="F69" s="169">
        <v>6.71197481427917</v>
      </c>
      <c r="G69" s="108">
        <v>25.585275504705301</v>
      </c>
      <c r="H69" s="169">
        <v>1.72230092726595</v>
      </c>
      <c r="I69" s="108">
        <v>24.9386042141007</v>
      </c>
      <c r="J69" s="169">
        <v>2.6933424768818299</v>
      </c>
      <c r="K69" s="108">
        <v>5.53872103317822</v>
      </c>
      <c r="L69" s="169">
        <v>7.0776048412649297</v>
      </c>
      <c r="M69" s="108">
        <v>24.096807500336201</v>
      </c>
      <c r="N69" s="169">
        <v>1.91935132929052</v>
      </c>
      <c r="O69" s="108" t="s">
        <v>764</v>
      </c>
      <c r="P69" s="169" t="s">
        <v>764</v>
      </c>
      <c r="Q69" s="108" t="s">
        <v>764</v>
      </c>
      <c r="R69" s="169" t="s">
        <v>764</v>
      </c>
      <c r="S69" s="108">
        <v>23.3230804678368</v>
      </c>
      <c r="T69" s="169">
        <v>2.3385205339275101</v>
      </c>
      <c r="U69" s="108">
        <v>26.209610104956901</v>
      </c>
      <c r="V69" s="169">
        <v>2.7124140576693998</v>
      </c>
      <c r="W69" s="108" t="s">
        <v>764</v>
      </c>
      <c r="X69" s="169" t="s">
        <v>764</v>
      </c>
      <c r="Y69" s="108" t="s">
        <v>764</v>
      </c>
      <c r="Z69" s="169" t="s">
        <v>764</v>
      </c>
      <c r="AA69" s="108">
        <v>25.719865846180902</v>
      </c>
      <c r="AB69" s="169">
        <v>6.8088542864319503</v>
      </c>
      <c r="AC69" s="108">
        <v>24.2598642830507</v>
      </c>
      <c r="AD69" s="169">
        <v>2.19555952927373</v>
      </c>
      <c r="AE69" s="108">
        <v>25.345200529377401</v>
      </c>
      <c r="AF69" s="169">
        <v>3.0623158971269699</v>
      </c>
      <c r="AG69" s="108">
        <v>-0.37466531680350801</v>
      </c>
      <c r="AH69" s="169">
        <v>7.4591118679635899</v>
      </c>
      <c r="AI69" s="108">
        <v>23.03552776531</v>
      </c>
      <c r="AJ69" s="169">
        <v>2.6359811032031799</v>
      </c>
      <c r="AK69" s="108">
        <v>27.1437303619632</v>
      </c>
      <c r="AL69" s="169">
        <v>2.0496974134041799</v>
      </c>
      <c r="AM69" s="108" t="s">
        <v>764</v>
      </c>
      <c r="AN69" s="169" t="s">
        <v>764</v>
      </c>
      <c r="AO69" s="108" t="s">
        <v>764</v>
      </c>
      <c r="AP69" s="169" t="s">
        <v>764</v>
      </c>
      <c r="AQ69" s="110"/>
      <c r="AR69" s="110"/>
      <c r="AS69" s="110"/>
      <c r="AT69" s="111"/>
    </row>
    <row r="70" spans="1:46" ht="13" customHeight="1" x14ac:dyDescent="0.35">
      <c r="A70" s="12"/>
      <c r="B70" s="112"/>
      <c r="C70" s="13" t="s">
        <v>516</v>
      </c>
      <c r="D70" s="164" t="s">
        <v>517</v>
      </c>
      <c r="E70" s="13" t="s">
        <v>1037</v>
      </c>
      <c r="F70" s="164" t="s">
        <v>1038</v>
      </c>
      <c r="G70" s="13" t="s">
        <v>1039</v>
      </c>
      <c r="H70" s="164" t="s">
        <v>1040</v>
      </c>
      <c r="I70" s="13" t="s">
        <v>1041</v>
      </c>
      <c r="J70" s="164" t="s">
        <v>1042</v>
      </c>
      <c r="K70" s="13" t="s">
        <v>1043</v>
      </c>
      <c r="L70" s="164" t="s">
        <v>1044</v>
      </c>
      <c r="M70" s="13" t="s">
        <v>1045</v>
      </c>
      <c r="N70" s="164" t="s">
        <v>1046</v>
      </c>
      <c r="O70" s="13" t="s">
        <v>1047</v>
      </c>
      <c r="P70" s="164" t="s">
        <v>1048</v>
      </c>
      <c r="Q70" s="13" t="s">
        <v>1049</v>
      </c>
      <c r="R70" s="164" t="s">
        <v>1050</v>
      </c>
      <c r="S70" s="13" t="s">
        <v>1051</v>
      </c>
      <c r="T70" s="164" t="s">
        <v>1052</v>
      </c>
      <c r="U70" s="13" t="s">
        <v>1053</v>
      </c>
      <c r="V70" s="164" t="s">
        <v>1054</v>
      </c>
      <c r="W70" s="13" t="s">
        <v>1055</v>
      </c>
      <c r="X70" s="164" t="s">
        <v>1056</v>
      </c>
      <c r="Y70" s="13" t="s">
        <v>1057</v>
      </c>
      <c r="Z70" s="164" t="s">
        <v>1058</v>
      </c>
      <c r="AA70" s="13" t="s">
        <v>1059</v>
      </c>
      <c r="AB70" s="164" t="s">
        <v>1060</v>
      </c>
      <c r="AC70" s="13" t="s">
        <v>1061</v>
      </c>
      <c r="AD70" s="164" t="s">
        <v>1062</v>
      </c>
      <c r="AE70" s="13" t="s">
        <v>1063</v>
      </c>
      <c r="AF70" s="164" t="s">
        <v>1064</v>
      </c>
      <c r="AG70" s="13" t="s">
        <v>1065</v>
      </c>
      <c r="AH70" s="164" t="s">
        <v>1066</v>
      </c>
      <c r="AI70" s="13" t="s">
        <v>1067</v>
      </c>
      <c r="AJ70" s="164" t="s">
        <v>1068</v>
      </c>
      <c r="AK70" s="13" t="s">
        <v>1069</v>
      </c>
      <c r="AL70" s="164" t="s">
        <v>1070</v>
      </c>
      <c r="AM70" s="13" t="s">
        <v>1071</v>
      </c>
      <c r="AN70" s="164" t="s">
        <v>1072</v>
      </c>
      <c r="AO70" s="13" t="s">
        <v>1073</v>
      </c>
      <c r="AP70" s="164" t="s">
        <v>1074</v>
      </c>
      <c r="AQ70" s="13" t="s">
        <v>534</v>
      </c>
      <c r="AR70" s="164" t="s">
        <v>535</v>
      </c>
      <c r="AS70" s="98" t="s">
        <v>552</v>
      </c>
      <c r="AT70" s="99" t="s">
        <v>553</v>
      </c>
    </row>
    <row r="71" spans="1:46" ht="13" customHeight="1" x14ac:dyDescent="0.35">
      <c r="A71" s="12" t="s">
        <v>249</v>
      </c>
      <c r="B71" s="112">
        <v>1</v>
      </c>
      <c r="C71" s="13">
        <v>57.546240112388297</v>
      </c>
      <c r="D71" s="164">
        <v>1.3931226186760799</v>
      </c>
      <c r="E71" s="13">
        <v>52.8018844811306</v>
      </c>
      <c r="F71" s="164">
        <v>4.81393050583572</v>
      </c>
      <c r="G71" s="13">
        <v>56.144426468322898</v>
      </c>
      <c r="H71" s="164">
        <v>2.8484075630337098</v>
      </c>
      <c r="I71" s="13">
        <v>59.032125570994403</v>
      </c>
      <c r="J71" s="164">
        <v>1.7145776092215399</v>
      </c>
      <c r="K71" s="13">
        <v>6.2302410898638003</v>
      </c>
      <c r="L71" s="164">
        <v>5.1899384103267199</v>
      </c>
      <c r="M71" s="13">
        <v>57.631345706746899</v>
      </c>
      <c r="N71" s="164">
        <v>1.68580775409362</v>
      </c>
      <c r="O71" s="13">
        <v>57.909288538788701</v>
      </c>
      <c r="P71" s="164">
        <v>2.5815046744307701</v>
      </c>
      <c r="Q71" s="13">
        <v>0.27794283204181602</v>
      </c>
      <c r="R71" s="164">
        <v>3.0726615415034799</v>
      </c>
      <c r="S71" s="13">
        <v>58.551127385531899</v>
      </c>
      <c r="T71" s="164">
        <v>2.29975117909343</v>
      </c>
      <c r="U71" s="13">
        <v>54.8305518562929</v>
      </c>
      <c r="V71" s="164">
        <v>2.3579167797559899</v>
      </c>
      <c r="W71" s="13">
        <v>58.340801982694501</v>
      </c>
      <c r="X71" s="164">
        <v>2.6910451112615399</v>
      </c>
      <c r="Y71" s="13">
        <v>-0.210325402837334</v>
      </c>
      <c r="Z71" s="164">
        <v>3.5778597442731899</v>
      </c>
      <c r="AA71" s="13">
        <v>55.551300724404598</v>
      </c>
      <c r="AB71" s="164">
        <v>4.7581647702035896</v>
      </c>
      <c r="AC71" s="13">
        <v>57.127443423130302</v>
      </c>
      <c r="AD71" s="164">
        <v>1.68318050894567</v>
      </c>
      <c r="AE71" s="13">
        <v>58.583638203098403</v>
      </c>
      <c r="AF71" s="164">
        <v>2.8399437977261699</v>
      </c>
      <c r="AG71" s="13">
        <v>3.0323374786937798</v>
      </c>
      <c r="AH71" s="164">
        <v>5.21751941157597</v>
      </c>
      <c r="AI71" s="13">
        <v>58.4424734622486</v>
      </c>
      <c r="AJ71" s="164">
        <v>2.4572520160826801</v>
      </c>
      <c r="AK71" s="13">
        <v>57.8955216586509</v>
      </c>
      <c r="AL71" s="164">
        <v>1.95609626479465</v>
      </c>
      <c r="AM71" s="13">
        <v>54.946262948842502</v>
      </c>
      <c r="AN71" s="164">
        <v>4.2196789454891901</v>
      </c>
      <c r="AO71" s="13">
        <v>-3.4962105134060599</v>
      </c>
      <c r="AP71" s="164">
        <v>4.9537909610275497</v>
      </c>
      <c r="AQ71" s="13">
        <v>19.059670026046501</v>
      </c>
      <c r="AR71" s="164">
        <v>1.75899305662946</v>
      </c>
      <c r="AS71" s="98"/>
      <c r="AT71" s="99"/>
    </row>
    <row r="72" spans="1:46" ht="13" customHeight="1" x14ac:dyDescent="0.35">
      <c r="A72" s="12" t="s">
        <v>253</v>
      </c>
      <c r="B72" s="112">
        <v>1</v>
      </c>
      <c r="C72" s="13">
        <v>61.180372436161001</v>
      </c>
      <c r="D72" s="164">
        <v>0.82960027624866495</v>
      </c>
      <c r="E72" s="13">
        <v>62.7231910771796</v>
      </c>
      <c r="F72" s="164">
        <v>2.7849065154978501</v>
      </c>
      <c r="G72" s="13">
        <v>62.108482820351099</v>
      </c>
      <c r="H72" s="164">
        <v>1.0057228291962399</v>
      </c>
      <c r="I72" s="13">
        <v>56.422982237480397</v>
      </c>
      <c r="J72" s="164">
        <v>2.52974239459911</v>
      </c>
      <c r="K72" s="13">
        <v>-6.3002088396992102</v>
      </c>
      <c r="L72" s="164">
        <v>3.8806535548689798</v>
      </c>
      <c r="M72" s="13">
        <v>58.4824428351791</v>
      </c>
      <c r="N72" s="164">
        <v>1.1827356599879399</v>
      </c>
      <c r="O72" s="13">
        <v>64.158041086931505</v>
      </c>
      <c r="P72" s="164">
        <v>1.19817377704594</v>
      </c>
      <c r="Q72" s="13">
        <v>5.6755982517524304</v>
      </c>
      <c r="R72" s="164">
        <v>1.6377122771508199</v>
      </c>
      <c r="S72" s="13">
        <v>62.165642268149398</v>
      </c>
      <c r="T72" s="164">
        <v>1.5202126822617199</v>
      </c>
      <c r="U72" s="13">
        <v>63.646438161719701</v>
      </c>
      <c r="V72" s="164">
        <v>1.80697562205361</v>
      </c>
      <c r="W72" s="13">
        <v>56.825932114192597</v>
      </c>
      <c r="X72" s="164">
        <v>1.6396284017529099</v>
      </c>
      <c r="Y72" s="13">
        <v>-5.3397101539568199</v>
      </c>
      <c r="Z72" s="164">
        <v>2.3346566313946702</v>
      </c>
      <c r="AA72" s="13">
        <v>58.996415169805402</v>
      </c>
      <c r="AB72" s="164">
        <v>4.1460293402167299</v>
      </c>
      <c r="AC72" s="13">
        <v>62.001403670153799</v>
      </c>
      <c r="AD72" s="164">
        <v>1.2784114140962</v>
      </c>
      <c r="AE72" s="13">
        <v>60.992517638574803</v>
      </c>
      <c r="AF72" s="164">
        <v>1.32022110253964</v>
      </c>
      <c r="AG72" s="13">
        <v>1.99610246876941</v>
      </c>
      <c r="AH72" s="164">
        <v>4.5152967187010598</v>
      </c>
      <c r="AI72" s="13">
        <v>63.1287007855518</v>
      </c>
      <c r="AJ72" s="164">
        <v>1.55683217397076</v>
      </c>
      <c r="AK72" s="13">
        <v>61.180297392728299</v>
      </c>
      <c r="AL72" s="164">
        <v>1.2661132489963001</v>
      </c>
      <c r="AM72" s="13">
        <v>58.187698239554102</v>
      </c>
      <c r="AN72" s="164">
        <v>2.77039406105717</v>
      </c>
      <c r="AO72" s="13">
        <v>-4.9410025459977298</v>
      </c>
      <c r="AP72" s="164">
        <v>3.3167240897829302</v>
      </c>
      <c r="AQ72" s="13">
        <v>23.098671744729</v>
      </c>
      <c r="AR72" s="164">
        <v>1.1496714340681999</v>
      </c>
      <c r="AS72" s="98"/>
      <c r="AT72" s="99"/>
    </row>
    <row r="73" spans="1:46" ht="13" customHeight="1" x14ac:dyDescent="0.35">
      <c r="A73" s="100" t="s">
        <v>255</v>
      </c>
      <c r="B73" s="112">
        <v>1</v>
      </c>
      <c r="C73" s="13">
        <v>50.076893498147001</v>
      </c>
      <c r="D73" s="164">
        <v>1.2083415854630899</v>
      </c>
      <c r="E73" s="13">
        <v>53.220321022919997</v>
      </c>
      <c r="F73" s="164">
        <v>2.7625761745483501</v>
      </c>
      <c r="G73" s="13">
        <v>50.4084982596221</v>
      </c>
      <c r="H73" s="164">
        <v>1.6053257085703501</v>
      </c>
      <c r="I73" s="13">
        <v>47.485492902306198</v>
      </c>
      <c r="J73" s="164">
        <v>2.31044462196737</v>
      </c>
      <c r="K73" s="13">
        <v>-5.73482812061388</v>
      </c>
      <c r="L73" s="164">
        <v>3.8637020065549499</v>
      </c>
      <c r="M73" s="13">
        <v>50.230927010908196</v>
      </c>
      <c r="N73" s="164">
        <v>1.50471303631292</v>
      </c>
      <c r="O73" s="13">
        <v>50.278865079112698</v>
      </c>
      <c r="P73" s="164">
        <v>1.9138013237510101</v>
      </c>
      <c r="Q73" s="13">
        <v>4.79380682044592E-2</v>
      </c>
      <c r="R73" s="164">
        <v>2.43360161173797</v>
      </c>
      <c r="S73" s="13">
        <v>53.444362124906</v>
      </c>
      <c r="T73" s="164">
        <v>1.90521127688065</v>
      </c>
      <c r="U73" s="13">
        <v>48.846723884731801</v>
      </c>
      <c r="V73" s="164">
        <v>2.5363786771033099</v>
      </c>
      <c r="W73" s="13">
        <v>47.168634153829501</v>
      </c>
      <c r="X73" s="164">
        <v>1.8590505767676599</v>
      </c>
      <c r="Y73" s="13">
        <v>-6.27572797107646</v>
      </c>
      <c r="Z73" s="164">
        <v>2.7902768216025602</v>
      </c>
      <c r="AA73" s="13">
        <v>52.463044795670399</v>
      </c>
      <c r="AB73" s="164">
        <v>5.8316305180667598</v>
      </c>
      <c r="AC73" s="13">
        <v>50.930654543794603</v>
      </c>
      <c r="AD73" s="164">
        <v>1.81060591658431</v>
      </c>
      <c r="AE73" s="13">
        <v>49.114623752559702</v>
      </c>
      <c r="AF73" s="164">
        <v>1.6481440270899099</v>
      </c>
      <c r="AG73" s="13">
        <v>-3.34842104311072</v>
      </c>
      <c r="AH73" s="164">
        <v>6.0449276397607203</v>
      </c>
      <c r="AI73" s="13">
        <v>51.4668152612673</v>
      </c>
      <c r="AJ73" s="164">
        <v>2.6226737581804098</v>
      </c>
      <c r="AK73" s="13">
        <v>51.230222005025198</v>
      </c>
      <c r="AL73" s="164">
        <v>1.530024936442</v>
      </c>
      <c r="AM73" s="13">
        <v>45.5517288354378</v>
      </c>
      <c r="AN73" s="164">
        <v>2.3430122348167002</v>
      </c>
      <c r="AO73" s="13">
        <v>-5.9150864258294504</v>
      </c>
      <c r="AP73" s="164">
        <v>3.2801641541814601</v>
      </c>
      <c r="AQ73" s="13">
        <v>18.941272966703199</v>
      </c>
      <c r="AR73" s="164">
        <v>1.5554776540869799</v>
      </c>
      <c r="AS73" s="98"/>
      <c r="AT73" s="99"/>
    </row>
    <row r="74" spans="1:46" ht="13" customHeight="1" x14ac:dyDescent="0.35">
      <c r="A74" s="12" t="s">
        <v>256</v>
      </c>
      <c r="B74" s="112">
        <v>1</v>
      </c>
      <c r="C74" s="13">
        <v>86.497871774780293</v>
      </c>
      <c r="D74" s="164">
        <v>0.77695508471679697</v>
      </c>
      <c r="E74" s="13">
        <v>83.265951052537801</v>
      </c>
      <c r="F74" s="164">
        <v>2.4590228149585101</v>
      </c>
      <c r="G74" s="13">
        <v>87.630594806538994</v>
      </c>
      <c r="H74" s="164">
        <v>1.05706359701496</v>
      </c>
      <c r="I74" s="13">
        <v>86.661099798795902</v>
      </c>
      <c r="J74" s="164">
        <v>1.01801849959268</v>
      </c>
      <c r="K74" s="13">
        <v>3.3951487462580898</v>
      </c>
      <c r="L74" s="164">
        <v>2.6615342187108699</v>
      </c>
      <c r="M74" s="13">
        <v>87.422966489331401</v>
      </c>
      <c r="N74" s="164">
        <v>0.84318610017592499</v>
      </c>
      <c r="O74" s="13">
        <v>83.857504932879607</v>
      </c>
      <c r="P74" s="164">
        <v>1.5503637049347301</v>
      </c>
      <c r="Q74" s="13">
        <v>-3.56546155645181</v>
      </c>
      <c r="R74" s="164">
        <v>1.6990825181657701</v>
      </c>
      <c r="S74" s="13">
        <v>87.143358713860806</v>
      </c>
      <c r="T74" s="164">
        <v>1.2411439237667401</v>
      </c>
      <c r="U74" s="13">
        <v>87.546178518096895</v>
      </c>
      <c r="V74" s="164">
        <v>1.8902065678916899</v>
      </c>
      <c r="W74" s="13">
        <v>84.730160137445495</v>
      </c>
      <c r="X74" s="164">
        <v>1.3164965378943501</v>
      </c>
      <c r="Y74" s="13">
        <v>-2.4131985764152701</v>
      </c>
      <c r="Z74" s="164">
        <v>1.9492799416266</v>
      </c>
      <c r="AA74" s="13">
        <v>86.952135912651201</v>
      </c>
      <c r="AB74" s="164">
        <v>0.97317497219237703</v>
      </c>
      <c r="AC74" s="13">
        <v>86.553515612325896</v>
      </c>
      <c r="AD74" s="164">
        <v>1.8759065174407299</v>
      </c>
      <c r="AE74" s="13">
        <v>83.9528686250313</v>
      </c>
      <c r="AF74" s="164">
        <v>2.7287089316744102</v>
      </c>
      <c r="AG74" s="13">
        <v>-2.9992672876198601</v>
      </c>
      <c r="AH74" s="164">
        <v>2.9479716063756398</v>
      </c>
      <c r="AI74" s="13">
        <v>87.429099095362304</v>
      </c>
      <c r="AJ74" s="164">
        <v>1.0678432496858801</v>
      </c>
      <c r="AK74" s="13">
        <v>83.8533878467791</v>
      </c>
      <c r="AL74" s="164">
        <v>1.60603872528717</v>
      </c>
      <c r="AM74" s="13">
        <v>83.676657741567695</v>
      </c>
      <c r="AN74" s="164">
        <v>3.5446724607894202</v>
      </c>
      <c r="AO74" s="13">
        <v>-3.7524413537946399</v>
      </c>
      <c r="AP74" s="164">
        <v>3.7090685438206799</v>
      </c>
      <c r="AQ74" s="13">
        <v>9.8493069397267305</v>
      </c>
      <c r="AR74" s="164">
        <v>1.2688871947045699</v>
      </c>
      <c r="AS74" s="98"/>
      <c r="AT74" s="99"/>
    </row>
    <row r="75" spans="1:46" ht="13" customHeight="1" x14ac:dyDescent="0.35">
      <c r="A75" s="12" t="s">
        <v>267</v>
      </c>
      <c r="B75" s="112">
        <v>1</v>
      </c>
      <c r="C75" s="13">
        <v>45.882659287281797</v>
      </c>
      <c r="D75" s="164">
        <v>1.3500446525880001</v>
      </c>
      <c r="E75" s="13">
        <v>44.591821403104902</v>
      </c>
      <c r="F75" s="164">
        <v>2.8941858175537298</v>
      </c>
      <c r="G75" s="13">
        <v>45.816324445936701</v>
      </c>
      <c r="H75" s="164">
        <v>1.5479089392296299</v>
      </c>
      <c r="I75" s="13">
        <v>49.258940892513202</v>
      </c>
      <c r="J75" s="164">
        <v>3.87552065185091</v>
      </c>
      <c r="K75" s="13">
        <v>4.6671194894083401</v>
      </c>
      <c r="L75" s="164">
        <v>4.6028741971589797</v>
      </c>
      <c r="M75" s="13">
        <v>45.323387503265103</v>
      </c>
      <c r="N75" s="164">
        <v>1.5338370701647399</v>
      </c>
      <c r="O75" s="13">
        <v>49.0003276810682</v>
      </c>
      <c r="P75" s="164">
        <v>1.93742784229909</v>
      </c>
      <c r="Q75" s="13">
        <v>3.6769401778030302</v>
      </c>
      <c r="R75" s="164">
        <v>2.5652365077362198</v>
      </c>
      <c r="S75" s="13">
        <v>45.351301479552397</v>
      </c>
      <c r="T75" s="164">
        <v>2.1124614543636802</v>
      </c>
      <c r="U75" s="13">
        <v>46.280294723290197</v>
      </c>
      <c r="V75" s="164">
        <v>2.64272522659983</v>
      </c>
      <c r="W75" s="13">
        <v>47.133641306477699</v>
      </c>
      <c r="X75" s="164">
        <v>2.6803878492363902</v>
      </c>
      <c r="Y75" s="13">
        <v>1.7823398269253099</v>
      </c>
      <c r="Z75" s="164">
        <v>3.4129557012190599</v>
      </c>
      <c r="AA75" s="13">
        <v>46.483084090938199</v>
      </c>
      <c r="AB75" s="164">
        <v>2.34466857334907</v>
      </c>
      <c r="AC75" s="13">
        <v>44.9203988133957</v>
      </c>
      <c r="AD75" s="164">
        <v>1.92984637998178</v>
      </c>
      <c r="AE75" s="13">
        <v>47.7851263103599</v>
      </c>
      <c r="AF75" s="164">
        <v>2.4873748065006098</v>
      </c>
      <c r="AG75" s="13">
        <v>1.3020422194217101</v>
      </c>
      <c r="AH75" s="164">
        <v>3.3302415453521301</v>
      </c>
      <c r="AI75" s="13">
        <v>45.702826952118997</v>
      </c>
      <c r="AJ75" s="164">
        <v>2.4015163020633299</v>
      </c>
      <c r="AK75" s="13">
        <v>44.1356374903554</v>
      </c>
      <c r="AL75" s="164">
        <v>1.9104108106726201</v>
      </c>
      <c r="AM75" s="13">
        <v>52.153420262183197</v>
      </c>
      <c r="AN75" s="164">
        <v>2.7091017160926398</v>
      </c>
      <c r="AO75" s="13">
        <v>6.4505933100642103</v>
      </c>
      <c r="AP75" s="164">
        <v>3.5506323337805599</v>
      </c>
      <c r="AQ75" s="13">
        <v>13.479534637173</v>
      </c>
      <c r="AR75" s="164">
        <v>1.61711055583143</v>
      </c>
      <c r="AS75" s="98"/>
      <c r="AT75" s="99"/>
    </row>
    <row r="76" spans="1:46" ht="13" customHeight="1" x14ac:dyDescent="0.35">
      <c r="A76" s="12" t="s">
        <v>272</v>
      </c>
      <c r="B76" s="112">
        <v>1</v>
      </c>
      <c r="C76" s="13">
        <v>19.113733710553401</v>
      </c>
      <c r="D76" s="164">
        <v>0.80828912071175096</v>
      </c>
      <c r="E76" s="13" t="s">
        <v>764</v>
      </c>
      <c r="F76" s="164" t="s">
        <v>764</v>
      </c>
      <c r="G76" s="13">
        <v>18.1985426819239</v>
      </c>
      <c r="H76" s="164">
        <v>1.24178964621749</v>
      </c>
      <c r="I76" s="13">
        <v>19.8182103687483</v>
      </c>
      <c r="J76" s="164">
        <v>1.00580255725552</v>
      </c>
      <c r="K76" s="13" t="s">
        <v>764</v>
      </c>
      <c r="L76" s="164" t="s">
        <v>764</v>
      </c>
      <c r="M76" s="13">
        <v>19.147536092141799</v>
      </c>
      <c r="N76" s="164">
        <v>0.82596299900316805</v>
      </c>
      <c r="O76" s="13" t="s">
        <v>764</v>
      </c>
      <c r="P76" s="164" t="s">
        <v>764</v>
      </c>
      <c r="Q76" s="13" t="s">
        <v>764</v>
      </c>
      <c r="R76" s="164" t="s">
        <v>764</v>
      </c>
      <c r="S76" s="13">
        <v>19.031679400694799</v>
      </c>
      <c r="T76" s="164">
        <v>0.935719311721948</v>
      </c>
      <c r="U76" s="13">
        <v>20.341330611319101</v>
      </c>
      <c r="V76" s="164">
        <v>1.20605586471328</v>
      </c>
      <c r="W76" s="13" t="s">
        <v>764</v>
      </c>
      <c r="X76" s="164" t="s">
        <v>764</v>
      </c>
      <c r="Y76" s="13" t="s">
        <v>764</v>
      </c>
      <c r="Z76" s="164" t="s">
        <v>764</v>
      </c>
      <c r="AA76" s="13">
        <v>18.697227487000902</v>
      </c>
      <c r="AB76" s="164">
        <v>1.22023654776704</v>
      </c>
      <c r="AC76" s="13">
        <v>19.5153150216325</v>
      </c>
      <c r="AD76" s="164">
        <v>1.1645708197346401</v>
      </c>
      <c r="AE76" s="13" t="s">
        <v>355</v>
      </c>
      <c r="AF76" s="164" t="s">
        <v>355</v>
      </c>
      <c r="AG76" s="13" t="s">
        <v>355</v>
      </c>
      <c r="AH76" s="164" t="s">
        <v>355</v>
      </c>
      <c r="AI76" s="13">
        <v>19.3217144213531</v>
      </c>
      <c r="AJ76" s="164">
        <v>1.09962201127573</v>
      </c>
      <c r="AK76" s="13">
        <v>18.9850765610529</v>
      </c>
      <c r="AL76" s="164">
        <v>1.16048993328678</v>
      </c>
      <c r="AM76" s="13" t="s">
        <v>764</v>
      </c>
      <c r="AN76" s="164" t="s">
        <v>764</v>
      </c>
      <c r="AO76" s="13" t="s">
        <v>764</v>
      </c>
      <c r="AP76" s="164" t="s">
        <v>764</v>
      </c>
      <c r="AQ76" s="13">
        <v>2.0941071750121898</v>
      </c>
      <c r="AR76" s="164">
        <v>1.10866304656311</v>
      </c>
      <c r="AS76" s="98"/>
      <c r="AT76" s="99"/>
    </row>
    <row r="77" spans="1:46" ht="13" customHeight="1" x14ac:dyDescent="0.35">
      <c r="A77" s="12" t="s">
        <v>274</v>
      </c>
      <c r="B77" s="112">
        <v>1</v>
      </c>
      <c r="C77" s="13">
        <v>58.775316058615303</v>
      </c>
      <c r="D77" s="164">
        <v>1.2799386855514301</v>
      </c>
      <c r="E77" s="13">
        <v>52.4614565616032</v>
      </c>
      <c r="F77" s="164">
        <v>2.5366957753867201</v>
      </c>
      <c r="G77" s="13">
        <v>51.813309587910197</v>
      </c>
      <c r="H77" s="164">
        <v>5.3923029204597501</v>
      </c>
      <c r="I77" s="13">
        <v>60.161109902337003</v>
      </c>
      <c r="J77" s="164">
        <v>1.4379823250727</v>
      </c>
      <c r="K77" s="13">
        <v>7.69965334073372</v>
      </c>
      <c r="L77" s="164">
        <v>2.9066961467435499</v>
      </c>
      <c r="M77" s="13">
        <v>58.753355781973497</v>
      </c>
      <c r="N77" s="164">
        <v>1.3455304379152799</v>
      </c>
      <c r="O77" s="13" t="s">
        <v>355</v>
      </c>
      <c r="P77" s="164" t="s">
        <v>355</v>
      </c>
      <c r="Q77" s="13" t="s">
        <v>355</v>
      </c>
      <c r="R77" s="164" t="s">
        <v>355</v>
      </c>
      <c r="S77" s="13">
        <v>60.553236407333898</v>
      </c>
      <c r="T77" s="164">
        <v>1.5779117179109401</v>
      </c>
      <c r="U77" s="13">
        <v>57.192005813627397</v>
      </c>
      <c r="V77" s="164">
        <v>2.57514989568624</v>
      </c>
      <c r="W77" s="13">
        <v>47.314420720070899</v>
      </c>
      <c r="X77" s="164">
        <v>7.1067293568955803</v>
      </c>
      <c r="Y77" s="13">
        <v>-13.2388156872629</v>
      </c>
      <c r="Z77" s="164">
        <v>7.3126052079219903</v>
      </c>
      <c r="AA77" s="13">
        <v>60.923921355147499</v>
      </c>
      <c r="AB77" s="164">
        <v>1.81625405652146</v>
      </c>
      <c r="AC77" s="13">
        <v>58.350574136445999</v>
      </c>
      <c r="AD77" s="164">
        <v>1.87950272058734</v>
      </c>
      <c r="AE77" s="13" t="s">
        <v>764</v>
      </c>
      <c r="AF77" s="164" t="s">
        <v>764</v>
      </c>
      <c r="AG77" s="13" t="s">
        <v>764</v>
      </c>
      <c r="AH77" s="164" t="s">
        <v>764</v>
      </c>
      <c r="AI77" s="13">
        <v>58.847469292930299</v>
      </c>
      <c r="AJ77" s="164">
        <v>1.4149690297538899</v>
      </c>
      <c r="AK77" s="13" t="s">
        <v>764</v>
      </c>
      <c r="AL77" s="164" t="s">
        <v>764</v>
      </c>
      <c r="AM77" s="13" t="s">
        <v>764</v>
      </c>
      <c r="AN77" s="164" t="s">
        <v>764</v>
      </c>
      <c r="AO77" s="13" t="s">
        <v>764</v>
      </c>
      <c r="AP77" s="164" t="s">
        <v>764</v>
      </c>
      <c r="AQ77" s="13">
        <v>13.3763596635473</v>
      </c>
      <c r="AR77" s="164">
        <v>1.7123265233390299</v>
      </c>
      <c r="AS77" s="98"/>
      <c r="AT77" s="99"/>
    </row>
    <row r="78" spans="1:46" ht="13" customHeight="1" x14ac:dyDescent="0.35">
      <c r="A78" s="12" t="s">
        <v>280</v>
      </c>
      <c r="B78" s="112">
        <v>1</v>
      </c>
      <c r="C78" s="13">
        <v>61.570859931102397</v>
      </c>
      <c r="D78" s="164">
        <v>1.2956277218585499</v>
      </c>
      <c r="E78" s="13">
        <v>61.104928860243</v>
      </c>
      <c r="F78" s="164">
        <v>2.0844298922764901</v>
      </c>
      <c r="G78" s="13">
        <v>58.927052551121101</v>
      </c>
      <c r="H78" s="164">
        <v>2.5332925263633399</v>
      </c>
      <c r="I78" s="13">
        <v>64.557457518433296</v>
      </c>
      <c r="J78" s="164">
        <v>2.1249502229219699</v>
      </c>
      <c r="K78" s="13">
        <v>3.4525286581902699</v>
      </c>
      <c r="L78" s="164">
        <v>2.9842048633889902</v>
      </c>
      <c r="M78" s="13">
        <v>59.449107659002898</v>
      </c>
      <c r="N78" s="164">
        <v>1.4111319411538601</v>
      </c>
      <c r="O78" s="13">
        <v>69.762204714257805</v>
      </c>
      <c r="P78" s="164">
        <v>3.0444402337997798</v>
      </c>
      <c r="Q78" s="13">
        <v>10.3130970552549</v>
      </c>
      <c r="R78" s="164">
        <v>3.34560489074831</v>
      </c>
      <c r="S78" s="13">
        <v>64.5253685718762</v>
      </c>
      <c r="T78" s="164">
        <v>1.83251405165389</v>
      </c>
      <c r="U78" s="13">
        <v>63.2882635443273</v>
      </c>
      <c r="V78" s="164">
        <v>2.2839753477562601</v>
      </c>
      <c r="W78" s="13">
        <v>57.230983941833202</v>
      </c>
      <c r="X78" s="164">
        <v>2.2306719433804201</v>
      </c>
      <c r="Y78" s="13">
        <v>-7.2943846300429396</v>
      </c>
      <c r="Z78" s="164">
        <v>2.8610371688868699</v>
      </c>
      <c r="AA78" s="13">
        <v>65.184402362120395</v>
      </c>
      <c r="AB78" s="164">
        <v>2.3377183285535899</v>
      </c>
      <c r="AC78" s="13">
        <v>66.014856761227804</v>
      </c>
      <c r="AD78" s="164">
        <v>2.2923891378411998</v>
      </c>
      <c r="AE78" s="13">
        <v>56.439051474928597</v>
      </c>
      <c r="AF78" s="164">
        <v>1.98470851453399</v>
      </c>
      <c r="AG78" s="13">
        <v>-8.74535088719173</v>
      </c>
      <c r="AH78" s="164">
        <v>3.0273666155641998</v>
      </c>
      <c r="AI78" s="13">
        <v>61.7669174880524</v>
      </c>
      <c r="AJ78" s="164">
        <v>1.27331676572579</v>
      </c>
      <c r="AK78" s="13">
        <v>64.163951550305597</v>
      </c>
      <c r="AL78" s="164">
        <v>8.7831192369474405</v>
      </c>
      <c r="AM78" s="13" t="s">
        <v>764</v>
      </c>
      <c r="AN78" s="164" t="s">
        <v>764</v>
      </c>
      <c r="AO78" s="13" t="s">
        <v>764</v>
      </c>
      <c r="AP78" s="164" t="s">
        <v>764</v>
      </c>
      <c r="AQ78" s="13">
        <v>7.7079780200874</v>
      </c>
      <c r="AR78" s="164">
        <v>1.6599255837676701</v>
      </c>
      <c r="AS78" s="98"/>
      <c r="AT78" s="99"/>
    </row>
    <row r="79" spans="1:46" ht="13" customHeight="1" x14ac:dyDescent="0.35">
      <c r="A79" s="12" t="s">
        <v>285</v>
      </c>
      <c r="B79" s="112">
        <v>1</v>
      </c>
      <c r="C79" s="13">
        <v>82.9938221158598</v>
      </c>
      <c r="D79" s="164">
        <v>0.799094002036985</v>
      </c>
      <c r="E79" s="13">
        <v>81.592031612449205</v>
      </c>
      <c r="F79" s="164">
        <v>2.0302096545664998</v>
      </c>
      <c r="G79" s="13">
        <v>84.618377141076905</v>
      </c>
      <c r="H79" s="164">
        <v>2.1988926640170501</v>
      </c>
      <c r="I79" s="13">
        <v>82.977930264412905</v>
      </c>
      <c r="J79" s="164">
        <v>1.18816886651206</v>
      </c>
      <c r="K79" s="13">
        <v>1.3858986519637599</v>
      </c>
      <c r="L79" s="164">
        <v>2.40085322630138</v>
      </c>
      <c r="M79" s="13">
        <v>82.821806853574301</v>
      </c>
      <c r="N79" s="164">
        <v>0.89528633313844197</v>
      </c>
      <c r="O79" s="13">
        <v>84.136074451176597</v>
      </c>
      <c r="P79" s="164">
        <v>2.0954950828935401</v>
      </c>
      <c r="Q79" s="13">
        <v>1.3142675976022999</v>
      </c>
      <c r="R79" s="164">
        <v>2.2182692946281199</v>
      </c>
      <c r="S79" s="13">
        <v>83.307237577265695</v>
      </c>
      <c r="T79" s="164">
        <v>1.0608282420219199</v>
      </c>
      <c r="U79" s="13">
        <v>80.982064774328904</v>
      </c>
      <c r="V79" s="164">
        <v>2.61696091642317</v>
      </c>
      <c r="W79" s="13">
        <v>82.559478772988498</v>
      </c>
      <c r="X79" s="164">
        <v>3.1012750710838102</v>
      </c>
      <c r="Y79" s="13">
        <v>-0.74775880427719699</v>
      </c>
      <c r="Z79" s="164">
        <v>3.3377013124027499</v>
      </c>
      <c r="AA79" s="13">
        <v>83.734941266945995</v>
      </c>
      <c r="AB79" s="164">
        <v>1.11188085074576</v>
      </c>
      <c r="AC79" s="13">
        <v>79.951655980908598</v>
      </c>
      <c r="AD79" s="164">
        <v>1.8856972233463301</v>
      </c>
      <c r="AE79" s="13">
        <v>83.2150350199217</v>
      </c>
      <c r="AF79" s="164">
        <v>3.1901912666536698</v>
      </c>
      <c r="AG79" s="13">
        <v>-0.51990624702422406</v>
      </c>
      <c r="AH79" s="164">
        <v>3.4749996484525401</v>
      </c>
      <c r="AI79" s="13">
        <v>82.968425356343104</v>
      </c>
      <c r="AJ79" s="164">
        <v>0.88313964319859894</v>
      </c>
      <c r="AK79" s="13" t="s">
        <v>764</v>
      </c>
      <c r="AL79" s="164" t="s">
        <v>764</v>
      </c>
      <c r="AM79" s="13" t="s">
        <v>764</v>
      </c>
      <c r="AN79" s="164" t="s">
        <v>764</v>
      </c>
      <c r="AO79" s="13" t="s">
        <v>764</v>
      </c>
      <c r="AP79" s="164" t="s">
        <v>764</v>
      </c>
      <c r="AQ79" s="13">
        <v>5.2018714849385796</v>
      </c>
      <c r="AR79" s="164">
        <v>1.21075812627638</v>
      </c>
      <c r="AS79" s="98"/>
      <c r="AT79" s="99"/>
    </row>
    <row r="80" spans="1:46" ht="13" customHeight="1" x14ac:dyDescent="0.35">
      <c r="A80" s="12" t="s">
        <v>290</v>
      </c>
      <c r="B80" s="112">
        <v>1</v>
      </c>
      <c r="C80" s="13">
        <v>48.338064220619003</v>
      </c>
      <c r="D80" s="164">
        <v>0.93869390008634401</v>
      </c>
      <c r="E80" s="13">
        <v>50.050499621699302</v>
      </c>
      <c r="F80" s="164">
        <v>1.65336015661231</v>
      </c>
      <c r="G80" s="13">
        <v>46.554002021476997</v>
      </c>
      <c r="H80" s="164">
        <v>1.3446287820556799</v>
      </c>
      <c r="I80" s="13">
        <v>50.645772725047301</v>
      </c>
      <c r="J80" s="164">
        <v>3.0627939162331201</v>
      </c>
      <c r="K80" s="13">
        <v>0.59527310334803496</v>
      </c>
      <c r="L80" s="164">
        <v>3.56622290244096</v>
      </c>
      <c r="M80" s="13">
        <v>48.144378786510103</v>
      </c>
      <c r="N80" s="164">
        <v>0.97363111393079604</v>
      </c>
      <c r="O80" s="13" t="s">
        <v>764</v>
      </c>
      <c r="P80" s="164" t="s">
        <v>764</v>
      </c>
      <c r="Q80" s="13" t="s">
        <v>764</v>
      </c>
      <c r="R80" s="164" t="s">
        <v>764</v>
      </c>
      <c r="S80" s="13">
        <v>47.534959392786703</v>
      </c>
      <c r="T80" s="164">
        <v>1.33806164166022</v>
      </c>
      <c r="U80" s="13">
        <v>46.858391561481099</v>
      </c>
      <c r="V80" s="164">
        <v>2.2719740936199799</v>
      </c>
      <c r="W80" s="13">
        <v>46.605116126235103</v>
      </c>
      <c r="X80" s="164">
        <v>3.2255043861686401</v>
      </c>
      <c r="Y80" s="13">
        <v>-0.92984326655162897</v>
      </c>
      <c r="Z80" s="164">
        <v>3.50087271200728</v>
      </c>
      <c r="AA80" s="13">
        <v>51.263124532780999</v>
      </c>
      <c r="AB80" s="164">
        <v>2.9709278146615099</v>
      </c>
      <c r="AC80" s="13">
        <v>47.221339828536898</v>
      </c>
      <c r="AD80" s="164">
        <v>1.23174916087442</v>
      </c>
      <c r="AE80" s="13">
        <v>45.344300649420298</v>
      </c>
      <c r="AF80" s="164">
        <v>2.3784356492029399</v>
      </c>
      <c r="AG80" s="13">
        <v>-5.9188238833606803</v>
      </c>
      <c r="AH80" s="164">
        <v>3.82021845594234</v>
      </c>
      <c r="AI80" s="13">
        <v>46.419902258923102</v>
      </c>
      <c r="AJ80" s="164">
        <v>1.60424062897996</v>
      </c>
      <c r="AK80" s="13">
        <v>48.634823708110098</v>
      </c>
      <c r="AL80" s="164">
        <v>1.3536168078138899</v>
      </c>
      <c r="AM80" s="13" t="s">
        <v>764</v>
      </c>
      <c r="AN80" s="164" t="s">
        <v>764</v>
      </c>
      <c r="AO80" s="13" t="s">
        <v>764</v>
      </c>
      <c r="AP80" s="164" t="s">
        <v>764</v>
      </c>
      <c r="AQ80" s="13">
        <v>10.8356456866172</v>
      </c>
      <c r="AR80" s="164">
        <v>1.42093000051115</v>
      </c>
      <c r="AS80" s="98"/>
      <c r="AT80" s="99"/>
    </row>
    <row r="81" spans="1:46" ht="13" customHeight="1" x14ac:dyDescent="0.35">
      <c r="A81" s="12" t="s">
        <v>292</v>
      </c>
      <c r="B81" s="112">
        <v>1</v>
      </c>
      <c r="C81" s="13">
        <v>62.731949583669</v>
      </c>
      <c r="D81" s="164">
        <v>0.89844418186502395</v>
      </c>
      <c r="E81" s="13">
        <v>62.740545349832601</v>
      </c>
      <c r="F81" s="164">
        <v>2.41467400012414</v>
      </c>
      <c r="G81" s="13">
        <v>64.161046506398094</v>
      </c>
      <c r="H81" s="164">
        <v>1.31782108814157</v>
      </c>
      <c r="I81" s="13">
        <v>60.658421004975999</v>
      </c>
      <c r="J81" s="164">
        <v>1.9448075004339</v>
      </c>
      <c r="K81" s="13">
        <v>-2.0821243448565201</v>
      </c>
      <c r="L81" s="164">
        <v>3.3612938164954098</v>
      </c>
      <c r="M81" s="13">
        <v>61.975752424137298</v>
      </c>
      <c r="N81" s="164">
        <v>1.0389991646437</v>
      </c>
      <c r="O81" s="13">
        <v>66.2626457469527</v>
      </c>
      <c r="P81" s="164">
        <v>1.7790982686032899</v>
      </c>
      <c r="Q81" s="13">
        <v>4.2868933228153301</v>
      </c>
      <c r="R81" s="164">
        <v>2.0566740473696901</v>
      </c>
      <c r="S81" s="13">
        <v>65.343784597362998</v>
      </c>
      <c r="T81" s="164">
        <v>1.0941892782973299</v>
      </c>
      <c r="U81" s="13">
        <v>63.077811152280702</v>
      </c>
      <c r="V81" s="164">
        <v>1.3445454795023299</v>
      </c>
      <c r="W81" s="13">
        <v>53.852643884262797</v>
      </c>
      <c r="X81" s="164">
        <v>2.8370415918518499</v>
      </c>
      <c r="Y81" s="13">
        <v>-11.491140713100201</v>
      </c>
      <c r="Z81" s="164">
        <v>2.82058270860021</v>
      </c>
      <c r="AA81" s="13">
        <v>63.412550437946201</v>
      </c>
      <c r="AB81" s="164">
        <v>2.4637417691879802</v>
      </c>
      <c r="AC81" s="13">
        <v>64.680868802774199</v>
      </c>
      <c r="AD81" s="164">
        <v>1.1986878546492701</v>
      </c>
      <c r="AE81" s="13">
        <v>56.332317017022902</v>
      </c>
      <c r="AF81" s="164">
        <v>1.9855416237100001</v>
      </c>
      <c r="AG81" s="13">
        <v>-7.0802334209233599</v>
      </c>
      <c r="AH81" s="164">
        <v>3.11527241269672</v>
      </c>
      <c r="AI81" s="13">
        <v>61.6626276637381</v>
      </c>
      <c r="AJ81" s="164">
        <v>1.2569791662663099</v>
      </c>
      <c r="AK81" s="13">
        <v>64.479169431616697</v>
      </c>
      <c r="AL81" s="164">
        <v>1.5544388989337901</v>
      </c>
      <c r="AM81" s="13">
        <v>63.095042466305699</v>
      </c>
      <c r="AN81" s="164">
        <v>3.79714553799788</v>
      </c>
      <c r="AO81" s="13">
        <v>1.43241480256764</v>
      </c>
      <c r="AP81" s="164">
        <v>3.87933446318167</v>
      </c>
      <c r="AQ81" s="13">
        <v>17.201767174421601</v>
      </c>
      <c r="AR81" s="164">
        <v>1.18274384548019</v>
      </c>
      <c r="AS81" s="98"/>
      <c r="AT81" s="99"/>
    </row>
    <row r="82" spans="1:46" ht="13" customHeight="1" x14ac:dyDescent="0.35">
      <c r="A82" s="12" t="s">
        <v>294</v>
      </c>
      <c r="B82" s="112">
        <v>1</v>
      </c>
      <c r="C82" s="13">
        <v>54.508910252402401</v>
      </c>
      <c r="D82" s="164">
        <v>1.0917473952371299</v>
      </c>
      <c r="E82" s="13">
        <v>45.895630711862502</v>
      </c>
      <c r="F82" s="164">
        <v>4.1576974014238299</v>
      </c>
      <c r="G82" s="13">
        <v>52.175180095443302</v>
      </c>
      <c r="H82" s="164">
        <v>2.1502650713341098</v>
      </c>
      <c r="I82" s="13">
        <v>57.396230381389898</v>
      </c>
      <c r="J82" s="164">
        <v>1.21957884285588</v>
      </c>
      <c r="K82" s="13">
        <v>11.5005996695274</v>
      </c>
      <c r="L82" s="164">
        <v>4.2817211466873397</v>
      </c>
      <c r="M82" s="13">
        <v>53.354685283451303</v>
      </c>
      <c r="N82" s="164">
        <v>1.15697483149295</v>
      </c>
      <c r="O82" s="13">
        <v>63.329450162021601</v>
      </c>
      <c r="P82" s="164">
        <v>4.0812308562958197</v>
      </c>
      <c r="Q82" s="13">
        <v>9.9747648785703298</v>
      </c>
      <c r="R82" s="164">
        <v>4.2535023331210597</v>
      </c>
      <c r="S82" s="13">
        <v>57.098967498665203</v>
      </c>
      <c r="T82" s="164">
        <v>1.5785916250410701</v>
      </c>
      <c r="U82" s="13">
        <v>53.023871762724198</v>
      </c>
      <c r="V82" s="164">
        <v>1.98183314072033</v>
      </c>
      <c r="W82" s="13">
        <v>49.714249845527199</v>
      </c>
      <c r="X82" s="164">
        <v>2.08598565686273</v>
      </c>
      <c r="Y82" s="13">
        <v>-7.3847176531379501</v>
      </c>
      <c r="Z82" s="164">
        <v>2.7034962900066999</v>
      </c>
      <c r="AA82" s="13">
        <v>55.075578529678303</v>
      </c>
      <c r="AB82" s="164">
        <v>2.4628575960828298</v>
      </c>
      <c r="AC82" s="13">
        <v>54.471864886787102</v>
      </c>
      <c r="AD82" s="164">
        <v>1.40582028565404</v>
      </c>
      <c r="AE82" s="13">
        <v>50.932535033729899</v>
      </c>
      <c r="AF82" s="164">
        <v>2.1689314400874999</v>
      </c>
      <c r="AG82" s="13">
        <v>-4.1430434959483504</v>
      </c>
      <c r="AH82" s="164">
        <v>3.30233124386011</v>
      </c>
      <c r="AI82" s="13">
        <v>54.6735691035569</v>
      </c>
      <c r="AJ82" s="164">
        <v>1.20702293238434</v>
      </c>
      <c r="AK82" s="13">
        <v>44.789225589828398</v>
      </c>
      <c r="AL82" s="164">
        <v>2.8234512117828001</v>
      </c>
      <c r="AM82" s="13" t="s">
        <v>764</v>
      </c>
      <c r="AN82" s="164" t="s">
        <v>764</v>
      </c>
      <c r="AO82" s="13" t="s">
        <v>764</v>
      </c>
      <c r="AP82" s="164" t="s">
        <v>764</v>
      </c>
      <c r="AQ82" s="13">
        <v>11.224494740221999</v>
      </c>
      <c r="AR82" s="164">
        <v>1.4673544107630201</v>
      </c>
      <c r="AS82" s="98"/>
      <c r="AT82" s="99"/>
    </row>
    <row r="83" spans="1:46" ht="13" customHeight="1" x14ac:dyDescent="0.35">
      <c r="A83" s="12" t="s">
        <v>295</v>
      </c>
      <c r="B83" s="112">
        <v>1</v>
      </c>
      <c r="C83" s="13">
        <v>78.134181784265706</v>
      </c>
      <c r="D83" s="164">
        <v>1.15225191348746</v>
      </c>
      <c r="E83" s="13" t="s">
        <v>764</v>
      </c>
      <c r="F83" s="164" t="s">
        <v>764</v>
      </c>
      <c r="G83" s="13">
        <v>82.666168176792894</v>
      </c>
      <c r="H83" s="164">
        <v>2.3990941743107199</v>
      </c>
      <c r="I83" s="13">
        <v>77.021185546422302</v>
      </c>
      <c r="J83" s="164">
        <v>1.2670216853141301</v>
      </c>
      <c r="K83" s="13" t="s">
        <v>764</v>
      </c>
      <c r="L83" s="164" t="s">
        <v>764</v>
      </c>
      <c r="M83" s="13">
        <v>82.883769309515799</v>
      </c>
      <c r="N83" s="164">
        <v>1.8121472328513799</v>
      </c>
      <c r="O83" s="13">
        <v>76.881201946445998</v>
      </c>
      <c r="P83" s="164">
        <v>1.3191043084644101</v>
      </c>
      <c r="Q83" s="13">
        <v>-6.0025673630698</v>
      </c>
      <c r="R83" s="164">
        <v>2.2124219182442699</v>
      </c>
      <c r="S83" s="13">
        <v>77.397611826979102</v>
      </c>
      <c r="T83" s="164">
        <v>1.3825672333144301</v>
      </c>
      <c r="U83" s="13">
        <v>80.940266861891999</v>
      </c>
      <c r="V83" s="164">
        <v>2.6296593386551699</v>
      </c>
      <c r="W83" s="13">
        <v>81.602878796496</v>
      </c>
      <c r="X83" s="164">
        <v>3.3221369400794001</v>
      </c>
      <c r="Y83" s="13">
        <v>4.2052669695168996</v>
      </c>
      <c r="Z83" s="164">
        <v>3.56172286159067</v>
      </c>
      <c r="AA83" s="13">
        <v>80.668154162075993</v>
      </c>
      <c r="AB83" s="164">
        <v>2.6225163474983999</v>
      </c>
      <c r="AC83" s="13">
        <v>77.700016544568598</v>
      </c>
      <c r="AD83" s="164">
        <v>1.88264372496545</v>
      </c>
      <c r="AE83" s="13">
        <v>77.225317704586601</v>
      </c>
      <c r="AF83" s="164">
        <v>1.9388011098584701</v>
      </c>
      <c r="AG83" s="13">
        <v>-3.4428364574893502</v>
      </c>
      <c r="AH83" s="164">
        <v>3.1845354564221902</v>
      </c>
      <c r="AI83" s="13">
        <v>78.138755241146796</v>
      </c>
      <c r="AJ83" s="164">
        <v>1.4411378849405601</v>
      </c>
      <c r="AK83" s="13">
        <v>77.573837009743698</v>
      </c>
      <c r="AL83" s="164">
        <v>1.87900584981469</v>
      </c>
      <c r="AM83" s="13" t="s">
        <v>764</v>
      </c>
      <c r="AN83" s="164" t="s">
        <v>764</v>
      </c>
      <c r="AO83" s="13" t="s">
        <v>764</v>
      </c>
      <c r="AP83" s="164" t="s">
        <v>764</v>
      </c>
      <c r="AQ83" s="13">
        <v>-3.0435032256721999</v>
      </c>
      <c r="AR83" s="164">
        <v>1.5328330328408</v>
      </c>
      <c r="AS83" s="98"/>
      <c r="AT83" s="99"/>
    </row>
    <row r="84" spans="1:46" ht="13" customHeight="1" x14ac:dyDescent="0.35">
      <c r="A84" s="28" t="s">
        <v>306</v>
      </c>
      <c r="B84" s="113">
        <v>1</v>
      </c>
      <c r="C84" s="24">
        <v>59.772831772308201</v>
      </c>
      <c r="D84" s="168">
        <v>0.31037643820949801</v>
      </c>
      <c r="E84" s="24">
        <v>59.722794073164302</v>
      </c>
      <c r="F84" s="168">
        <v>0.92792703730640702</v>
      </c>
      <c r="G84" s="24">
        <v>59.234458941941099</v>
      </c>
      <c r="H84" s="168">
        <v>0.68937347555053397</v>
      </c>
      <c r="I84" s="24">
        <v>60.384288850962598</v>
      </c>
      <c r="J84" s="168">
        <v>0.59311843544087794</v>
      </c>
      <c r="K84" s="24">
        <v>3.0544129564737701</v>
      </c>
      <c r="L84" s="168">
        <v>1.16504499160868</v>
      </c>
      <c r="M84" s="24">
        <v>59.615877893735799</v>
      </c>
      <c r="N84" s="168">
        <v>0.36552733553751299</v>
      </c>
      <c r="O84" s="24">
        <v>68.366304362280303</v>
      </c>
      <c r="P84" s="168">
        <v>0.78156561104445499</v>
      </c>
      <c r="Q84" s="24">
        <v>2.8834972440353899</v>
      </c>
      <c r="R84" s="168">
        <v>0.89526506126267902</v>
      </c>
      <c r="S84" s="24">
        <v>60.667022926671599</v>
      </c>
      <c r="T84" s="168">
        <v>0.44754559711882802</v>
      </c>
      <c r="U84" s="24">
        <v>59.833955778448399</v>
      </c>
      <c r="V84" s="168">
        <v>0.63105536139222795</v>
      </c>
      <c r="W84" s="24">
        <v>60.537300693474897</v>
      </c>
      <c r="X84" s="168">
        <v>0.98663702675124398</v>
      </c>
      <c r="Y84" s="24">
        <v>-3.91475346283092</v>
      </c>
      <c r="Z84" s="168">
        <v>1.10111212751113</v>
      </c>
      <c r="AA84" s="24">
        <v>60.578569669291298</v>
      </c>
      <c r="AB84" s="168">
        <v>0.77101524282649303</v>
      </c>
      <c r="AC84" s="24">
        <v>59.875771123490601</v>
      </c>
      <c r="AD84" s="168">
        <v>0.48509133568027901</v>
      </c>
      <c r="AE84" s="24">
        <v>62.0802707676675</v>
      </c>
      <c r="AF84" s="168">
        <v>0.74578873424997405</v>
      </c>
      <c r="AG84" s="24">
        <v>-2.65189795126726</v>
      </c>
      <c r="AH84" s="168">
        <v>1.1574872732175701</v>
      </c>
      <c r="AI84" s="24">
        <v>59.875206760110501</v>
      </c>
      <c r="AJ84" s="168">
        <v>0.44619788961500101</v>
      </c>
      <c r="AK84" s="24">
        <v>56.569092823917103</v>
      </c>
      <c r="AL84" s="168">
        <v>1.02907436129101</v>
      </c>
      <c r="AM84" s="24">
        <v>62.411816331690602</v>
      </c>
      <c r="AN84" s="168">
        <v>1.5466482839443201</v>
      </c>
      <c r="AO84" s="24">
        <v>-0.86132926011331801</v>
      </c>
      <c r="AP84" s="168">
        <v>1.7544699357125699</v>
      </c>
      <c r="AQ84" s="24">
        <v>13.6696783680684</v>
      </c>
      <c r="AR84" s="168">
        <v>0.39418813773114197</v>
      </c>
      <c r="AS84" s="98"/>
      <c r="AT84" s="99"/>
    </row>
    <row r="85" spans="1:46" ht="13" customHeight="1" x14ac:dyDescent="0.35">
      <c r="A85" s="12" t="s">
        <v>87</v>
      </c>
      <c r="B85" s="112">
        <v>1</v>
      </c>
      <c r="C85" s="13">
        <v>68.530047532931903</v>
      </c>
      <c r="D85" s="164">
        <v>1.1198948412560901</v>
      </c>
      <c r="E85" s="13">
        <v>69.745993344422999</v>
      </c>
      <c r="F85" s="164">
        <v>4.6236609221399503</v>
      </c>
      <c r="G85" s="13">
        <v>68.188816690783597</v>
      </c>
      <c r="H85" s="164">
        <v>1.2176977476434501</v>
      </c>
      <c r="I85" s="13">
        <v>68.576039805559702</v>
      </c>
      <c r="J85" s="164">
        <v>3.2827547811992801</v>
      </c>
      <c r="K85" s="13">
        <v>-1.16995353886325</v>
      </c>
      <c r="L85" s="164">
        <v>5.6711787069375497</v>
      </c>
      <c r="M85" s="13">
        <v>66.143422671367503</v>
      </c>
      <c r="N85" s="164">
        <v>1.96832494876172</v>
      </c>
      <c r="O85" s="13">
        <v>70.219848596002606</v>
      </c>
      <c r="P85" s="164">
        <v>1.4418647152300299</v>
      </c>
      <c r="Q85" s="13">
        <v>4.0764259246351697</v>
      </c>
      <c r="R85" s="164">
        <v>2.48664410108085</v>
      </c>
      <c r="S85" s="13">
        <v>67.904710673157695</v>
      </c>
      <c r="T85" s="164">
        <v>1.93554591331516</v>
      </c>
      <c r="U85" s="13">
        <v>69.803262096259104</v>
      </c>
      <c r="V85" s="164">
        <v>2.0046522966284499</v>
      </c>
      <c r="W85" s="13">
        <v>66.659287510985294</v>
      </c>
      <c r="X85" s="164">
        <v>2.6730488720368299</v>
      </c>
      <c r="Y85" s="13">
        <v>-1.2454231621724099</v>
      </c>
      <c r="Z85" s="164">
        <v>3.1565959408055102</v>
      </c>
      <c r="AA85" s="13" t="s">
        <v>764</v>
      </c>
      <c r="AB85" s="164" t="s">
        <v>764</v>
      </c>
      <c r="AC85" s="13">
        <v>67.593120406829698</v>
      </c>
      <c r="AD85" s="164">
        <v>1.67909334983231</v>
      </c>
      <c r="AE85" s="13">
        <v>69.172323886022994</v>
      </c>
      <c r="AF85" s="164">
        <v>1.61659392761231</v>
      </c>
      <c r="AG85" s="13" t="s">
        <v>764</v>
      </c>
      <c r="AH85" s="164" t="s">
        <v>764</v>
      </c>
      <c r="AI85" s="13">
        <v>68.988644053821204</v>
      </c>
      <c r="AJ85" s="164">
        <v>1.66766942092783</v>
      </c>
      <c r="AK85" s="13">
        <v>67.983502419747296</v>
      </c>
      <c r="AL85" s="164">
        <v>1.66111912527154</v>
      </c>
      <c r="AM85" s="13">
        <v>68.333483150243694</v>
      </c>
      <c r="AN85" s="164">
        <v>3.8987957262168398</v>
      </c>
      <c r="AO85" s="13">
        <v>-0.65516090357746704</v>
      </c>
      <c r="AP85" s="164">
        <v>4.15392566138806</v>
      </c>
      <c r="AQ85" s="13">
        <v>26.155505613833199</v>
      </c>
      <c r="AR85" s="164">
        <v>1.5785384506981699</v>
      </c>
      <c r="AS85" s="98"/>
      <c r="AT85" s="99"/>
    </row>
    <row r="86" spans="1:46" ht="13" customHeight="1" x14ac:dyDescent="0.35">
      <c r="A86" s="12" t="s">
        <v>303</v>
      </c>
      <c r="B86" s="112">
        <v>1</v>
      </c>
      <c r="C86" s="13">
        <v>77.443634108921998</v>
      </c>
      <c r="D86" s="164">
        <v>1.3535239585582599</v>
      </c>
      <c r="E86" s="13">
        <v>78.242887095717194</v>
      </c>
      <c r="F86" s="164">
        <v>4.2345489168841199</v>
      </c>
      <c r="G86" s="13">
        <v>77.995029093262403</v>
      </c>
      <c r="H86" s="164">
        <v>1.58787273331115</v>
      </c>
      <c r="I86" s="13">
        <v>73.845946917416001</v>
      </c>
      <c r="J86" s="164">
        <v>3.2450699855499798</v>
      </c>
      <c r="K86" s="13">
        <v>-4.3969401783012598</v>
      </c>
      <c r="L86" s="164">
        <v>5.2687239990180403</v>
      </c>
      <c r="M86" s="13" t="s">
        <v>1075</v>
      </c>
      <c r="N86" s="164" t="s">
        <v>1075</v>
      </c>
      <c r="O86" s="13" t="s">
        <v>1075</v>
      </c>
      <c r="P86" s="164" t="s">
        <v>1075</v>
      </c>
      <c r="Q86" s="13" t="s">
        <v>1075</v>
      </c>
      <c r="R86" s="164" t="s">
        <v>1075</v>
      </c>
      <c r="S86" s="13">
        <v>77.828899732035495</v>
      </c>
      <c r="T86" s="164">
        <v>1.9560790787086599</v>
      </c>
      <c r="U86" s="13">
        <v>75.147006354111198</v>
      </c>
      <c r="V86" s="164">
        <v>2.5309118699419502</v>
      </c>
      <c r="W86" s="13">
        <v>77.710023083440404</v>
      </c>
      <c r="X86" s="164">
        <v>3.09536416587859</v>
      </c>
      <c r="Y86" s="13">
        <v>-0.11887664859510499</v>
      </c>
      <c r="Z86" s="164">
        <v>3.5985984575885199</v>
      </c>
      <c r="AA86" s="13">
        <v>81.105193141329593</v>
      </c>
      <c r="AB86" s="164">
        <v>4.4654916603588699</v>
      </c>
      <c r="AC86" s="13">
        <v>76.937262411276706</v>
      </c>
      <c r="AD86" s="164">
        <v>1.7416536220272201</v>
      </c>
      <c r="AE86" s="13">
        <v>76.542779683094594</v>
      </c>
      <c r="AF86" s="164">
        <v>2.3018323620521799</v>
      </c>
      <c r="AG86" s="13">
        <v>-4.5624134582349303</v>
      </c>
      <c r="AH86" s="164">
        <v>4.7683076956175601</v>
      </c>
      <c r="AI86" s="13">
        <v>77.640413670005103</v>
      </c>
      <c r="AJ86" s="164">
        <v>2.3649704268234601</v>
      </c>
      <c r="AK86" s="13">
        <v>77.202681194279407</v>
      </c>
      <c r="AL86" s="164">
        <v>2.1701075101445002</v>
      </c>
      <c r="AM86" s="13">
        <v>76.622958335906901</v>
      </c>
      <c r="AN86" s="164">
        <v>2.8257385454921602</v>
      </c>
      <c r="AO86" s="13">
        <v>-1.01745533409822</v>
      </c>
      <c r="AP86" s="164">
        <v>3.74329319192179</v>
      </c>
      <c r="AQ86" s="13">
        <v>24.1992189290001</v>
      </c>
      <c r="AR86" s="164">
        <v>2.2174569658761598</v>
      </c>
      <c r="AS86" s="98"/>
      <c r="AT86" s="99"/>
    </row>
    <row r="87" spans="1:46" ht="13" customHeight="1" x14ac:dyDescent="0.35">
      <c r="A87" s="26" t="s">
        <v>304</v>
      </c>
      <c r="B87" s="114">
        <v>1</v>
      </c>
      <c r="C87" s="108">
        <v>55.441882377934498</v>
      </c>
      <c r="D87" s="169">
        <v>1.4113134361131401</v>
      </c>
      <c r="E87" s="108">
        <v>50.674556637023201</v>
      </c>
      <c r="F87" s="169">
        <v>5.26239099477365</v>
      </c>
      <c r="G87" s="108">
        <v>60.843105651559</v>
      </c>
      <c r="H87" s="169">
        <v>3.1531009997841601</v>
      </c>
      <c r="I87" s="108">
        <v>54.300656670519103</v>
      </c>
      <c r="J87" s="169">
        <v>1.9755779283563599</v>
      </c>
      <c r="K87" s="108">
        <v>3.6261000334959101</v>
      </c>
      <c r="L87" s="169">
        <v>5.8192202254272702</v>
      </c>
      <c r="M87" s="108">
        <v>56.449345297284403</v>
      </c>
      <c r="N87" s="169">
        <v>1.58132867874123</v>
      </c>
      <c r="O87" s="108" t="s">
        <v>764</v>
      </c>
      <c r="P87" s="169" t="s">
        <v>764</v>
      </c>
      <c r="Q87" s="108" t="s">
        <v>764</v>
      </c>
      <c r="R87" s="169" t="s">
        <v>764</v>
      </c>
      <c r="S87" s="108">
        <v>56.128226553287803</v>
      </c>
      <c r="T87" s="169">
        <v>2.2170204301110101</v>
      </c>
      <c r="U87" s="108">
        <v>55.083671999296101</v>
      </c>
      <c r="V87" s="169">
        <v>3.09444153230764</v>
      </c>
      <c r="W87" s="108">
        <v>55.929372602174702</v>
      </c>
      <c r="X87" s="169">
        <v>4.0506782892442201</v>
      </c>
      <c r="Y87" s="108">
        <v>-0.198853951113108</v>
      </c>
      <c r="Z87" s="169">
        <v>4.6464067046997304</v>
      </c>
      <c r="AA87" s="108" t="s">
        <v>764</v>
      </c>
      <c r="AB87" s="169" t="s">
        <v>764</v>
      </c>
      <c r="AC87" s="108">
        <v>57.902296021042403</v>
      </c>
      <c r="AD87" s="169">
        <v>2.1796949426141898</v>
      </c>
      <c r="AE87" s="108">
        <v>54.820381008483402</v>
      </c>
      <c r="AF87" s="169">
        <v>2.52258239794938</v>
      </c>
      <c r="AG87" s="108" t="s">
        <v>764</v>
      </c>
      <c r="AH87" s="169" t="s">
        <v>764</v>
      </c>
      <c r="AI87" s="108">
        <v>55.981970869698898</v>
      </c>
      <c r="AJ87" s="169">
        <v>3.5704464177094102</v>
      </c>
      <c r="AK87" s="108">
        <v>56.958706562538303</v>
      </c>
      <c r="AL87" s="169">
        <v>2.0478918901813499</v>
      </c>
      <c r="AM87" s="108">
        <v>52.377657173736203</v>
      </c>
      <c r="AN87" s="169">
        <v>3.4624457321487401</v>
      </c>
      <c r="AO87" s="108">
        <v>-3.6043136959626598</v>
      </c>
      <c r="AP87" s="169">
        <v>4.5643282468606001</v>
      </c>
      <c r="AQ87" s="108">
        <v>19.332952312708102</v>
      </c>
      <c r="AR87" s="169">
        <v>2.2373936841852502</v>
      </c>
      <c r="AS87" s="110"/>
      <c r="AT87" s="111"/>
    </row>
    <row r="88" spans="1:46" ht="13" customHeight="1" x14ac:dyDescent="0.35">
      <c r="A88" s="12"/>
      <c r="B88" s="115"/>
      <c r="C88" s="13" t="s">
        <v>516</v>
      </c>
      <c r="D88" s="164" t="s">
        <v>517</v>
      </c>
      <c r="E88" s="13" t="s">
        <v>1037</v>
      </c>
      <c r="F88" s="164" t="s">
        <v>1038</v>
      </c>
      <c r="G88" s="13" t="s">
        <v>1039</v>
      </c>
      <c r="H88" s="164" t="s">
        <v>1040</v>
      </c>
      <c r="I88" s="13" t="s">
        <v>1041</v>
      </c>
      <c r="J88" s="164" t="s">
        <v>1042</v>
      </c>
      <c r="K88" s="13" t="s">
        <v>1043</v>
      </c>
      <c r="L88" s="164" t="s">
        <v>1044</v>
      </c>
      <c r="M88" s="13" t="s">
        <v>1045</v>
      </c>
      <c r="N88" s="164" t="s">
        <v>1046</v>
      </c>
      <c r="O88" s="13" t="s">
        <v>1047</v>
      </c>
      <c r="P88" s="164" t="s">
        <v>1048</v>
      </c>
      <c r="Q88" s="13" t="s">
        <v>1049</v>
      </c>
      <c r="R88" s="164" t="s">
        <v>1050</v>
      </c>
      <c r="S88" s="13" t="s">
        <v>1051</v>
      </c>
      <c r="T88" s="164" t="s">
        <v>1052</v>
      </c>
      <c r="U88" s="13" t="s">
        <v>1053</v>
      </c>
      <c r="V88" s="164" t="s">
        <v>1054</v>
      </c>
      <c r="W88" s="13" t="s">
        <v>1055</v>
      </c>
      <c r="X88" s="164" t="s">
        <v>1056</v>
      </c>
      <c r="Y88" s="13" t="s">
        <v>1057</v>
      </c>
      <c r="Z88" s="164" t="s">
        <v>1058</v>
      </c>
      <c r="AA88" s="13" t="s">
        <v>1059</v>
      </c>
      <c r="AB88" s="164" t="s">
        <v>1060</v>
      </c>
      <c r="AC88" s="13" t="s">
        <v>1061</v>
      </c>
      <c r="AD88" s="164" t="s">
        <v>1062</v>
      </c>
      <c r="AE88" s="13" t="s">
        <v>1063</v>
      </c>
      <c r="AF88" s="164" t="s">
        <v>1064</v>
      </c>
      <c r="AG88" s="13" t="s">
        <v>1065</v>
      </c>
      <c r="AH88" s="164" t="s">
        <v>1066</v>
      </c>
      <c r="AI88" s="13" t="s">
        <v>1067</v>
      </c>
      <c r="AJ88" s="164" t="s">
        <v>1068</v>
      </c>
      <c r="AK88" s="13" t="s">
        <v>1069</v>
      </c>
      <c r="AL88" s="164" t="s">
        <v>1070</v>
      </c>
      <c r="AM88" s="13" t="s">
        <v>1071</v>
      </c>
      <c r="AN88" s="164" t="s">
        <v>1072</v>
      </c>
      <c r="AO88" s="13" t="s">
        <v>1073</v>
      </c>
      <c r="AP88" s="164" t="s">
        <v>1074</v>
      </c>
      <c r="AQ88" s="98" t="s">
        <v>534</v>
      </c>
      <c r="AR88" s="98" t="s">
        <v>535</v>
      </c>
      <c r="AS88" s="13" t="s">
        <v>552</v>
      </c>
      <c r="AT88" s="173" t="s">
        <v>553</v>
      </c>
    </row>
    <row r="89" spans="1:46" ht="13" customHeight="1" x14ac:dyDescent="0.35">
      <c r="A89" s="12" t="s">
        <v>261</v>
      </c>
      <c r="B89" s="115">
        <v>3</v>
      </c>
      <c r="C89" s="13">
        <v>49.3340402747342</v>
      </c>
      <c r="D89" s="164">
        <v>0.89909428390454305</v>
      </c>
      <c r="E89" s="13" t="s">
        <v>355</v>
      </c>
      <c r="F89" s="164" t="s">
        <v>355</v>
      </c>
      <c r="G89" s="13">
        <v>50.447472656268303</v>
      </c>
      <c r="H89" s="164">
        <v>1.21815968949719</v>
      </c>
      <c r="I89" s="13">
        <v>48.443538598495699</v>
      </c>
      <c r="J89" s="164">
        <v>1.5761541254303</v>
      </c>
      <c r="K89" s="13" t="s">
        <v>355</v>
      </c>
      <c r="L89" s="164" t="s">
        <v>355</v>
      </c>
      <c r="M89" s="13">
        <v>50.021698847484501</v>
      </c>
      <c r="N89" s="164">
        <v>0.96175270668953095</v>
      </c>
      <c r="O89" s="13" t="s">
        <v>764</v>
      </c>
      <c r="P89" s="164" t="s">
        <v>764</v>
      </c>
      <c r="Q89" s="13" t="s">
        <v>764</v>
      </c>
      <c r="R89" s="164" t="s">
        <v>764</v>
      </c>
      <c r="S89" s="13">
        <v>49.788917957637501</v>
      </c>
      <c r="T89" s="164">
        <v>1.09871312032775</v>
      </c>
      <c r="U89" s="13">
        <v>49.565365608471403</v>
      </c>
      <c r="V89" s="164">
        <v>2.1508943020702902</v>
      </c>
      <c r="W89" s="13">
        <v>50.870075728949701</v>
      </c>
      <c r="X89" s="164">
        <v>3.02954623965105</v>
      </c>
      <c r="Y89" s="13">
        <v>1.0811577713121601</v>
      </c>
      <c r="Z89" s="164">
        <v>3.20395170220847</v>
      </c>
      <c r="AA89" s="13">
        <v>51.5373448992001</v>
      </c>
      <c r="AB89" s="164">
        <v>1.3551357198801399</v>
      </c>
      <c r="AC89" s="13">
        <v>47.781116546580698</v>
      </c>
      <c r="AD89" s="164">
        <v>1.29447924957709</v>
      </c>
      <c r="AE89" s="13" t="s">
        <v>764</v>
      </c>
      <c r="AF89" s="164" t="s">
        <v>764</v>
      </c>
      <c r="AG89" s="13" t="s">
        <v>764</v>
      </c>
      <c r="AH89" s="164" t="s">
        <v>764</v>
      </c>
      <c r="AI89" s="13">
        <v>48.929470451292701</v>
      </c>
      <c r="AJ89" s="164">
        <v>1.1444831188752</v>
      </c>
      <c r="AK89" s="13">
        <v>51.822467950386397</v>
      </c>
      <c r="AL89" s="164">
        <v>1.84731995821269</v>
      </c>
      <c r="AM89" s="13" t="s">
        <v>764</v>
      </c>
      <c r="AN89" s="164" t="s">
        <v>764</v>
      </c>
      <c r="AO89" s="13" t="s">
        <v>764</v>
      </c>
      <c r="AP89" s="164" t="s">
        <v>764</v>
      </c>
      <c r="AQ89" s="98"/>
      <c r="AR89" s="98"/>
      <c r="AS89" s="13">
        <v>-2.9761828683195302</v>
      </c>
      <c r="AT89" s="173">
        <v>1.48472913435269</v>
      </c>
    </row>
    <row r="90" spans="1:46" ht="13" customHeight="1" x14ac:dyDescent="0.35">
      <c r="A90" s="12" t="s">
        <v>264</v>
      </c>
      <c r="B90" s="115">
        <v>3</v>
      </c>
      <c r="C90" s="13">
        <v>25.0249511580727</v>
      </c>
      <c r="D90" s="164">
        <v>1.0603824213669499</v>
      </c>
      <c r="E90" s="13" t="s">
        <v>764</v>
      </c>
      <c r="F90" s="164" t="s">
        <v>764</v>
      </c>
      <c r="G90" s="13">
        <v>24.005390986069202</v>
      </c>
      <c r="H90" s="164">
        <v>1.4052871276412999</v>
      </c>
      <c r="I90" s="13">
        <v>27.128780483521702</v>
      </c>
      <c r="J90" s="164">
        <v>2.06912757890648</v>
      </c>
      <c r="K90" s="13" t="s">
        <v>764</v>
      </c>
      <c r="L90" s="164" t="s">
        <v>764</v>
      </c>
      <c r="M90" s="13">
        <v>24.7411630318019</v>
      </c>
      <c r="N90" s="164">
        <v>1.04568247315005</v>
      </c>
      <c r="O90" s="13" t="s">
        <v>764</v>
      </c>
      <c r="P90" s="164" t="s">
        <v>764</v>
      </c>
      <c r="Q90" s="13" t="s">
        <v>764</v>
      </c>
      <c r="R90" s="164" t="s">
        <v>764</v>
      </c>
      <c r="S90" s="13">
        <v>23.614400390381899</v>
      </c>
      <c r="T90" s="164">
        <v>1.42060711978984</v>
      </c>
      <c r="U90" s="13">
        <v>27.468068116512999</v>
      </c>
      <c r="V90" s="164">
        <v>1.9064027371529599</v>
      </c>
      <c r="W90" s="13">
        <v>23.943443400509899</v>
      </c>
      <c r="X90" s="164">
        <v>3.5914153192949798</v>
      </c>
      <c r="Y90" s="13">
        <v>0.32904301012800702</v>
      </c>
      <c r="Z90" s="164">
        <v>3.9129938858252502</v>
      </c>
      <c r="AA90" s="13">
        <v>22.5202712112625</v>
      </c>
      <c r="AB90" s="164">
        <v>1.5838733262534901</v>
      </c>
      <c r="AC90" s="13">
        <v>25.402051524811199</v>
      </c>
      <c r="AD90" s="164">
        <v>1.9075541303935999</v>
      </c>
      <c r="AE90" s="13">
        <v>30.465435428466598</v>
      </c>
      <c r="AF90" s="164">
        <v>4.5938399096072899</v>
      </c>
      <c r="AG90" s="13">
        <v>7.9451642172041304</v>
      </c>
      <c r="AH90" s="164">
        <v>4.9379096164934699</v>
      </c>
      <c r="AI90" s="13">
        <v>20.391744018532702</v>
      </c>
      <c r="AJ90" s="164">
        <v>1.4933647128025</v>
      </c>
      <c r="AK90" s="13">
        <v>26.708949171113801</v>
      </c>
      <c r="AL90" s="164">
        <v>1.82283861111659</v>
      </c>
      <c r="AM90" s="13">
        <v>33.4251009240933</v>
      </c>
      <c r="AN90" s="164">
        <v>2.802489396106</v>
      </c>
      <c r="AO90" s="13">
        <v>13.0333569055606</v>
      </c>
      <c r="AP90" s="164">
        <v>3.3201300390869202</v>
      </c>
      <c r="AQ90" s="98"/>
      <c r="AR90" s="98"/>
      <c r="AS90" s="13">
        <v>-17.363210551136799</v>
      </c>
      <c r="AT90" s="173">
        <v>1.61519683731284</v>
      </c>
    </row>
    <row r="91" spans="1:46" ht="13" customHeight="1" x14ac:dyDescent="0.35">
      <c r="A91" s="12" t="s">
        <v>416</v>
      </c>
      <c r="B91" s="115">
        <v>3</v>
      </c>
      <c r="C91" s="13">
        <v>36.486863040718198</v>
      </c>
      <c r="D91" s="164">
        <v>1.17419002923143</v>
      </c>
      <c r="E91" s="13" t="s">
        <v>764</v>
      </c>
      <c r="F91" s="164" t="s">
        <v>764</v>
      </c>
      <c r="G91" s="13">
        <v>37.005732695377702</v>
      </c>
      <c r="H91" s="164">
        <v>1.3200325980417</v>
      </c>
      <c r="I91" s="13">
        <v>36.149053850056397</v>
      </c>
      <c r="J91" s="164">
        <v>3.2441237403068901</v>
      </c>
      <c r="K91" s="13" t="s">
        <v>764</v>
      </c>
      <c r="L91" s="164" t="s">
        <v>764</v>
      </c>
      <c r="M91" s="13">
        <v>37.410186438827999</v>
      </c>
      <c r="N91" s="164">
        <v>1.7948217328607901</v>
      </c>
      <c r="O91" s="13">
        <v>36.439048928388402</v>
      </c>
      <c r="P91" s="164">
        <v>1.57308734133578</v>
      </c>
      <c r="Q91" s="13">
        <v>-0.97113751043958296</v>
      </c>
      <c r="R91" s="164">
        <v>2.3792503210607299</v>
      </c>
      <c r="S91" s="13">
        <v>36.994708255469398</v>
      </c>
      <c r="T91" s="164">
        <v>2.1669801025542799</v>
      </c>
      <c r="U91" s="13">
        <v>34.893033885008897</v>
      </c>
      <c r="V91" s="164">
        <v>2.1388622169506899</v>
      </c>
      <c r="W91" s="13">
        <v>39.2861350771582</v>
      </c>
      <c r="X91" s="164">
        <v>2.5134574323990502</v>
      </c>
      <c r="Y91" s="13">
        <v>2.2914268216888698</v>
      </c>
      <c r="Z91" s="164">
        <v>3.3266202068481499</v>
      </c>
      <c r="AA91" s="13" t="s">
        <v>764</v>
      </c>
      <c r="AB91" s="164" t="s">
        <v>764</v>
      </c>
      <c r="AC91" s="13">
        <v>36.973246788639599</v>
      </c>
      <c r="AD91" s="164">
        <v>1.4738464313938999</v>
      </c>
      <c r="AE91" s="13">
        <v>36.551934674252003</v>
      </c>
      <c r="AF91" s="164">
        <v>2.1389052122833401</v>
      </c>
      <c r="AG91" s="13" t="s">
        <v>764</v>
      </c>
      <c r="AH91" s="164" t="s">
        <v>764</v>
      </c>
      <c r="AI91" s="13">
        <v>31.9918028307114</v>
      </c>
      <c r="AJ91" s="164">
        <v>1.49531196886032</v>
      </c>
      <c r="AK91" s="13">
        <v>37.893693305306201</v>
      </c>
      <c r="AL91" s="164">
        <v>1.9188225937579599</v>
      </c>
      <c r="AM91" s="13">
        <v>43.587373027870697</v>
      </c>
      <c r="AN91" s="164">
        <v>2.4915186083606899</v>
      </c>
      <c r="AO91" s="13">
        <v>11.595570197159301</v>
      </c>
      <c r="AP91" s="164">
        <v>2.9008185520010699</v>
      </c>
      <c r="AQ91" s="98"/>
      <c r="AR91" s="98"/>
      <c r="AS91" s="13">
        <v>-5.8876788783804397</v>
      </c>
      <c r="AT91" s="173">
        <v>1.6175108684664501</v>
      </c>
    </row>
    <row r="92" spans="1:46" ht="13" customHeight="1" x14ac:dyDescent="0.35">
      <c r="A92" s="12" t="s">
        <v>283</v>
      </c>
      <c r="B92" s="115">
        <v>3</v>
      </c>
      <c r="C92" s="13">
        <v>49.918710971321097</v>
      </c>
      <c r="D92" s="164">
        <v>0.88020700552339004</v>
      </c>
      <c r="E92" s="13" t="s">
        <v>764</v>
      </c>
      <c r="F92" s="164" t="s">
        <v>764</v>
      </c>
      <c r="G92" s="13">
        <v>49.956333020027003</v>
      </c>
      <c r="H92" s="164">
        <v>0.93404678408492003</v>
      </c>
      <c r="I92" s="13">
        <v>49.783296579695403</v>
      </c>
      <c r="J92" s="164">
        <v>2.15391213587553</v>
      </c>
      <c r="K92" s="13" t="s">
        <v>764</v>
      </c>
      <c r="L92" s="164" t="s">
        <v>764</v>
      </c>
      <c r="M92" s="13">
        <v>49.3916745402827</v>
      </c>
      <c r="N92" s="164">
        <v>0.95985810322938003</v>
      </c>
      <c r="O92" s="13">
        <v>53.551259482760699</v>
      </c>
      <c r="P92" s="164">
        <v>1.87491325595487</v>
      </c>
      <c r="Q92" s="13">
        <v>4.15958494247801</v>
      </c>
      <c r="R92" s="164">
        <v>2.06084458505604</v>
      </c>
      <c r="S92" s="13">
        <v>47.364228563088801</v>
      </c>
      <c r="T92" s="164">
        <v>1.9653592905263599</v>
      </c>
      <c r="U92" s="13">
        <v>49.294481714615998</v>
      </c>
      <c r="V92" s="164">
        <v>1.13824272913434</v>
      </c>
      <c r="W92" s="13">
        <v>52.710486094369699</v>
      </c>
      <c r="X92" s="164">
        <v>1.5863072797571101</v>
      </c>
      <c r="Y92" s="13">
        <v>5.3462575312809104</v>
      </c>
      <c r="Z92" s="164">
        <v>2.5825803689383702</v>
      </c>
      <c r="AA92" s="13" t="s">
        <v>764</v>
      </c>
      <c r="AB92" s="164" t="s">
        <v>764</v>
      </c>
      <c r="AC92" s="13">
        <v>50.055400442239801</v>
      </c>
      <c r="AD92" s="164">
        <v>1.1218399471843401</v>
      </c>
      <c r="AE92" s="13">
        <v>49.504505189546101</v>
      </c>
      <c r="AF92" s="164">
        <v>1.45307033250864</v>
      </c>
      <c r="AG92" s="13" t="s">
        <v>764</v>
      </c>
      <c r="AH92" s="164" t="s">
        <v>764</v>
      </c>
      <c r="AI92" s="13">
        <v>47.864993469777502</v>
      </c>
      <c r="AJ92" s="164">
        <v>1.13706388264299</v>
      </c>
      <c r="AK92" s="13">
        <v>53.796774606992003</v>
      </c>
      <c r="AL92" s="164">
        <v>1.5455966446535601</v>
      </c>
      <c r="AM92" s="13" t="s">
        <v>764</v>
      </c>
      <c r="AN92" s="164" t="s">
        <v>764</v>
      </c>
      <c r="AO92" s="13" t="s">
        <v>764</v>
      </c>
      <c r="AP92" s="164" t="s">
        <v>764</v>
      </c>
      <c r="AQ92" s="98"/>
      <c r="AR92" s="98"/>
      <c r="AS92" s="13">
        <v>-0.54139041677802902</v>
      </c>
      <c r="AT92" s="173">
        <v>1.38271707200158</v>
      </c>
    </row>
    <row r="93" spans="1:46" ht="13" customHeight="1" x14ac:dyDescent="0.35">
      <c r="A93" s="12" t="s">
        <v>285</v>
      </c>
      <c r="B93" s="115">
        <v>3</v>
      </c>
      <c r="C93" s="13">
        <v>79.467386837575404</v>
      </c>
      <c r="D93" s="164">
        <v>0.81105702999183005</v>
      </c>
      <c r="E93" s="13">
        <v>80.152093045568506</v>
      </c>
      <c r="F93" s="164">
        <v>3.38963242923883</v>
      </c>
      <c r="G93" s="13">
        <v>79.928376746574997</v>
      </c>
      <c r="H93" s="164">
        <v>1.5266642803486501</v>
      </c>
      <c r="I93" s="13">
        <v>79.097178540665496</v>
      </c>
      <c r="J93" s="164">
        <v>1.1476876688645099</v>
      </c>
      <c r="K93" s="13">
        <v>-1.05491450490295</v>
      </c>
      <c r="L93" s="164">
        <v>3.72861449693902</v>
      </c>
      <c r="M93" s="13">
        <v>79.027970618521195</v>
      </c>
      <c r="N93" s="164">
        <v>0.91385629324120998</v>
      </c>
      <c r="O93" s="13">
        <v>84.346448543683394</v>
      </c>
      <c r="P93" s="164">
        <v>2.4674044623021198</v>
      </c>
      <c r="Q93" s="13">
        <v>5.3184779251622301</v>
      </c>
      <c r="R93" s="164">
        <v>2.64540176461432</v>
      </c>
      <c r="S93" s="13">
        <v>79.411803678862995</v>
      </c>
      <c r="T93" s="164">
        <v>1.0382396761905801</v>
      </c>
      <c r="U93" s="13">
        <v>78.743717038783004</v>
      </c>
      <c r="V93" s="164">
        <v>2.4543142663016102</v>
      </c>
      <c r="W93" s="13">
        <v>76.615173906352197</v>
      </c>
      <c r="X93" s="164">
        <v>4.58099683133248</v>
      </c>
      <c r="Y93" s="13">
        <v>-2.7966297725108098</v>
      </c>
      <c r="Z93" s="164">
        <v>4.7922107687664202</v>
      </c>
      <c r="AA93" s="13">
        <v>79.854888235901797</v>
      </c>
      <c r="AB93" s="164">
        <v>1.06406084090459</v>
      </c>
      <c r="AC93" s="13">
        <v>78.878694798428597</v>
      </c>
      <c r="AD93" s="164">
        <v>2.6917175460917901</v>
      </c>
      <c r="AE93" s="13">
        <v>76.886932562600805</v>
      </c>
      <c r="AF93" s="164">
        <v>2.4932643615511298</v>
      </c>
      <c r="AG93" s="13">
        <v>-2.9679556733009802</v>
      </c>
      <c r="AH93" s="164">
        <v>2.82215433716748</v>
      </c>
      <c r="AI93" s="13">
        <v>79.586525404291507</v>
      </c>
      <c r="AJ93" s="164">
        <v>0.91032810116296603</v>
      </c>
      <c r="AK93" s="13" t="s">
        <v>764</v>
      </c>
      <c r="AL93" s="164" t="s">
        <v>764</v>
      </c>
      <c r="AM93" s="13" t="s">
        <v>764</v>
      </c>
      <c r="AN93" s="164" t="s">
        <v>764</v>
      </c>
      <c r="AO93" s="13" t="s">
        <v>764</v>
      </c>
      <c r="AP93" s="164" t="s">
        <v>764</v>
      </c>
      <c r="AQ93" s="98"/>
      <c r="AR93" s="98"/>
      <c r="AS93" s="13">
        <v>1.6754362066542301</v>
      </c>
      <c r="AT93" s="173">
        <v>1.21868680232124</v>
      </c>
    </row>
    <row r="94" spans="1:46" ht="13" customHeight="1" x14ac:dyDescent="0.35">
      <c r="A94" s="12" t="s">
        <v>290</v>
      </c>
      <c r="B94" s="115">
        <v>3</v>
      </c>
      <c r="C94" s="13">
        <v>33.7983967320923</v>
      </c>
      <c r="D94" s="164">
        <v>0.92921118818493298</v>
      </c>
      <c r="E94" s="13" t="s">
        <v>764</v>
      </c>
      <c r="F94" s="164" t="s">
        <v>764</v>
      </c>
      <c r="G94" s="13">
        <v>33.707948676459601</v>
      </c>
      <c r="H94" s="164">
        <v>1.2163158701482</v>
      </c>
      <c r="I94" s="13">
        <v>35.411179335021501</v>
      </c>
      <c r="J94" s="164">
        <v>2.0458146123967098</v>
      </c>
      <c r="K94" s="13" t="s">
        <v>764</v>
      </c>
      <c r="L94" s="164" t="s">
        <v>764</v>
      </c>
      <c r="M94" s="13">
        <v>34.424888303784897</v>
      </c>
      <c r="N94" s="164">
        <v>1.01526988133841</v>
      </c>
      <c r="O94" s="13" t="s">
        <v>764</v>
      </c>
      <c r="P94" s="164" t="s">
        <v>764</v>
      </c>
      <c r="Q94" s="13" t="s">
        <v>764</v>
      </c>
      <c r="R94" s="164" t="s">
        <v>764</v>
      </c>
      <c r="S94" s="13">
        <v>35.514460966658703</v>
      </c>
      <c r="T94" s="164">
        <v>1.62220078776466</v>
      </c>
      <c r="U94" s="13">
        <v>33.271169278760702</v>
      </c>
      <c r="V94" s="164">
        <v>1.74198984684929</v>
      </c>
      <c r="W94" s="13" t="s">
        <v>764</v>
      </c>
      <c r="X94" s="164" t="s">
        <v>764</v>
      </c>
      <c r="Y94" s="13" t="s">
        <v>764</v>
      </c>
      <c r="Z94" s="164" t="s">
        <v>764</v>
      </c>
      <c r="AA94" s="13">
        <v>30.341165647101299</v>
      </c>
      <c r="AB94" s="164">
        <v>2.61984797555959</v>
      </c>
      <c r="AC94" s="13">
        <v>34.211457532662699</v>
      </c>
      <c r="AD94" s="164">
        <v>1.0845554774469</v>
      </c>
      <c r="AE94" s="13" t="s">
        <v>764</v>
      </c>
      <c r="AF94" s="164" t="s">
        <v>764</v>
      </c>
      <c r="AG94" s="13" t="s">
        <v>764</v>
      </c>
      <c r="AH94" s="164" t="s">
        <v>764</v>
      </c>
      <c r="AI94" s="13">
        <v>32.754480547923102</v>
      </c>
      <c r="AJ94" s="164">
        <v>1.2307760922956299</v>
      </c>
      <c r="AK94" s="13">
        <v>34.7905639138026</v>
      </c>
      <c r="AL94" s="164">
        <v>1.5676866320943801</v>
      </c>
      <c r="AM94" s="13" t="s">
        <v>764</v>
      </c>
      <c r="AN94" s="164" t="s">
        <v>764</v>
      </c>
      <c r="AO94" s="13" t="s">
        <v>764</v>
      </c>
      <c r="AP94" s="164" t="s">
        <v>764</v>
      </c>
      <c r="AQ94" s="98"/>
      <c r="AR94" s="98"/>
      <c r="AS94" s="13">
        <v>-3.7040218019094899</v>
      </c>
      <c r="AT94" s="173">
        <v>1.4146834488822499</v>
      </c>
    </row>
    <row r="95" spans="1:46" ht="13" customHeight="1" x14ac:dyDescent="0.35">
      <c r="A95" s="12" t="s">
        <v>294</v>
      </c>
      <c r="B95" s="115">
        <v>3</v>
      </c>
      <c r="C95" s="13">
        <v>38.895530366101902</v>
      </c>
      <c r="D95" s="164">
        <v>0.89656805770380499</v>
      </c>
      <c r="E95" s="13" t="s">
        <v>764</v>
      </c>
      <c r="F95" s="164" t="s">
        <v>764</v>
      </c>
      <c r="G95" s="13">
        <v>37.756007967874197</v>
      </c>
      <c r="H95" s="164">
        <v>1.4835274530954301</v>
      </c>
      <c r="I95" s="13">
        <v>39.549022442280602</v>
      </c>
      <c r="J95" s="164">
        <v>1.1768915387255301</v>
      </c>
      <c r="K95" s="13" t="s">
        <v>764</v>
      </c>
      <c r="L95" s="164" t="s">
        <v>764</v>
      </c>
      <c r="M95" s="13">
        <v>37.576889528723598</v>
      </c>
      <c r="N95" s="164">
        <v>0.90671889632351799</v>
      </c>
      <c r="O95" s="13">
        <v>45.747411782008001</v>
      </c>
      <c r="P95" s="164">
        <v>3.2578018848524701</v>
      </c>
      <c r="Q95" s="13">
        <v>8.1705222532843695</v>
      </c>
      <c r="R95" s="164">
        <v>3.3773910083743202</v>
      </c>
      <c r="S95" s="13">
        <v>40.346422052952001</v>
      </c>
      <c r="T95" s="164">
        <v>1.4840757672128599</v>
      </c>
      <c r="U95" s="13">
        <v>38.595739708034401</v>
      </c>
      <c r="V95" s="164">
        <v>1.8088852814680301</v>
      </c>
      <c r="W95" s="13">
        <v>36.119197063092699</v>
      </c>
      <c r="X95" s="164">
        <v>1.5091064148742399</v>
      </c>
      <c r="Y95" s="13">
        <v>-4.2272249898593</v>
      </c>
      <c r="Z95" s="164">
        <v>2.14795201653734</v>
      </c>
      <c r="AA95" s="13">
        <v>39.229060827890997</v>
      </c>
      <c r="AB95" s="164">
        <v>1.11773516859286</v>
      </c>
      <c r="AC95" s="13">
        <v>37.258785185006097</v>
      </c>
      <c r="AD95" s="164">
        <v>1.7123690830685101</v>
      </c>
      <c r="AE95" s="13">
        <v>38.335462866088697</v>
      </c>
      <c r="AF95" s="164">
        <v>3.5694108350509799</v>
      </c>
      <c r="AG95" s="13">
        <v>-0.89359796180227102</v>
      </c>
      <c r="AH95" s="164">
        <v>3.7307015199883802</v>
      </c>
      <c r="AI95" s="13">
        <v>38.742590017798797</v>
      </c>
      <c r="AJ95" s="164">
        <v>0.93667579160778403</v>
      </c>
      <c r="AK95" s="13" t="s">
        <v>764</v>
      </c>
      <c r="AL95" s="164" t="s">
        <v>764</v>
      </c>
      <c r="AM95" s="13" t="s">
        <v>764</v>
      </c>
      <c r="AN95" s="164" t="s">
        <v>764</v>
      </c>
      <c r="AO95" s="13" t="s">
        <v>764</v>
      </c>
      <c r="AP95" s="164" t="s">
        <v>764</v>
      </c>
      <c r="AQ95" s="98"/>
      <c r="AR95" s="98"/>
      <c r="AS95" s="13">
        <v>-4.38888514607837</v>
      </c>
      <c r="AT95" s="173">
        <v>1.3285521720555</v>
      </c>
    </row>
    <row r="96" spans="1:46" ht="13" customHeight="1" x14ac:dyDescent="0.35">
      <c r="A96" s="12" t="s">
        <v>295</v>
      </c>
      <c r="B96" s="115">
        <v>3</v>
      </c>
      <c r="C96" s="13">
        <v>77.864428407856707</v>
      </c>
      <c r="D96" s="164">
        <v>1.34854555577626</v>
      </c>
      <c r="E96" s="13">
        <v>84.706169641666406</v>
      </c>
      <c r="F96" s="164">
        <v>2.3114838905901598</v>
      </c>
      <c r="G96" s="13">
        <v>78.315862218174203</v>
      </c>
      <c r="H96" s="164">
        <v>2.4681568460377701</v>
      </c>
      <c r="I96" s="13">
        <v>77.4259335817557</v>
      </c>
      <c r="J96" s="164">
        <v>1.74006915096293</v>
      </c>
      <c r="K96" s="13">
        <v>-7.2802360599106901</v>
      </c>
      <c r="L96" s="164">
        <v>2.9220474330097299</v>
      </c>
      <c r="M96" s="13">
        <v>82.729578049386902</v>
      </c>
      <c r="N96" s="164">
        <v>1.22846711929844</v>
      </c>
      <c r="O96" s="13">
        <v>76.407850636237995</v>
      </c>
      <c r="P96" s="164">
        <v>1.7903292081084701</v>
      </c>
      <c r="Q96" s="13">
        <v>-6.3217274131488601</v>
      </c>
      <c r="R96" s="164">
        <v>2.2092454828286701</v>
      </c>
      <c r="S96" s="13">
        <v>77.247384004468401</v>
      </c>
      <c r="T96" s="164">
        <v>1.66892042061236</v>
      </c>
      <c r="U96" s="13">
        <v>78.4944428697749</v>
      </c>
      <c r="V96" s="164">
        <v>4.1561866278334403</v>
      </c>
      <c r="W96" s="13">
        <v>82.714162915894804</v>
      </c>
      <c r="X96" s="164">
        <v>2.3277844223348301</v>
      </c>
      <c r="Y96" s="13">
        <v>5.46677891142643</v>
      </c>
      <c r="Z96" s="164">
        <v>2.86965716293032</v>
      </c>
      <c r="AA96" s="13">
        <v>77.606249036899001</v>
      </c>
      <c r="AB96" s="164">
        <v>2.8571352038990998</v>
      </c>
      <c r="AC96" s="13">
        <v>79.784662890174999</v>
      </c>
      <c r="AD96" s="164">
        <v>2.0546300775778699</v>
      </c>
      <c r="AE96" s="13">
        <v>75.523004458077494</v>
      </c>
      <c r="AF96" s="164">
        <v>2.03374921144994</v>
      </c>
      <c r="AG96" s="13">
        <v>-2.0832445788214802</v>
      </c>
      <c r="AH96" s="164">
        <v>3.5022490875029</v>
      </c>
      <c r="AI96" s="13">
        <v>78.231672298889805</v>
      </c>
      <c r="AJ96" s="164">
        <v>1.4054258544417999</v>
      </c>
      <c r="AK96" s="13">
        <v>75.580961297518002</v>
      </c>
      <c r="AL96" s="164">
        <v>4.35145881868036</v>
      </c>
      <c r="AM96" s="13" t="s">
        <v>355</v>
      </c>
      <c r="AN96" s="164" t="s">
        <v>355</v>
      </c>
      <c r="AO96" s="13" t="s">
        <v>355</v>
      </c>
      <c r="AP96" s="164" t="s">
        <v>355</v>
      </c>
      <c r="AQ96" s="98"/>
      <c r="AR96" s="98"/>
      <c r="AS96" s="13">
        <v>-3.3132566020812702</v>
      </c>
      <c r="AT96" s="173">
        <v>1.6853687283310801</v>
      </c>
    </row>
    <row r="97" spans="1:46" ht="13" customHeight="1" x14ac:dyDescent="0.35">
      <c r="A97" s="29" t="s">
        <v>307</v>
      </c>
      <c r="B97" s="117">
        <v>3</v>
      </c>
      <c r="C97" s="118">
        <v>48.848788473559097</v>
      </c>
      <c r="D97" s="172">
        <v>0.35859805894924701</v>
      </c>
      <c r="E97" s="118">
        <v>82.429131343617399</v>
      </c>
      <c r="F97" s="172">
        <v>2.0513755008411598</v>
      </c>
      <c r="G97" s="118">
        <v>48.890390620853204</v>
      </c>
      <c r="H97" s="172">
        <v>0.53292316572988596</v>
      </c>
      <c r="I97" s="118">
        <v>49.123497926436599</v>
      </c>
      <c r="J97" s="172">
        <v>0.70538869885259403</v>
      </c>
      <c r="K97" s="118">
        <v>-4.16757528240682</v>
      </c>
      <c r="L97" s="172">
        <v>2.3685927925427901</v>
      </c>
      <c r="M97" s="118">
        <v>49.415506169851703</v>
      </c>
      <c r="N97" s="172">
        <v>0.40230409850943599</v>
      </c>
      <c r="O97" s="118">
        <v>59.298403874615701</v>
      </c>
      <c r="P97" s="172">
        <v>1.0177728641650701</v>
      </c>
      <c r="Q97" s="118">
        <v>2.0711440394672298</v>
      </c>
      <c r="R97" s="172">
        <v>1.1522777202930501</v>
      </c>
      <c r="S97" s="118">
        <v>48.785290733689898</v>
      </c>
      <c r="T97" s="172">
        <v>0.56569907373405504</v>
      </c>
      <c r="U97" s="118">
        <v>48.790752277495301</v>
      </c>
      <c r="V97" s="172">
        <v>0.82665729541120003</v>
      </c>
      <c r="W97" s="118">
        <v>51.751239169475298</v>
      </c>
      <c r="X97" s="172">
        <v>1.10279577846583</v>
      </c>
      <c r="Y97" s="118">
        <v>1.07011561192375</v>
      </c>
      <c r="Z97" s="172">
        <v>1.2707611825732399</v>
      </c>
      <c r="AA97" s="118">
        <v>50.1814966430426</v>
      </c>
      <c r="AB97" s="172">
        <v>0.777342872682525</v>
      </c>
      <c r="AC97" s="118">
        <v>48.793176963568001</v>
      </c>
      <c r="AD97" s="172">
        <v>0.61644778801530298</v>
      </c>
      <c r="AE97" s="118">
        <v>51.211212529838598</v>
      </c>
      <c r="AF97" s="172">
        <v>1.1888707381666801</v>
      </c>
      <c r="AG97" s="118">
        <v>0.50009150081985199</v>
      </c>
      <c r="AH97" s="172">
        <v>1.91264523934802</v>
      </c>
      <c r="AI97" s="118">
        <v>47.311659879902201</v>
      </c>
      <c r="AJ97" s="172">
        <v>0.43776674625865802</v>
      </c>
      <c r="AK97" s="118">
        <v>46.7655683741865</v>
      </c>
      <c r="AL97" s="172">
        <v>0.97466398756453498</v>
      </c>
      <c r="AM97" s="118">
        <v>38.506236975981999</v>
      </c>
      <c r="AN97" s="172">
        <v>1.8749407851379001</v>
      </c>
      <c r="AO97" s="118">
        <v>12.314463551359999</v>
      </c>
      <c r="AP97" s="172">
        <v>2.2044280294489602</v>
      </c>
      <c r="AQ97" s="110"/>
      <c r="AR97" s="110"/>
      <c r="AS97" s="118">
        <v>-4.5623987572537201</v>
      </c>
      <c r="AT97" s="177">
        <v>0.52191915596844096</v>
      </c>
    </row>
    <row r="99" spans="1:46" x14ac:dyDescent="0.35">
      <c r="A99" s="178" t="s">
        <v>309</v>
      </c>
    </row>
    <row r="100" spans="1:46" x14ac:dyDescent="0.35">
      <c r="A100" s="178" t="s">
        <v>310</v>
      </c>
    </row>
    <row r="101" spans="1:46" x14ac:dyDescent="0.35">
      <c r="A101" s="178" t="s">
        <v>410</v>
      </c>
    </row>
    <row r="102" spans="1:46" x14ac:dyDescent="0.35">
      <c r="A102" s="178" t="s">
        <v>411</v>
      </c>
    </row>
    <row r="103" spans="1:46" x14ac:dyDescent="0.35">
      <c r="A103" s="178" t="s">
        <v>412</v>
      </c>
    </row>
    <row r="104" spans="1:46" x14ac:dyDescent="0.35">
      <c r="A104" s="178" t="s">
        <v>413</v>
      </c>
    </row>
    <row r="105" spans="1:46" x14ac:dyDescent="0.35">
      <c r="A105" s="178" t="s">
        <v>414</v>
      </c>
    </row>
    <row r="106" spans="1:46" x14ac:dyDescent="0.35">
      <c r="A106" s="178" t="s">
        <v>415</v>
      </c>
    </row>
    <row r="107" spans="1:46" x14ac:dyDescent="0.35">
      <c r="A107" s="178" t="s">
        <v>311</v>
      </c>
    </row>
    <row r="108" spans="1:46" x14ac:dyDescent="0.35">
      <c r="A108" s="178" t="s">
        <v>312</v>
      </c>
    </row>
    <row r="109" spans="1:46" x14ac:dyDescent="0.35">
      <c r="A109" s="178" t="s">
        <v>313</v>
      </c>
    </row>
    <row r="110" spans="1:46" x14ac:dyDescent="0.35">
      <c r="A110" s="163" t="str">
        <f>HYPERLINK("https://oecdcode.org/disclaimers/cyprus.html", "Information on data for Cyprus: https://oecdcode.org/disclaimers/cyprus.html")</f>
        <v>Information on data for Cyprus: https://oecdcode.org/disclaimers/cyprus.html</v>
      </c>
    </row>
    <row r="111" spans="1:46" x14ac:dyDescent="0.35">
      <c r="A111" s="178" t="s">
        <v>314</v>
      </c>
    </row>
  </sheetData>
  <mergeCells count="31">
    <mergeCell ref="AQ8:AR8"/>
    <mergeCell ref="AQ9:AR9"/>
    <mergeCell ref="AS8:AT8"/>
    <mergeCell ref="AS9:AT9"/>
    <mergeCell ref="AI8:AP8"/>
    <mergeCell ref="AI9:AJ9"/>
    <mergeCell ref="AK9:AL9"/>
    <mergeCell ref="AM9:AN9"/>
    <mergeCell ref="AO9:AP9"/>
    <mergeCell ref="Y9:Z9"/>
    <mergeCell ref="AA8:AH8"/>
    <mergeCell ref="AA9:AB9"/>
    <mergeCell ref="AC9:AD9"/>
    <mergeCell ref="AE9:AF9"/>
    <mergeCell ref="AG9:AH9"/>
    <mergeCell ref="B7:B10"/>
    <mergeCell ref="C7:AT7"/>
    <mergeCell ref="C8:D9"/>
    <mergeCell ref="E8:L8"/>
    <mergeCell ref="E9:F9"/>
    <mergeCell ref="G9:H9"/>
    <mergeCell ref="I9:J9"/>
    <mergeCell ref="K9:L9"/>
    <mergeCell ref="M8:R8"/>
    <mergeCell ref="M9:N9"/>
    <mergeCell ref="O9:P9"/>
    <mergeCell ref="Q9:R9"/>
    <mergeCell ref="S8:Z8"/>
    <mergeCell ref="S9:T9"/>
    <mergeCell ref="U9:V9"/>
    <mergeCell ref="W9:X9"/>
  </mergeCells>
  <conditionalFormatting sqref="K1:K200">
    <cfRule type="expression" dxfId="153" priority="7">
      <formula>ABS(K1/L1)&gt;1.95996398454005</formula>
    </cfRule>
  </conditionalFormatting>
  <conditionalFormatting sqref="Q1:Q200">
    <cfRule type="expression" dxfId="152" priority="6">
      <formula>ABS(Q1/R1)&gt;1.95996398454005</formula>
    </cfRule>
  </conditionalFormatting>
  <conditionalFormatting sqref="Y1:Y200">
    <cfRule type="expression" dxfId="151" priority="5">
      <formula>ABS(Y1/Z1)&gt;1.95996398454005</formula>
    </cfRule>
  </conditionalFormatting>
  <conditionalFormatting sqref="AG1:AG200">
    <cfRule type="expression" dxfId="150" priority="4">
      <formula>ABS(AG1/AH1)&gt;1.95996398454005</formula>
    </cfRule>
  </conditionalFormatting>
  <conditionalFormatting sqref="AO1:AO200">
    <cfRule type="expression" dxfId="149" priority="3">
      <formula>ABS(AO1/AP1)&gt;1.95996398454005</formula>
    </cfRule>
  </conditionalFormatting>
  <conditionalFormatting sqref="AQ1:AQ200">
    <cfRule type="expression" dxfId="148" priority="2">
      <formula>ABS(AQ1/AR1)&gt;1.95996398454005</formula>
    </cfRule>
  </conditionalFormatting>
  <conditionalFormatting sqref="AS1:AS200">
    <cfRule type="expression" dxfId="147" priority="1">
      <formula>ABS(AS1/AT1)&gt;1.95996398454005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T110"/>
  <sheetViews>
    <sheetView showGridLines="0" zoomScale="80" workbookViewId="0"/>
  </sheetViews>
  <sheetFormatPr defaultColWidth="10.81640625" defaultRowHeight="14.5" x14ac:dyDescent="0.35"/>
  <cols>
    <col min="1" max="1" width="30.7265625" customWidth="1"/>
    <col min="2" max="2" width="8.7265625" customWidth="1"/>
  </cols>
  <sheetData>
    <row r="1" spans="1:46" x14ac:dyDescent="0.35">
      <c r="A1" s="32" t="s">
        <v>180</v>
      </c>
    </row>
    <row r="2" spans="1:46" x14ac:dyDescent="0.35">
      <c r="A2" s="38" t="s">
        <v>181</v>
      </c>
    </row>
    <row r="3" spans="1:46" x14ac:dyDescent="0.35">
      <c r="A3" s="42" t="s">
        <v>379</v>
      </c>
    </row>
    <row r="4" spans="1:46" x14ac:dyDescent="0.35">
      <c r="A4" s="150" t="str">
        <f>HYPERLINK("#'TOC'!A1", "Back to TOC")</f>
        <v>Back to TOC</v>
      </c>
    </row>
    <row r="7" spans="1:46" ht="16" customHeight="1" x14ac:dyDescent="0.35">
      <c r="B7" s="503" t="s">
        <v>233</v>
      </c>
      <c r="C7" s="506" t="s">
        <v>367</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7"/>
    </row>
    <row r="8" spans="1:46" ht="32.15" customHeight="1" x14ac:dyDescent="0.35">
      <c r="B8" s="504"/>
      <c r="C8" s="508" t="s">
        <v>362</v>
      </c>
      <c r="D8" s="508"/>
      <c r="E8" s="508" t="s">
        <v>391</v>
      </c>
      <c r="F8" s="508"/>
      <c r="G8" s="508"/>
      <c r="H8" s="508"/>
      <c r="I8" s="508"/>
      <c r="J8" s="508"/>
      <c r="K8" s="508"/>
      <c r="L8" s="508"/>
      <c r="M8" s="508" t="s">
        <v>396</v>
      </c>
      <c r="N8" s="508"/>
      <c r="O8" s="508"/>
      <c r="P8" s="508"/>
      <c r="Q8" s="508"/>
      <c r="R8" s="508"/>
      <c r="S8" s="508" t="s">
        <v>400</v>
      </c>
      <c r="T8" s="508"/>
      <c r="U8" s="508"/>
      <c r="V8" s="508"/>
      <c r="W8" s="508"/>
      <c r="X8" s="508"/>
      <c r="Y8" s="508"/>
      <c r="Z8" s="508"/>
      <c r="AA8" s="508" t="s">
        <v>404</v>
      </c>
      <c r="AB8" s="508"/>
      <c r="AC8" s="508"/>
      <c r="AD8" s="508"/>
      <c r="AE8" s="508"/>
      <c r="AF8" s="508"/>
      <c r="AG8" s="508"/>
      <c r="AH8" s="508"/>
      <c r="AI8" s="508" t="s">
        <v>408</v>
      </c>
      <c r="AJ8" s="508"/>
      <c r="AK8" s="508"/>
      <c r="AL8" s="508"/>
      <c r="AM8" s="508"/>
      <c r="AN8" s="508"/>
      <c r="AO8" s="508"/>
      <c r="AP8" s="508"/>
      <c r="AQ8" s="510" t="s">
        <v>245</v>
      </c>
      <c r="AR8" s="510"/>
      <c r="AS8" s="510" t="s">
        <v>247</v>
      </c>
      <c r="AT8" s="512"/>
    </row>
    <row r="9" spans="1:46" ht="48" customHeight="1" x14ac:dyDescent="0.35">
      <c r="B9" s="504"/>
      <c r="C9" s="508"/>
      <c r="D9" s="508"/>
      <c r="E9" s="509" t="s">
        <v>392</v>
      </c>
      <c r="F9" s="509"/>
      <c r="G9" s="509" t="s">
        <v>393</v>
      </c>
      <c r="H9" s="509"/>
      <c r="I9" s="509" t="s">
        <v>394</v>
      </c>
      <c r="J9" s="509"/>
      <c r="K9" s="509" t="s">
        <v>395</v>
      </c>
      <c r="L9" s="509"/>
      <c r="M9" s="509" t="s">
        <v>397</v>
      </c>
      <c r="N9" s="509"/>
      <c r="O9" s="509" t="s">
        <v>398</v>
      </c>
      <c r="P9" s="509"/>
      <c r="Q9" s="509" t="s">
        <v>399</v>
      </c>
      <c r="R9" s="509"/>
      <c r="S9" s="509" t="s">
        <v>401</v>
      </c>
      <c r="T9" s="509"/>
      <c r="U9" s="509" t="s">
        <v>402</v>
      </c>
      <c r="V9" s="509"/>
      <c r="W9" s="509" t="s">
        <v>403</v>
      </c>
      <c r="X9" s="509"/>
      <c r="Y9" s="509" t="s">
        <v>372</v>
      </c>
      <c r="Z9" s="509"/>
      <c r="AA9" s="509" t="s">
        <v>405</v>
      </c>
      <c r="AB9" s="509"/>
      <c r="AC9" s="509" t="s">
        <v>406</v>
      </c>
      <c r="AD9" s="509"/>
      <c r="AE9" s="509" t="s">
        <v>407</v>
      </c>
      <c r="AF9" s="509"/>
      <c r="AG9" s="509" t="s">
        <v>372</v>
      </c>
      <c r="AH9" s="509"/>
      <c r="AI9" s="509" t="s">
        <v>401</v>
      </c>
      <c r="AJ9" s="509"/>
      <c r="AK9" s="509" t="s">
        <v>402</v>
      </c>
      <c r="AL9" s="509"/>
      <c r="AM9" s="509" t="s">
        <v>403</v>
      </c>
      <c r="AN9" s="509"/>
      <c r="AO9" s="509" t="s">
        <v>372</v>
      </c>
      <c r="AP9" s="509"/>
      <c r="AQ9" s="511" t="s">
        <v>362</v>
      </c>
      <c r="AR9" s="511"/>
      <c r="AS9" s="511" t="s">
        <v>362</v>
      </c>
      <c r="AT9" s="513"/>
    </row>
    <row r="10" spans="1:46" ht="16" customHeight="1" x14ac:dyDescent="0.35">
      <c r="B10" s="505"/>
      <c r="C10" s="88" t="s">
        <v>236</v>
      </c>
      <c r="D10" s="88" t="s">
        <v>235</v>
      </c>
      <c r="E10" s="88" t="s">
        <v>236</v>
      </c>
      <c r="F10" s="88" t="s">
        <v>235</v>
      </c>
      <c r="G10" s="88" t="s">
        <v>236</v>
      </c>
      <c r="H10" s="88" t="s">
        <v>235</v>
      </c>
      <c r="I10" s="88" t="s">
        <v>236</v>
      </c>
      <c r="J10" s="88" t="s">
        <v>235</v>
      </c>
      <c r="K10" s="88" t="s">
        <v>246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236</v>
      </c>
      <c r="AB10" s="88" t="s">
        <v>235</v>
      </c>
      <c r="AC10" s="88" t="s">
        <v>236</v>
      </c>
      <c r="AD10" s="88" t="s">
        <v>235</v>
      </c>
      <c r="AE10" s="88" t="s">
        <v>236</v>
      </c>
      <c r="AF10" s="88" t="s">
        <v>235</v>
      </c>
      <c r="AG10" s="88" t="s">
        <v>246</v>
      </c>
      <c r="AH10" s="88" t="s">
        <v>235</v>
      </c>
      <c r="AI10" s="88" t="s">
        <v>236</v>
      </c>
      <c r="AJ10" s="88" t="s">
        <v>235</v>
      </c>
      <c r="AK10" s="88" t="s">
        <v>236</v>
      </c>
      <c r="AL10" s="88" t="s">
        <v>235</v>
      </c>
      <c r="AM10" s="88" t="s">
        <v>236</v>
      </c>
      <c r="AN10" s="88" t="s">
        <v>235</v>
      </c>
      <c r="AO10" s="88" t="s">
        <v>246</v>
      </c>
      <c r="AP10" s="88" t="s">
        <v>235</v>
      </c>
      <c r="AQ10" s="88" t="s">
        <v>246</v>
      </c>
      <c r="AR10" s="88" t="s">
        <v>235</v>
      </c>
      <c r="AS10" s="88" t="s">
        <v>246</v>
      </c>
      <c r="AT10" s="89" t="s">
        <v>235</v>
      </c>
    </row>
    <row r="11" spans="1:46" ht="13" customHeight="1" x14ac:dyDescent="0.35">
      <c r="A11" s="90"/>
      <c r="B11" s="91"/>
      <c r="C11" s="92" t="s">
        <v>576</v>
      </c>
      <c r="D11" s="170" t="s">
        <v>577</v>
      </c>
      <c r="E11" s="92" t="s">
        <v>1076</v>
      </c>
      <c r="F11" s="170" t="s">
        <v>1077</v>
      </c>
      <c r="G11" s="92" t="s">
        <v>1078</v>
      </c>
      <c r="H11" s="170" t="s">
        <v>1079</v>
      </c>
      <c r="I11" s="92" t="s">
        <v>1080</v>
      </c>
      <c r="J11" s="170" t="s">
        <v>1081</v>
      </c>
      <c r="K11" s="92" t="s">
        <v>1082</v>
      </c>
      <c r="L11" s="170" t="s">
        <v>1083</v>
      </c>
      <c r="M11" s="92" t="s">
        <v>1084</v>
      </c>
      <c r="N11" s="170" t="s">
        <v>1085</v>
      </c>
      <c r="O11" s="92" t="s">
        <v>1086</v>
      </c>
      <c r="P11" s="170" t="s">
        <v>1087</v>
      </c>
      <c r="Q11" s="92" t="s">
        <v>1088</v>
      </c>
      <c r="R11" s="170" t="s">
        <v>1089</v>
      </c>
      <c r="S11" s="92" t="s">
        <v>1090</v>
      </c>
      <c r="T11" s="170" t="s">
        <v>1091</v>
      </c>
      <c r="U11" s="92" t="s">
        <v>1092</v>
      </c>
      <c r="V11" s="170" t="s">
        <v>1093</v>
      </c>
      <c r="W11" s="92" t="s">
        <v>1094</v>
      </c>
      <c r="X11" s="170" t="s">
        <v>1095</v>
      </c>
      <c r="Y11" s="92" t="s">
        <v>1096</v>
      </c>
      <c r="Z11" s="170" t="s">
        <v>1097</v>
      </c>
      <c r="AA11" s="92" t="s">
        <v>1098</v>
      </c>
      <c r="AB11" s="170" t="s">
        <v>1099</v>
      </c>
      <c r="AC11" s="92" t="s">
        <v>1100</v>
      </c>
      <c r="AD11" s="170" t="s">
        <v>1101</v>
      </c>
      <c r="AE11" s="92" t="s">
        <v>1102</v>
      </c>
      <c r="AF11" s="170" t="s">
        <v>1103</v>
      </c>
      <c r="AG11" s="92" t="s">
        <v>1104</v>
      </c>
      <c r="AH11" s="170" t="s">
        <v>1105</v>
      </c>
      <c r="AI11" s="92" t="s">
        <v>1106</v>
      </c>
      <c r="AJ11" s="170" t="s">
        <v>1107</v>
      </c>
      <c r="AK11" s="92" t="s">
        <v>1108</v>
      </c>
      <c r="AL11" s="170" t="s">
        <v>1109</v>
      </c>
      <c r="AM11" s="92" t="s">
        <v>1110</v>
      </c>
      <c r="AN11" s="170" t="s">
        <v>1111</v>
      </c>
      <c r="AO11" s="92" t="s">
        <v>1112</v>
      </c>
      <c r="AP11" s="170" t="s">
        <v>1113</v>
      </c>
      <c r="AQ11" s="94" t="s">
        <v>602</v>
      </c>
      <c r="AR11" s="94" t="s">
        <v>603</v>
      </c>
      <c r="AS11" s="94" t="s">
        <v>610</v>
      </c>
      <c r="AT11" s="96" t="s">
        <v>611</v>
      </c>
    </row>
    <row r="12" spans="1:46" ht="13" customHeight="1" x14ac:dyDescent="0.35">
      <c r="A12" s="12" t="s">
        <v>248</v>
      </c>
      <c r="B12" s="97">
        <v>2</v>
      </c>
      <c r="C12" s="13">
        <v>3.0917470579363</v>
      </c>
      <c r="D12" s="164">
        <v>0.36178140342756299</v>
      </c>
      <c r="E12" s="13">
        <v>2.11487473998339</v>
      </c>
      <c r="F12" s="164">
        <v>0.50688513689260795</v>
      </c>
      <c r="G12" s="13">
        <v>3.3535788279674401</v>
      </c>
      <c r="H12" s="164">
        <v>0.61089601782790504</v>
      </c>
      <c r="I12" s="13">
        <v>4.2782556727827998</v>
      </c>
      <c r="J12" s="164">
        <v>0.59078356574069502</v>
      </c>
      <c r="K12" s="13">
        <v>2.1633809327994098</v>
      </c>
      <c r="L12" s="164">
        <v>0.754963680709406</v>
      </c>
      <c r="M12" s="13">
        <v>3.2163282123052399</v>
      </c>
      <c r="N12" s="164">
        <v>0.36992944307227099</v>
      </c>
      <c r="O12" s="13">
        <v>2.2626120207299101</v>
      </c>
      <c r="P12" s="164">
        <v>0.93479822763891096</v>
      </c>
      <c r="Q12" s="13">
        <v>-0.95371619157532606</v>
      </c>
      <c r="R12" s="164">
        <v>0.95397753870245305</v>
      </c>
      <c r="S12" s="13">
        <v>3.73881908182189</v>
      </c>
      <c r="T12" s="164">
        <v>0.54841327619569702</v>
      </c>
      <c r="U12" s="13">
        <v>2.5910316177553501</v>
      </c>
      <c r="V12" s="164">
        <v>0.565334791306361</v>
      </c>
      <c r="W12" s="13">
        <v>2.12580876538112</v>
      </c>
      <c r="X12" s="164">
        <v>0.82721922602139097</v>
      </c>
      <c r="Y12" s="13">
        <v>-1.6130103164407701</v>
      </c>
      <c r="Z12" s="164">
        <v>0.978719021908807</v>
      </c>
      <c r="AA12" s="13">
        <v>2.90786397946431</v>
      </c>
      <c r="AB12" s="164">
        <v>0.36807743604038701</v>
      </c>
      <c r="AC12" s="13">
        <v>3.78330784722462</v>
      </c>
      <c r="AD12" s="164">
        <v>0.74919613407110397</v>
      </c>
      <c r="AE12" s="13">
        <v>0.87398443130662695</v>
      </c>
      <c r="AF12" s="164">
        <v>0.59265736321479001</v>
      </c>
      <c r="AG12" s="13">
        <v>-2.0338795481576799</v>
      </c>
      <c r="AH12" s="164">
        <v>0.69938882869676999</v>
      </c>
      <c r="AI12" s="13">
        <v>2.9162122158315</v>
      </c>
      <c r="AJ12" s="164">
        <v>0.34873019563945501</v>
      </c>
      <c r="AK12" s="13" t="s">
        <v>764</v>
      </c>
      <c r="AL12" s="164" t="s">
        <v>764</v>
      </c>
      <c r="AM12" s="13" t="s">
        <v>764</v>
      </c>
      <c r="AN12" s="164" t="s">
        <v>764</v>
      </c>
      <c r="AO12" s="13" t="s">
        <v>764</v>
      </c>
      <c r="AP12" s="164" t="s">
        <v>764</v>
      </c>
      <c r="AQ12" s="98"/>
      <c r="AR12" s="98"/>
      <c r="AS12" s="98"/>
      <c r="AT12" s="99"/>
    </row>
    <row r="13" spans="1:46" ht="13" customHeight="1" x14ac:dyDescent="0.35">
      <c r="A13" s="12" t="s">
        <v>249</v>
      </c>
      <c r="B13" s="97">
        <v>2</v>
      </c>
      <c r="C13" s="13">
        <v>34.022248725063399</v>
      </c>
      <c r="D13" s="164">
        <v>1.2947820901615801</v>
      </c>
      <c r="E13" s="13" t="s">
        <v>764</v>
      </c>
      <c r="F13" s="164" t="s">
        <v>764</v>
      </c>
      <c r="G13" s="13">
        <v>38.0554099080017</v>
      </c>
      <c r="H13" s="164">
        <v>3.0138825643340401</v>
      </c>
      <c r="I13" s="13">
        <v>33.128475766300703</v>
      </c>
      <c r="J13" s="164">
        <v>1.52083286200523</v>
      </c>
      <c r="K13" s="13" t="s">
        <v>764</v>
      </c>
      <c r="L13" s="164" t="s">
        <v>764</v>
      </c>
      <c r="M13" s="13">
        <v>36.646039265106197</v>
      </c>
      <c r="N13" s="164">
        <v>1.84000784191876</v>
      </c>
      <c r="O13" s="13">
        <v>31.554336116192299</v>
      </c>
      <c r="P13" s="164">
        <v>1.92851810955881</v>
      </c>
      <c r="Q13" s="13">
        <v>-5.09170314891389</v>
      </c>
      <c r="R13" s="164">
        <v>2.65480453530808</v>
      </c>
      <c r="S13" s="13">
        <v>30.989175351168999</v>
      </c>
      <c r="T13" s="164">
        <v>2.0526650852676398</v>
      </c>
      <c r="U13" s="13">
        <v>36.353798035413703</v>
      </c>
      <c r="V13" s="164">
        <v>2.2867117098168102</v>
      </c>
      <c r="W13" s="13">
        <v>38.783879968965898</v>
      </c>
      <c r="X13" s="164">
        <v>2.2127639022941299</v>
      </c>
      <c r="Y13" s="13">
        <v>7.7947046177969304</v>
      </c>
      <c r="Z13" s="164">
        <v>2.9633218442513098</v>
      </c>
      <c r="AA13" s="13">
        <v>30.537997643163099</v>
      </c>
      <c r="AB13" s="164">
        <v>3.7933720470779599</v>
      </c>
      <c r="AC13" s="13">
        <v>34.468187061400002</v>
      </c>
      <c r="AD13" s="164">
        <v>1.57577160712145</v>
      </c>
      <c r="AE13" s="13">
        <v>37.306319328001898</v>
      </c>
      <c r="AF13" s="164">
        <v>3.9237945520653601</v>
      </c>
      <c r="AG13" s="13">
        <v>6.7683216848388303</v>
      </c>
      <c r="AH13" s="164">
        <v>5.8527516976968297</v>
      </c>
      <c r="AI13" s="13">
        <v>34.348624194863497</v>
      </c>
      <c r="AJ13" s="164">
        <v>2.5102591847836799</v>
      </c>
      <c r="AK13" s="13">
        <v>33.977148498206198</v>
      </c>
      <c r="AL13" s="164">
        <v>1.48946237333647</v>
      </c>
      <c r="AM13" s="13">
        <v>39.224402324732601</v>
      </c>
      <c r="AN13" s="164">
        <v>4.3631490527107104</v>
      </c>
      <c r="AO13" s="13">
        <v>4.8757781298690803</v>
      </c>
      <c r="AP13" s="164">
        <v>5.0331915503206801</v>
      </c>
      <c r="AQ13" s="98"/>
      <c r="AR13" s="98"/>
      <c r="AS13" s="98"/>
      <c r="AT13" s="99"/>
    </row>
    <row r="14" spans="1:46" ht="13" customHeight="1" x14ac:dyDescent="0.35">
      <c r="A14" s="12" t="s">
        <v>250</v>
      </c>
      <c r="B14" s="97">
        <v>2</v>
      </c>
      <c r="C14" s="13">
        <v>20.285820234134398</v>
      </c>
      <c r="D14" s="164">
        <v>0.74823293205894303</v>
      </c>
      <c r="E14" s="13">
        <v>16.069384525656002</v>
      </c>
      <c r="F14" s="164">
        <v>1.71203084527995</v>
      </c>
      <c r="G14" s="13">
        <v>17.387668327222599</v>
      </c>
      <c r="H14" s="164">
        <v>1.0107113350947401</v>
      </c>
      <c r="I14" s="13">
        <v>26.231514500274301</v>
      </c>
      <c r="J14" s="164">
        <v>1.3597971103336499</v>
      </c>
      <c r="K14" s="13">
        <v>10.162129974618299</v>
      </c>
      <c r="L14" s="164">
        <v>2.2227112991645899</v>
      </c>
      <c r="M14" s="13">
        <v>20.213981171490399</v>
      </c>
      <c r="N14" s="164">
        <v>0.81369387489081701</v>
      </c>
      <c r="O14" s="13">
        <v>21.023561421023501</v>
      </c>
      <c r="P14" s="164">
        <v>2.2281580211058198</v>
      </c>
      <c r="Q14" s="13">
        <v>0.80958024953314101</v>
      </c>
      <c r="R14" s="164">
        <v>2.4257808163180101</v>
      </c>
      <c r="S14" s="13">
        <v>19.466197903424199</v>
      </c>
      <c r="T14" s="164">
        <v>0.89631327788423898</v>
      </c>
      <c r="U14" s="13">
        <v>19.062963748617602</v>
      </c>
      <c r="V14" s="164">
        <v>1.75588803630302</v>
      </c>
      <c r="W14" s="13">
        <v>24.294674254655899</v>
      </c>
      <c r="X14" s="164">
        <v>1.82359125123817</v>
      </c>
      <c r="Y14" s="13">
        <v>4.8284763512316902</v>
      </c>
      <c r="Z14" s="164">
        <v>2.0493983469788</v>
      </c>
      <c r="AA14" s="13">
        <v>21.301037991632899</v>
      </c>
      <c r="AB14" s="164">
        <v>2.2735105607177202</v>
      </c>
      <c r="AC14" s="13">
        <v>19.8538959106296</v>
      </c>
      <c r="AD14" s="164">
        <v>1.00582228055626</v>
      </c>
      <c r="AE14" s="13">
        <v>20.840281416215799</v>
      </c>
      <c r="AF14" s="164">
        <v>1.58122991384594</v>
      </c>
      <c r="AG14" s="13">
        <v>-0.46075657541707599</v>
      </c>
      <c r="AH14" s="164">
        <v>2.77616702819997</v>
      </c>
      <c r="AI14" s="13">
        <v>20.127067800046198</v>
      </c>
      <c r="AJ14" s="164">
        <v>0.77965851894071003</v>
      </c>
      <c r="AK14" s="13">
        <v>22.420326603431398</v>
      </c>
      <c r="AL14" s="164">
        <v>3.5041285973192902</v>
      </c>
      <c r="AM14" s="13" t="s">
        <v>355</v>
      </c>
      <c r="AN14" s="164" t="s">
        <v>355</v>
      </c>
      <c r="AO14" s="13" t="s">
        <v>355</v>
      </c>
      <c r="AP14" s="164" t="s">
        <v>355</v>
      </c>
      <c r="AQ14" s="98"/>
      <c r="AR14" s="98"/>
      <c r="AS14" s="98"/>
      <c r="AT14" s="99"/>
    </row>
    <row r="15" spans="1:46" ht="13" customHeight="1" x14ac:dyDescent="0.35">
      <c r="A15" s="12" t="s">
        <v>251</v>
      </c>
      <c r="B15" s="97">
        <v>2</v>
      </c>
      <c r="C15" s="13">
        <v>4.4387795625592599</v>
      </c>
      <c r="D15" s="164">
        <v>0.40809059692997801</v>
      </c>
      <c r="E15" s="13">
        <v>3.8353930008374899</v>
      </c>
      <c r="F15" s="164">
        <v>0.63134526605515995</v>
      </c>
      <c r="G15" s="13">
        <v>4.8604235906615303</v>
      </c>
      <c r="H15" s="164">
        <v>0.75020745635032104</v>
      </c>
      <c r="I15" s="13">
        <v>5.2345000809396698</v>
      </c>
      <c r="J15" s="164">
        <v>0.73634421977006703</v>
      </c>
      <c r="K15" s="13">
        <v>1.3991070801021901</v>
      </c>
      <c r="L15" s="164">
        <v>0.96846072831027197</v>
      </c>
      <c r="M15" s="13">
        <v>4.5181542821075302</v>
      </c>
      <c r="N15" s="164">
        <v>0.41168976299740201</v>
      </c>
      <c r="O15" s="13">
        <v>1.6815774282677201</v>
      </c>
      <c r="P15" s="164">
        <v>1.07052601617846</v>
      </c>
      <c r="Q15" s="13">
        <v>-2.83657685383981</v>
      </c>
      <c r="R15" s="164">
        <v>1.1184674969286501</v>
      </c>
      <c r="S15" s="13">
        <v>4.3951255803635396</v>
      </c>
      <c r="T15" s="164">
        <v>0.52422670554211503</v>
      </c>
      <c r="U15" s="13">
        <v>4.48649462523501</v>
      </c>
      <c r="V15" s="164">
        <v>0.82873597014940703</v>
      </c>
      <c r="W15" s="13">
        <v>5.2256863252960501</v>
      </c>
      <c r="X15" s="164">
        <v>1.1486948400458801</v>
      </c>
      <c r="Y15" s="13">
        <v>0.83056074493251397</v>
      </c>
      <c r="Z15" s="164">
        <v>1.2207058064108101</v>
      </c>
      <c r="AA15" s="13">
        <v>4.4719158527072898</v>
      </c>
      <c r="AB15" s="164">
        <v>0.53282172145450502</v>
      </c>
      <c r="AC15" s="13">
        <v>4.6382411120500198</v>
      </c>
      <c r="AD15" s="164">
        <v>0.74229290753149901</v>
      </c>
      <c r="AE15" s="13">
        <v>5.0552263810738403</v>
      </c>
      <c r="AF15" s="164">
        <v>1.03808001201947</v>
      </c>
      <c r="AG15" s="13">
        <v>0.58331052836654296</v>
      </c>
      <c r="AH15" s="164">
        <v>1.1021187586210599</v>
      </c>
      <c r="AI15" s="13">
        <v>4.5669123908681701</v>
      </c>
      <c r="AJ15" s="164">
        <v>0.40572270943870797</v>
      </c>
      <c r="AK15" s="13" t="s">
        <v>764</v>
      </c>
      <c r="AL15" s="164" t="s">
        <v>764</v>
      </c>
      <c r="AM15" s="13" t="s">
        <v>764</v>
      </c>
      <c r="AN15" s="164" t="s">
        <v>764</v>
      </c>
      <c r="AO15" s="13" t="s">
        <v>764</v>
      </c>
      <c r="AP15" s="164" t="s">
        <v>764</v>
      </c>
      <c r="AQ15" s="98"/>
      <c r="AR15" s="98"/>
      <c r="AS15" s="98"/>
      <c r="AT15" s="99"/>
    </row>
    <row r="16" spans="1:46" ht="13" customHeight="1" x14ac:dyDescent="0.35">
      <c r="A16" s="12" t="s">
        <v>252</v>
      </c>
      <c r="B16" s="97">
        <v>2</v>
      </c>
      <c r="C16" s="13">
        <v>30.2148383936158</v>
      </c>
      <c r="D16" s="164">
        <v>0.87431077079777897</v>
      </c>
      <c r="E16" s="13">
        <v>39.512439862411298</v>
      </c>
      <c r="F16" s="164">
        <v>2.6740757245781599</v>
      </c>
      <c r="G16" s="13">
        <v>28.730439178197098</v>
      </c>
      <c r="H16" s="164">
        <v>0.87657858224872498</v>
      </c>
      <c r="I16" s="13" t="s">
        <v>355</v>
      </c>
      <c r="J16" s="164" t="s">
        <v>355</v>
      </c>
      <c r="K16" s="13" t="s">
        <v>355</v>
      </c>
      <c r="L16" s="164" t="s">
        <v>355</v>
      </c>
      <c r="M16" s="13">
        <v>34.104904102429202</v>
      </c>
      <c r="N16" s="164">
        <v>1.1808527135043001</v>
      </c>
      <c r="O16" s="13">
        <v>21.0538342308894</v>
      </c>
      <c r="P16" s="164">
        <v>1.36869637747394</v>
      </c>
      <c r="Q16" s="13">
        <v>-13.0510698715398</v>
      </c>
      <c r="R16" s="164">
        <v>1.93147045795858</v>
      </c>
      <c r="S16" s="13">
        <v>26.5347984309205</v>
      </c>
      <c r="T16" s="164">
        <v>1.1204358038072</v>
      </c>
      <c r="U16" s="13">
        <v>32.714622569066201</v>
      </c>
      <c r="V16" s="164">
        <v>1.3423573644854501</v>
      </c>
      <c r="W16" s="13">
        <v>34.008332240269098</v>
      </c>
      <c r="X16" s="164">
        <v>2.7383060453032102</v>
      </c>
      <c r="Y16" s="13">
        <v>7.4735338093485897</v>
      </c>
      <c r="Z16" s="164">
        <v>2.8183947909569702</v>
      </c>
      <c r="AA16" s="13">
        <v>32.113525922238502</v>
      </c>
      <c r="AB16" s="164">
        <v>1.42060897773439</v>
      </c>
      <c r="AC16" s="13">
        <v>29.870527324856901</v>
      </c>
      <c r="AD16" s="164">
        <v>1.13166716784542</v>
      </c>
      <c r="AE16" s="13">
        <v>22.2185098256485</v>
      </c>
      <c r="AF16" s="164">
        <v>2.2982919649796001</v>
      </c>
      <c r="AG16" s="13">
        <v>-9.8950160965900196</v>
      </c>
      <c r="AH16" s="164">
        <v>2.7749809833394101</v>
      </c>
      <c r="AI16" s="13">
        <v>29.589772459037601</v>
      </c>
      <c r="AJ16" s="164">
        <v>0.90989177723196502</v>
      </c>
      <c r="AK16" s="13">
        <v>30.6054376278238</v>
      </c>
      <c r="AL16" s="164">
        <v>2.0462308753515899</v>
      </c>
      <c r="AM16" s="13" t="s">
        <v>764</v>
      </c>
      <c r="AN16" s="164" t="s">
        <v>764</v>
      </c>
      <c r="AO16" s="13" t="s">
        <v>764</v>
      </c>
      <c r="AP16" s="164" t="s">
        <v>764</v>
      </c>
      <c r="AQ16" s="98"/>
      <c r="AR16" s="98"/>
      <c r="AS16" s="98"/>
      <c r="AT16" s="99"/>
    </row>
    <row r="17" spans="1:46" ht="13" customHeight="1" x14ac:dyDescent="0.35">
      <c r="A17" s="12" t="s">
        <v>253</v>
      </c>
      <c r="B17" s="97">
        <v>2</v>
      </c>
      <c r="C17" s="13">
        <v>19.945663225589101</v>
      </c>
      <c r="D17" s="164">
        <v>0.60022614537574603</v>
      </c>
      <c r="E17" s="13" t="s">
        <v>764</v>
      </c>
      <c r="F17" s="164" t="s">
        <v>764</v>
      </c>
      <c r="G17" s="13">
        <v>20.704661525809499</v>
      </c>
      <c r="H17" s="164">
        <v>0.69454482638748705</v>
      </c>
      <c r="I17" s="13">
        <v>16.772229484344098</v>
      </c>
      <c r="J17" s="164">
        <v>1.56337851393121</v>
      </c>
      <c r="K17" s="13" t="s">
        <v>764</v>
      </c>
      <c r="L17" s="164" t="s">
        <v>764</v>
      </c>
      <c r="M17" s="13">
        <v>17.965654086380098</v>
      </c>
      <c r="N17" s="164">
        <v>1.2453261964754301</v>
      </c>
      <c r="O17" s="13">
        <v>20.659690831144701</v>
      </c>
      <c r="P17" s="164">
        <v>0.71242160819089995</v>
      </c>
      <c r="Q17" s="13">
        <v>2.6940367447645599</v>
      </c>
      <c r="R17" s="164">
        <v>1.4589662301109201</v>
      </c>
      <c r="S17" s="13">
        <v>19.040889059840602</v>
      </c>
      <c r="T17" s="164">
        <v>1.16407856391133</v>
      </c>
      <c r="U17" s="13">
        <v>21.398738304713898</v>
      </c>
      <c r="V17" s="164">
        <v>1.07050537128874</v>
      </c>
      <c r="W17" s="13">
        <v>19.136684279795201</v>
      </c>
      <c r="X17" s="164">
        <v>1.4475613309178701</v>
      </c>
      <c r="Y17" s="13">
        <v>9.5795219954627697E-2</v>
      </c>
      <c r="Z17" s="164">
        <v>1.95860488485183</v>
      </c>
      <c r="AA17" s="13" t="s">
        <v>764</v>
      </c>
      <c r="AB17" s="164" t="s">
        <v>764</v>
      </c>
      <c r="AC17" s="13">
        <v>19.168711733854199</v>
      </c>
      <c r="AD17" s="164">
        <v>0.84930573350981597</v>
      </c>
      <c r="AE17" s="13">
        <v>20.969466182509201</v>
      </c>
      <c r="AF17" s="164">
        <v>1.20627491935522</v>
      </c>
      <c r="AG17" s="13" t="s">
        <v>764</v>
      </c>
      <c r="AH17" s="164" t="s">
        <v>764</v>
      </c>
      <c r="AI17" s="13">
        <v>19.0092400928804</v>
      </c>
      <c r="AJ17" s="164">
        <v>1.0522774320107999</v>
      </c>
      <c r="AK17" s="13">
        <v>20.656948002186098</v>
      </c>
      <c r="AL17" s="164">
        <v>0.94602137247289297</v>
      </c>
      <c r="AM17" s="13">
        <v>20.095077056253398</v>
      </c>
      <c r="AN17" s="164">
        <v>1.91460013172315</v>
      </c>
      <c r="AO17" s="13">
        <v>1.0858369633730001</v>
      </c>
      <c r="AP17" s="164">
        <v>2.3121850701553699</v>
      </c>
      <c r="AQ17" s="98"/>
      <c r="AR17" s="98"/>
      <c r="AS17" s="98"/>
      <c r="AT17" s="99"/>
    </row>
    <row r="18" spans="1:46" ht="13" customHeight="1" x14ac:dyDescent="0.35">
      <c r="A18" s="100" t="s">
        <v>254</v>
      </c>
      <c r="B18" s="97">
        <v>2</v>
      </c>
      <c r="C18" s="13">
        <v>23.227979657228399</v>
      </c>
      <c r="D18" s="164">
        <v>0.87146628924884795</v>
      </c>
      <c r="E18" s="13" t="s">
        <v>764</v>
      </c>
      <c r="F18" s="164" t="s">
        <v>764</v>
      </c>
      <c r="G18" s="13">
        <v>23.5082496112054</v>
      </c>
      <c r="H18" s="164">
        <v>0.93639650125948504</v>
      </c>
      <c r="I18" s="13">
        <v>19.731502143188699</v>
      </c>
      <c r="J18" s="164">
        <v>3.4780436312394798</v>
      </c>
      <c r="K18" s="13" t="s">
        <v>764</v>
      </c>
      <c r="L18" s="164" t="s">
        <v>764</v>
      </c>
      <c r="M18" s="13">
        <v>20.916777069667301</v>
      </c>
      <c r="N18" s="164">
        <v>1.9168055299992199</v>
      </c>
      <c r="O18" s="13">
        <v>23.7349537006342</v>
      </c>
      <c r="P18" s="164">
        <v>0.97303094066990803</v>
      </c>
      <c r="Q18" s="13">
        <v>2.8181766309668199</v>
      </c>
      <c r="R18" s="164">
        <v>2.1493328248800601</v>
      </c>
      <c r="S18" s="13">
        <v>22.4742242936553</v>
      </c>
      <c r="T18" s="164">
        <v>1.6582226764057799</v>
      </c>
      <c r="U18" s="13">
        <v>23.5448289851394</v>
      </c>
      <c r="V18" s="164">
        <v>1.4380930061730699</v>
      </c>
      <c r="W18" s="13">
        <v>23.105805521469499</v>
      </c>
      <c r="X18" s="164">
        <v>1.8221593072368401</v>
      </c>
      <c r="Y18" s="13">
        <v>0.631581227814216</v>
      </c>
      <c r="Z18" s="164">
        <v>2.5379761681040001</v>
      </c>
      <c r="AA18" s="13" t="s">
        <v>764</v>
      </c>
      <c r="AB18" s="164" t="s">
        <v>764</v>
      </c>
      <c r="AC18" s="13">
        <v>22.169615571672701</v>
      </c>
      <c r="AD18" s="164">
        <v>1.1465189334572301</v>
      </c>
      <c r="AE18" s="13">
        <v>23.6835860978242</v>
      </c>
      <c r="AF18" s="164">
        <v>1.55033982665381</v>
      </c>
      <c r="AG18" s="13" t="s">
        <v>764</v>
      </c>
      <c r="AH18" s="164" t="s">
        <v>764</v>
      </c>
      <c r="AI18" s="13">
        <v>20.335870019947802</v>
      </c>
      <c r="AJ18" s="164">
        <v>1.3754242889419399</v>
      </c>
      <c r="AK18" s="13">
        <v>25.3320401884747</v>
      </c>
      <c r="AL18" s="164">
        <v>1.3478291718484601</v>
      </c>
      <c r="AM18" s="13">
        <v>23.265276612202101</v>
      </c>
      <c r="AN18" s="164">
        <v>2.2923909713391399</v>
      </c>
      <c r="AO18" s="13">
        <v>2.92940659225428</v>
      </c>
      <c r="AP18" s="164">
        <v>2.70608515937466</v>
      </c>
      <c r="AQ18" s="98"/>
      <c r="AR18" s="98"/>
      <c r="AS18" s="98"/>
      <c r="AT18" s="99"/>
    </row>
    <row r="19" spans="1:46" ht="13" customHeight="1" x14ac:dyDescent="0.35">
      <c r="A19" s="100" t="s">
        <v>255</v>
      </c>
      <c r="B19" s="97">
        <v>2</v>
      </c>
      <c r="C19" s="13">
        <v>14.711579867069799</v>
      </c>
      <c r="D19" s="164">
        <v>0.77264916520243998</v>
      </c>
      <c r="E19" s="13" t="s">
        <v>764</v>
      </c>
      <c r="F19" s="164" t="s">
        <v>764</v>
      </c>
      <c r="G19" s="13">
        <v>14.2712158277744</v>
      </c>
      <c r="H19" s="164">
        <v>0.98454223613010405</v>
      </c>
      <c r="I19" s="13">
        <v>14.9956418085343</v>
      </c>
      <c r="J19" s="164">
        <v>1.5854607565694401</v>
      </c>
      <c r="K19" s="13" t="s">
        <v>764</v>
      </c>
      <c r="L19" s="164" t="s">
        <v>764</v>
      </c>
      <c r="M19" s="13">
        <v>14.9172886965078</v>
      </c>
      <c r="N19" s="164">
        <v>1.5331317636391599</v>
      </c>
      <c r="O19" s="13">
        <v>14.2815145222523</v>
      </c>
      <c r="P19" s="164">
        <v>0.86832170675382603</v>
      </c>
      <c r="Q19" s="13">
        <v>-0.63577417425547</v>
      </c>
      <c r="R19" s="164">
        <v>1.7654091633537099</v>
      </c>
      <c r="S19" s="13">
        <v>13.319206696491101</v>
      </c>
      <c r="T19" s="164">
        <v>1.3271097812743899</v>
      </c>
      <c r="U19" s="13">
        <v>16.1336203965934</v>
      </c>
      <c r="V19" s="164">
        <v>1.0722409810549201</v>
      </c>
      <c r="W19" s="13">
        <v>14.213987134850401</v>
      </c>
      <c r="X19" s="164">
        <v>2.1009319004461302</v>
      </c>
      <c r="Y19" s="13">
        <v>0.894780438359291</v>
      </c>
      <c r="Z19" s="164">
        <v>2.5160604256280399</v>
      </c>
      <c r="AA19" s="13" t="s">
        <v>764</v>
      </c>
      <c r="AB19" s="164" t="s">
        <v>764</v>
      </c>
      <c r="AC19" s="13">
        <v>13.885635396680399</v>
      </c>
      <c r="AD19" s="164">
        <v>1.0228723018578201</v>
      </c>
      <c r="AE19" s="13">
        <v>15.847378962697301</v>
      </c>
      <c r="AF19" s="164">
        <v>1.7476110381922401</v>
      </c>
      <c r="AG19" s="13" t="s">
        <v>764</v>
      </c>
      <c r="AH19" s="164" t="s">
        <v>764</v>
      </c>
      <c r="AI19" s="13">
        <v>16.215566449272401</v>
      </c>
      <c r="AJ19" s="164">
        <v>1.33093342486088</v>
      </c>
      <c r="AK19" s="13">
        <v>14.0214670965983</v>
      </c>
      <c r="AL19" s="164">
        <v>1.21972127211015</v>
      </c>
      <c r="AM19" s="13">
        <v>12.747667210395001</v>
      </c>
      <c r="AN19" s="164">
        <v>2.3938842060657599</v>
      </c>
      <c r="AO19" s="13">
        <v>-3.4678992388774001</v>
      </c>
      <c r="AP19" s="164">
        <v>2.8333326924831601</v>
      </c>
      <c r="AQ19" s="98"/>
      <c r="AR19" s="98"/>
      <c r="AS19" s="98"/>
      <c r="AT19" s="99"/>
    </row>
    <row r="20" spans="1:46" ht="13" customHeight="1" x14ac:dyDescent="0.35">
      <c r="A20" s="12" t="s">
        <v>256</v>
      </c>
      <c r="B20" s="97">
        <v>2</v>
      </c>
      <c r="C20" s="13">
        <v>20.892798815794102</v>
      </c>
      <c r="D20" s="164">
        <v>1.0645309924683599</v>
      </c>
      <c r="E20" s="13">
        <v>15.5821835400246</v>
      </c>
      <c r="F20" s="164">
        <v>2.9039733540372001</v>
      </c>
      <c r="G20" s="13">
        <v>21.661678059318199</v>
      </c>
      <c r="H20" s="164">
        <v>1.8766411993168</v>
      </c>
      <c r="I20" s="13">
        <v>22.532796315525299</v>
      </c>
      <c r="J20" s="164">
        <v>1.58563646992651</v>
      </c>
      <c r="K20" s="13">
        <v>6.9506127755006402</v>
      </c>
      <c r="L20" s="164">
        <v>3.3198196049782598</v>
      </c>
      <c r="M20" s="13">
        <v>22.249454878469599</v>
      </c>
      <c r="N20" s="164">
        <v>1.2073100261977501</v>
      </c>
      <c r="O20" s="13">
        <v>16.146792910497702</v>
      </c>
      <c r="P20" s="164">
        <v>2.1858958618573401</v>
      </c>
      <c r="Q20" s="13">
        <v>-6.1026619679718896</v>
      </c>
      <c r="R20" s="164">
        <v>2.4938682728792698</v>
      </c>
      <c r="S20" s="13">
        <v>19.733434669957301</v>
      </c>
      <c r="T20" s="164">
        <v>1.43358629541417</v>
      </c>
      <c r="U20" s="13">
        <v>24.6928474896457</v>
      </c>
      <c r="V20" s="164">
        <v>2.7125974621712001</v>
      </c>
      <c r="W20" s="13">
        <v>21.505936421970301</v>
      </c>
      <c r="X20" s="164">
        <v>2.0611823523182702</v>
      </c>
      <c r="Y20" s="13">
        <v>1.7725017520130399</v>
      </c>
      <c r="Z20" s="164">
        <v>2.53595120423534</v>
      </c>
      <c r="AA20" s="13">
        <v>19.503757146913401</v>
      </c>
      <c r="AB20" s="164">
        <v>1.5194031545036299</v>
      </c>
      <c r="AC20" s="13">
        <v>23.3419202834454</v>
      </c>
      <c r="AD20" s="164">
        <v>1.8489116123546301</v>
      </c>
      <c r="AE20" s="13">
        <v>20.985744054729899</v>
      </c>
      <c r="AF20" s="164">
        <v>3.3512786286679899</v>
      </c>
      <c r="AG20" s="13">
        <v>1.48198690781651</v>
      </c>
      <c r="AH20" s="164">
        <v>3.6370692135456002</v>
      </c>
      <c r="AI20" s="13">
        <v>20.458837424850699</v>
      </c>
      <c r="AJ20" s="164">
        <v>1.30260650066642</v>
      </c>
      <c r="AK20" s="13">
        <v>22.567030523422499</v>
      </c>
      <c r="AL20" s="164">
        <v>2.6157072960332801</v>
      </c>
      <c r="AM20" s="13">
        <v>19.513186183124901</v>
      </c>
      <c r="AN20" s="164">
        <v>3.9262570523490998</v>
      </c>
      <c r="AO20" s="13">
        <v>-0.94565124172573101</v>
      </c>
      <c r="AP20" s="164">
        <v>4.1504047198252101</v>
      </c>
      <c r="AQ20" s="98"/>
      <c r="AR20" s="98"/>
      <c r="AS20" s="98"/>
      <c r="AT20" s="99"/>
    </row>
    <row r="21" spans="1:46" ht="13" customHeight="1" x14ac:dyDescent="0.35">
      <c r="A21" s="12" t="s">
        <v>257</v>
      </c>
      <c r="B21" s="97">
        <v>2</v>
      </c>
      <c r="C21" s="13">
        <v>16.8869321024752</v>
      </c>
      <c r="D21" s="164">
        <v>0.92905960515836505</v>
      </c>
      <c r="E21" s="13">
        <v>15.919891519474699</v>
      </c>
      <c r="F21" s="164">
        <v>1.81773227981657</v>
      </c>
      <c r="G21" s="13">
        <v>17.705217863534401</v>
      </c>
      <c r="H21" s="164">
        <v>1.66853889907649</v>
      </c>
      <c r="I21" s="13">
        <v>16.158789200147702</v>
      </c>
      <c r="J21" s="164">
        <v>1.1743492643603499</v>
      </c>
      <c r="K21" s="13">
        <v>0.23889768067300601</v>
      </c>
      <c r="L21" s="164">
        <v>2.1725653454718401</v>
      </c>
      <c r="M21" s="13">
        <v>16.488205176293299</v>
      </c>
      <c r="N21" s="164">
        <v>0.86251218187834</v>
      </c>
      <c r="O21" s="13" t="s">
        <v>764</v>
      </c>
      <c r="P21" s="164" t="s">
        <v>764</v>
      </c>
      <c r="Q21" s="13" t="s">
        <v>764</v>
      </c>
      <c r="R21" s="164" t="s">
        <v>764</v>
      </c>
      <c r="S21" s="13">
        <v>16.016862504208898</v>
      </c>
      <c r="T21" s="164">
        <v>1.26343693885463</v>
      </c>
      <c r="U21" s="13">
        <v>19.2484252713191</v>
      </c>
      <c r="V21" s="164">
        <v>1.9923309316534099</v>
      </c>
      <c r="W21" s="13">
        <v>15.377430232297</v>
      </c>
      <c r="X21" s="164">
        <v>2.21737334515909</v>
      </c>
      <c r="Y21" s="13">
        <v>-0.63943227191185104</v>
      </c>
      <c r="Z21" s="164">
        <v>2.6752637533750399</v>
      </c>
      <c r="AA21" s="13">
        <v>15.9665778546493</v>
      </c>
      <c r="AB21" s="164">
        <v>1.53607822569201</v>
      </c>
      <c r="AC21" s="13">
        <v>17.6048558573839</v>
      </c>
      <c r="AD21" s="164">
        <v>1.4105082509811899</v>
      </c>
      <c r="AE21" s="13">
        <v>16.953835781075899</v>
      </c>
      <c r="AF21" s="164">
        <v>1.8840449031797699</v>
      </c>
      <c r="AG21" s="13">
        <v>0.98725792642659005</v>
      </c>
      <c r="AH21" s="164">
        <v>2.4526634969914198</v>
      </c>
      <c r="AI21" s="13">
        <v>16.650975145009699</v>
      </c>
      <c r="AJ21" s="164">
        <v>1.0054951338986999</v>
      </c>
      <c r="AK21" s="13">
        <v>16.442041323921998</v>
      </c>
      <c r="AL21" s="164">
        <v>1.8434752396501</v>
      </c>
      <c r="AM21" s="13" t="s">
        <v>764</v>
      </c>
      <c r="AN21" s="164" t="s">
        <v>764</v>
      </c>
      <c r="AO21" s="13" t="s">
        <v>764</v>
      </c>
      <c r="AP21" s="164" t="s">
        <v>764</v>
      </c>
      <c r="AQ21" s="98"/>
      <c r="AR21" s="98"/>
      <c r="AS21" s="98"/>
      <c r="AT21" s="99"/>
    </row>
    <row r="22" spans="1:46" ht="13" customHeight="1" x14ac:dyDescent="0.35">
      <c r="A22" s="12" t="s">
        <v>258</v>
      </c>
      <c r="B22" s="97">
        <v>2</v>
      </c>
      <c r="C22" s="13">
        <v>27.2873173189463</v>
      </c>
      <c r="D22" s="164">
        <v>1.48101716842913</v>
      </c>
      <c r="E22" s="13">
        <v>23.203216729737999</v>
      </c>
      <c r="F22" s="164">
        <v>5.3001365614543898</v>
      </c>
      <c r="G22" s="13">
        <v>23.023741997573701</v>
      </c>
      <c r="H22" s="164">
        <v>2.8766661715483801</v>
      </c>
      <c r="I22" s="13">
        <v>29.7979649446088</v>
      </c>
      <c r="J22" s="164">
        <v>2.1507371692357502</v>
      </c>
      <c r="K22" s="13">
        <v>6.5947482148708598</v>
      </c>
      <c r="L22" s="164">
        <v>5.7809503242362199</v>
      </c>
      <c r="M22" s="13">
        <v>24.2046286768242</v>
      </c>
      <c r="N22" s="164">
        <v>2.2554606432986302</v>
      </c>
      <c r="O22" s="13">
        <v>29.418697749373901</v>
      </c>
      <c r="P22" s="164">
        <v>2.1821528391249601</v>
      </c>
      <c r="Q22" s="13">
        <v>5.2140690725497301</v>
      </c>
      <c r="R22" s="164">
        <v>3.28906235659684</v>
      </c>
      <c r="S22" s="13">
        <v>27.136909544117501</v>
      </c>
      <c r="T22" s="164">
        <v>1.59206696944087</v>
      </c>
      <c r="U22" s="13">
        <v>23.2534674892804</v>
      </c>
      <c r="V22" s="164">
        <v>3.32209742596865</v>
      </c>
      <c r="W22" s="13">
        <v>28.057094039177102</v>
      </c>
      <c r="X22" s="164">
        <v>2.5907600314764001</v>
      </c>
      <c r="Y22" s="13">
        <v>0.92018449505962296</v>
      </c>
      <c r="Z22" s="164">
        <v>3.0671493573450799</v>
      </c>
      <c r="AA22" s="13">
        <v>24.701903767477098</v>
      </c>
      <c r="AB22" s="164">
        <v>1.9072850287507599</v>
      </c>
      <c r="AC22" s="13">
        <v>26.5698957763552</v>
      </c>
      <c r="AD22" s="164">
        <v>2.7455019842801298</v>
      </c>
      <c r="AE22" s="13">
        <v>35.401259636727602</v>
      </c>
      <c r="AF22" s="164">
        <v>5.6686138756557503</v>
      </c>
      <c r="AG22" s="13">
        <v>10.6993558692505</v>
      </c>
      <c r="AH22" s="164">
        <v>6.0605408553751001</v>
      </c>
      <c r="AI22" s="13">
        <v>21.681659607826699</v>
      </c>
      <c r="AJ22" s="164">
        <v>2.2315576765221401</v>
      </c>
      <c r="AK22" s="13">
        <v>29.4614905345741</v>
      </c>
      <c r="AL22" s="164">
        <v>2.35231046044975</v>
      </c>
      <c r="AM22" s="13">
        <v>28.604928005733498</v>
      </c>
      <c r="AN22" s="164">
        <v>4.0358584778289499</v>
      </c>
      <c r="AO22" s="13">
        <v>6.9232683979067398</v>
      </c>
      <c r="AP22" s="164">
        <v>4.8530773242809397</v>
      </c>
      <c r="AQ22" s="98"/>
      <c r="AR22" s="98"/>
      <c r="AS22" s="98"/>
      <c r="AT22" s="99"/>
    </row>
    <row r="23" spans="1:46" ht="13" customHeight="1" x14ac:dyDescent="0.35">
      <c r="A23" s="12" t="s">
        <v>259</v>
      </c>
      <c r="B23" s="97">
        <v>2</v>
      </c>
      <c r="C23" s="13">
        <v>7.6956003079862398</v>
      </c>
      <c r="D23" s="164">
        <v>0.84534161716419698</v>
      </c>
      <c r="E23" s="13">
        <v>7.11087912342665</v>
      </c>
      <c r="F23" s="164">
        <v>2.2210928605135698</v>
      </c>
      <c r="G23" s="13">
        <v>6.8814865538835202</v>
      </c>
      <c r="H23" s="164">
        <v>1.3410040556175</v>
      </c>
      <c r="I23" s="13">
        <v>9.6230792623144303</v>
      </c>
      <c r="J23" s="164">
        <v>1.4382257224039201</v>
      </c>
      <c r="K23" s="13">
        <v>2.5122001388877799</v>
      </c>
      <c r="L23" s="164">
        <v>2.48046726848166</v>
      </c>
      <c r="M23" s="13">
        <v>6.8130338551765703</v>
      </c>
      <c r="N23" s="164">
        <v>0.94570479500820304</v>
      </c>
      <c r="O23" s="13">
        <v>12.9647450281589</v>
      </c>
      <c r="P23" s="164">
        <v>3.3000727050899701</v>
      </c>
      <c r="Q23" s="13">
        <v>6.1517111729823002</v>
      </c>
      <c r="R23" s="164">
        <v>3.45229131486954</v>
      </c>
      <c r="S23" s="13">
        <v>9.0306576920240609</v>
      </c>
      <c r="T23" s="164">
        <v>1.59350001859705</v>
      </c>
      <c r="U23" s="13">
        <v>6.7632325818387304</v>
      </c>
      <c r="V23" s="164">
        <v>2.41144860711653</v>
      </c>
      <c r="W23" s="13">
        <v>7.7973376532498797</v>
      </c>
      <c r="X23" s="164">
        <v>1.2587396434939799</v>
      </c>
      <c r="Y23" s="13">
        <v>-1.2333200387741801</v>
      </c>
      <c r="Z23" s="164">
        <v>2.0386166016902201</v>
      </c>
      <c r="AA23" s="13">
        <v>8.9675617844348796</v>
      </c>
      <c r="AB23" s="164">
        <v>1.1926263966238499</v>
      </c>
      <c r="AC23" s="13">
        <v>8.1001827138442</v>
      </c>
      <c r="AD23" s="164">
        <v>2.3266978909332199</v>
      </c>
      <c r="AE23" s="13">
        <v>5.0938272615136997</v>
      </c>
      <c r="AF23" s="164">
        <v>1.7988585601954401</v>
      </c>
      <c r="AG23" s="13">
        <v>-3.8737345229211799</v>
      </c>
      <c r="AH23" s="164">
        <v>2.1857070377192298</v>
      </c>
      <c r="AI23" s="13">
        <v>7.5838232461573796</v>
      </c>
      <c r="AJ23" s="164">
        <v>0.91827277703252397</v>
      </c>
      <c r="AK23" s="13">
        <v>11.693981066969901</v>
      </c>
      <c r="AL23" s="164">
        <v>3.5607308887008502</v>
      </c>
      <c r="AM23" s="13">
        <v>5.6115131689029702</v>
      </c>
      <c r="AN23" s="164">
        <v>2.5612410881422298</v>
      </c>
      <c r="AO23" s="13">
        <v>-1.9723100772544</v>
      </c>
      <c r="AP23" s="164">
        <v>2.73810035965966</v>
      </c>
      <c r="AQ23" s="98"/>
      <c r="AR23" s="98"/>
      <c r="AS23" s="98"/>
      <c r="AT23" s="99"/>
    </row>
    <row r="24" spans="1:46" ht="13" customHeight="1" x14ac:dyDescent="0.35">
      <c r="A24" s="12" t="s">
        <v>260</v>
      </c>
      <c r="B24" s="97">
        <v>2</v>
      </c>
      <c r="C24" s="13">
        <v>35.625928443810203</v>
      </c>
      <c r="D24" s="164">
        <v>1.3679680726941601</v>
      </c>
      <c r="E24" s="13">
        <v>32.416607579240498</v>
      </c>
      <c r="F24" s="164">
        <v>3.1058786574847699</v>
      </c>
      <c r="G24" s="13">
        <v>36.405746862856098</v>
      </c>
      <c r="H24" s="164">
        <v>1.9011625456541099</v>
      </c>
      <c r="I24" s="13">
        <v>44.506205845795002</v>
      </c>
      <c r="J24" s="164">
        <v>3.0252671906284601</v>
      </c>
      <c r="K24" s="13">
        <v>12.0895982665545</v>
      </c>
      <c r="L24" s="164">
        <v>4.3658759663419699</v>
      </c>
      <c r="M24" s="13">
        <v>39.219454040751202</v>
      </c>
      <c r="N24" s="164">
        <v>1.5720292510435101</v>
      </c>
      <c r="O24" s="13">
        <v>22.563318526694101</v>
      </c>
      <c r="P24" s="164">
        <v>3.5540633068236702</v>
      </c>
      <c r="Q24" s="13">
        <v>-16.656135514057102</v>
      </c>
      <c r="R24" s="164">
        <v>3.8759305992013302</v>
      </c>
      <c r="S24" s="13">
        <v>25.2073400325582</v>
      </c>
      <c r="T24" s="164">
        <v>2.9490034134093599</v>
      </c>
      <c r="U24" s="13">
        <v>35.875288548815398</v>
      </c>
      <c r="V24" s="164">
        <v>2.14177835798001</v>
      </c>
      <c r="W24" s="13">
        <v>39.718272474213897</v>
      </c>
      <c r="X24" s="164">
        <v>1.9394520290530199</v>
      </c>
      <c r="Y24" s="13">
        <v>14.5109324416556</v>
      </c>
      <c r="Z24" s="164">
        <v>3.5502868074629901</v>
      </c>
      <c r="AA24" s="13">
        <v>38.687207591102201</v>
      </c>
      <c r="AB24" s="164">
        <v>2.0986720580726299</v>
      </c>
      <c r="AC24" s="13">
        <v>32.611215362800998</v>
      </c>
      <c r="AD24" s="164">
        <v>2.5064619193425401</v>
      </c>
      <c r="AE24" s="13">
        <v>35.163332524783698</v>
      </c>
      <c r="AF24" s="164">
        <v>4.6016521279424998</v>
      </c>
      <c r="AG24" s="13">
        <v>-3.5238750663185301</v>
      </c>
      <c r="AH24" s="164">
        <v>5.5978077931148702</v>
      </c>
      <c r="AI24" s="13">
        <v>35.4802652405183</v>
      </c>
      <c r="AJ24" s="164">
        <v>2.0766363470532099</v>
      </c>
      <c r="AK24" s="13">
        <v>36.553732793519302</v>
      </c>
      <c r="AL24" s="164">
        <v>2.70954922706711</v>
      </c>
      <c r="AM24" s="13">
        <v>37.961617449079803</v>
      </c>
      <c r="AN24" s="164">
        <v>5.0296045463059302</v>
      </c>
      <c r="AO24" s="13">
        <v>2.48135220856155</v>
      </c>
      <c r="AP24" s="164">
        <v>5.99383145893907</v>
      </c>
      <c r="AQ24" s="98"/>
      <c r="AR24" s="98"/>
      <c r="AS24" s="98"/>
      <c r="AT24" s="99"/>
    </row>
    <row r="25" spans="1:46" ht="13" customHeight="1" x14ac:dyDescent="0.35">
      <c r="A25" s="12" t="s">
        <v>261</v>
      </c>
      <c r="B25" s="97">
        <v>2</v>
      </c>
      <c r="C25" s="13">
        <v>13.725885466609601</v>
      </c>
      <c r="D25" s="164">
        <v>0.76890393056230399</v>
      </c>
      <c r="E25" s="13">
        <v>12.654180583172501</v>
      </c>
      <c r="F25" s="164">
        <v>2.0985467185856002</v>
      </c>
      <c r="G25" s="13">
        <v>13.8139463991693</v>
      </c>
      <c r="H25" s="164">
        <v>0.93932336997397403</v>
      </c>
      <c r="I25" s="13">
        <v>14.387140894422201</v>
      </c>
      <c r="J25" s="164">
        <v>1.32514588252356</v>
      </c>
      <c r="K25" s="13">
        <v>1.7329603112497101</v>
      </c>
      <c r="L25" s="164">
        <v>2.35035689249119</v>
      </c>
      <c r="M25" s="13">
        <v>13.5907946558004</v>
      </c>
      <c r="N25" s="164">
        <v>0.85248043336496404</v>
      </c>
      <c r="O25" s="13" t="s">
        <v>764</v>
      </c>
      <c r="P25" s="164" t="s">
        <v>764</v>
      </c>
      <c r="Q25" s="13" t="s">
        <v>764</v>
      </c>
      <c r="R25" s="164" t="s">
        <v>764</v>
      </c>
      <c r="S25" s="13">
        <v>13.407646830776599</v>
      </c>
      <c r="T25" s="164">
        <v>0.99163751791671995</v>
      </c>
      <c r="U25" s="13">
        <v>15.116457953493001</v>
      </c>
      <c r="V25" s="164">
        <v>1.9692130745637799</v>
      </c>
      <c r="W25" s="13">
        <v>12.419861269690299</v>
      </c>
      <c r="X25" s="164">
        <v>3.6585902547659002</v>
      </c>
      <c r="Y25" s="13">
        <v>-0.98778556108628401</v>
      </c>
      <c r="Z25" s="164">
        <v>3.6887000178413101</v>
      </c>
      <c r="AA25" s="13">
        <v>12.3760730494632</v>
      </c>
      <c r="AB25" s="164">
        <v>1.5165746654476699</v>
      </c>
      <c r="AC25" s="13">
        <v>14.1972257557274</v>
      </c>
      <c r="AD25" s="164">
        <v>1.0443010198815501</v>
      </c>
      <c r="AE25" s="13" t="s">
        <v>764</v>
      </c>
      <c r="AF25" s="164" t="s">
        <v>764</v>
      </c>
      <c r="AG25" s="13" t="s">
        <v>764</v>
      </c>
      <c r="AH25" s="164" t="s">
        <v>764</v>
      </c>
      <c r="AI25" s="13">
        <v>13.392695322694999</v>
      </c>
      <c r="AJ25" s="164">
        <v>0.91980887283310098</v>
      </c>
      <c r="AK25" s="13">
        <v>14.655189152972</v>
      </c>
      <c r="AL25" s="164">
        <v>2.0134871448125899</v>
      </c>
      <c r="AM25" s="13" t="s">
        <v>764</v>
      </c>
      <c r="AN25" s="164" t="s">
        <v>764</v>
      </c>
      <c r="AO25" s="13" t="s">
        <v>764</v>
      </c>
      <c r="AP25" s="164" t="s">
        <v>764</v>
      </c>
      <c r="AQ25" s="98"/>
      <c r="AR25" s="98"/>
      <c r="AS25" s="98"/>
      <c r="AT25" s="99"/>
    </row>
    <row r="26" spans="1:46" ht="13" customHeight="1" x14ac:dyDescent="0.35">
      <c r="A26" s="12" t="s">
        <v>262</v>
      </c>
      <c r="B26" s="97">
        <v>2</v>
      </c>
      <c r="C26" s="13">
        <v>15.1481986107953</v>
      </c>
      <c r="D26" s="164">
        <v>0.87159649077770995</v>
      </c>
      <c r="E26" s="13">
        <v>15.2229995127056</v>
      </c>
      <c r="F26" s="164">
        <v>2.4899535658520899</v>
      </c>
      <c r="G26" s="13">
        <v>14.3338842808104</v>
      </c>
      <c r="H26" s="164">
        <v>1.1896934716235199</v>
      </c>
      <c r="I26" s="13">
        <v>16.356890532309599</v>
      </c>
      <c r="J26" s="164">
        <v>1.7829102350456101</v>
      </c>
      <c r="K26" s="13">
        <v>1.13389101960399</v>
      </c>
      <c r="L26" s="164">
        <v>3.0989422502741699</v>
      </c>
      <c r="M26" s="13">
        <v>11.507191811567401</v>
      </c>
      <c r="N26" s="164">
        <v>1.01340383830713</v>
      </c>
      <c r="O26" s="13">
        <v>25.856668715448802</v>
      </c>
      <c r="P26" s="164">
        <v>2.3043994289482099</v>
      </c>
      <c r="Q26" s="13">
        <v>14.349476903881399</v>
      </c>
      <c r="R26" s="164">
        <v>2.6629070574938498</v>
      </c>
      <c r="S26" s="13">
        <v>17.5210770293975</v>
      </c>
      <c r="T26" s="164">
        <v>1.3129377988147899</v>
      </c>
      <c r="U26" s="13">
        <v>10.2791338194688</v>
      </c>
      <c r="V26" s="164">
        <v>1.4937376911017299</v>
      </c>
      <c r="W26" s="13">
        <v>14.9028295710543</v>
      </c>
      <c r="X26" s="164">
        <v>2.0775541576211101</v>
      </c>
      <c r="Y26" s="13">
        <v>-2.6182474583432702</v>
      </c>
      <c r="Z26" s="164">
        <v>2.4122391414699802</v>
      </c>
      <c r="AA26" s="13">
        <v>12.731417923335099</v>
      </c>
      <c r="AB26" s="164">
        <v>2.1411715087496299</v>
      </c>
      <c r="AC26" s="13">
        <v>15.2889712040307</v>
      </c>
      <c r="AD26" s="164">
        <v>1.19525563330886</v>
      </c>
      <c r="AE26" s="13">
        <v>16.1715372386249</v>
      </c>
      <c r="AF26" s="164">
        <v>1.8532251216856099</v>
      </c>
      <c r="AG26" s="13">
        <v>3.44011931528979</v>
      </c>
      <c r="AH26" s="164">
        <v>2.8906332707512199</v>
      </c>
      <c r="AI26" s="13">
        <v>17.193528721482799</v>
      </c>
      <c r="AJ26" s="164">
        <v>1.28946544164554</v>
      </c>
      <c r="AK26" s="13">
        <v>12.772255418895201</v>
      </c>
      <c r="AL26" s="164">
        <v>1.5243418934309501</v>
      </c>
      <c r="AM26" s="13" t="s">
        <v>764</v>
      </c>
      <c r="AN26" s="164" t="s">
        <v>764</v>
      </c>
      <c r="AO26" s="13" t="s">
        <v>764</v>
      </c>
      <c r="AP26" s="164" t="s">
        <v>764</v>
      </c>
      <c r="AQ26" s="98"/>
      <c r="AR26" s="98"/>
      <c r="AS26" s="98"/>
      <c r="AT26" s="99"/>
    </row>
    <row r="27" spans="1:46" ht="13" customHeight="1" x14ac:dyDescent="0.35">
      <c r="A27" s="12" t="s">
        <v>263</v>
      </c>
      <c r="B27" s="97">
        <v>2</v>
      </c>
      <c r="C27" s="13">
        <v>11.2432141441273</v>
      </c>
      <c r="D27" s="164">
        <v>0.48579988091363702</v>
      </c>
      <c r="E27" s="13">
        <v>11.2590276227043</v>
      </c>
      <c r="F27" s="164">
        <v>1.33052599371172</v>
      </c>
      <c r="G27" s="13">
        <v>10.51849333476</v>
      </c>
      <c r="H27" s="164">
        <v>0.578887913229849</v>
      </c>
      <c r="I27" s="13">
        <v>13.054887394855699</v>
      </c>
      <c r="J27" s="164">
        <v>1.0246699785701701</v>
      </c>
      <c r="K27" s="13">
        <v>1.79585977215141</v>
      </c>
      <c r="L27" s="164">
        <v>1.6832866590328499</v>
      </c>
      <c r="M27" s="13">
        <v>11.514936500908799</v>
      </c>
      <c r="N27" s="164">
        <v>0.51295182852284205</v>
      </c>
      <c r="O27" s="13">
        <v>8.3694732155952796</v>
      </c>
      <c r="P27" s="164">
        <v>1.74197854984164</v>
      </c>
      <c r="Q27" s="13">
        <v>-3.1454632853134998</v>
      </c>
      <c r="R27" s="164">
        <v>1.81951650943067</v>
      </c>
      <c r="S27" s="13">
        <v>11.2311898848886</v>
      </c>
      <c r="T27" s="164">
        <v>0.56372563604022696</v>
      </c>
      <c r="U27" s="13">
        <v>12.2864852214162</v>
      </c>
      <c r="V27" s="164">
        <v>1.31439797626997</v>
      </c>
      <c r="W27" s="13">
        <v>8.4022868999561702</v>
      </c>
      <c r="X27" s="164">
        <v>1.6531187630039199</v>
      </c>
      <c r="Y27" s="13">
        <v>-2.8289029849324399</v>
      </c>
      <c r="Z27" s="164">
        <v>1.86061558758183</v>
      </c>
      <c r="AA27" s="13">
        <v>10.3741027409712</v>
      </c>
      <c r="AB27" s="164">
        <v>1.05221274225618</v>
      </c>
      <c r="AC27" s="13">
        <v>11.692977499542399</v>
      </c>
      <c r="AD27" s="164">
        <v>0.60622108095571603</v>
      </c>
      <c r="AE27" s="13">
        <v>10.6233615593328</v>
      </c>
      <c r="AF27" s="164">
        <v>1.02088176866644</v>
      </c>
      <c r="AG27" s="13">
        <v>0.24925881836157501</v>
      </c>
      <c r="AH27" s="164">
        <v>1.4462349052415999</v>
      </c>
      <c r="AI27" s="13">
        <v>11.0897986567616</v>
      </c>
      <c r="AJ27" s="164">
        <v>0.69537946058939804</v>
      </c>
      <c r="AK27" s="13">
        <v>11.249667403316501</v>
      </c>
      <c r="AL27" s="164">
        <v>0.77198324862047396</v>
      </c>
      <c r="AM27" s="13">
        <v>13.2915706595846</v>
      </c>
      <c r="AN27" s="164">
        <v>2.2175650914787099</v>
      </c>
      <c r="AO27" s="13">
        <v>2.2017720028229801</v>
      </c>
      <c r="AP27" s="164">
        <v>2.2478068308124701</v>
      </c>
      <c r="AQ27" s="98"/>
      <c r="AR27" s="98"/>
      <c r="AS27" s="98"/>
      <c r="AT27" s="99"/>
    </row>
    <row r="28" spans="1:46" ht="13" customHeight="1" x14ac:dyDescent="0.35">
      <c r="A28" s="12" t="s">
        <v>264</v>
      </c>
      <c r="B28" s="97">
        <v>2</v>
      </c>
      <c r="C28" s="13">
        <v>11.416097464770001</v>
      </c>
      <c r="D28" s="164">
        <v>0.843881153918285</v>
      </c>
      <c r="E28" s="13">
        <v>12.099366598409</v>
      </c>
      <c r="F28" s="164">
        <v>2.2963849589162999</v>
      </c>
      <c r="G28" s="13">
        <v>11.7660144101618</v>
      </c>
      <c r="H28" s="164">
        <v>0.90636083647310695</v>
      </c>
      <c r="I28" s="13">
        <v>9.0692213703524605</v>
      </c>
      <c r="J28" s="164">
        <v>1.9637235597926801</v>
      </c>
      <c r="K28" s="13">
        <v>-3.03014522805652</v>
      </c>
      <c r="L28" s="164">
        <v>3.0942994298777502</v>
      </c>
      <c r="M28" s="13">
        <v>13.1573674474317</v>
      </c>
      <c r="N28" s="164">
        <v>1.03669162191521</v>
      </c>
      <c r="O28" s="13">
        <v>7.0394896368649702</v>
      </c>
      <c r="P28" s="164">
        <v>1.62884509107319</v>
      </c>
      <c r="Q28" s="13">
        <v>-6.1178778105667702</v>
      </c>
      <c r="R28" s="164">
        <v>1.9603569804215699</v>
      </c>
      <c r="S28" s="13">
        <v>10.7176155637914</v>
      </c>
      <c r="T28" s="164">
        <v>0.96670652110870903</v>
      </c>
      <c r="U28" s="13">
        <v>11.221138533691599</v>
      </c>
      <c r="V28" s="164">
        <v>1.7799903544559701</v>
      </c>
      <c r="W28" s="13">
        <v>16.533066045046699</v>
      </c>
      <c r="X28" s="164">
        <v>2.7798983883499599</v>
      </c>
      <c r="Y28" s="13">
        <v>5.8154504812552901</v>
      </c>
      <c r="Z28" s="164">
        <v>2.78257318015969</v>
      </c>
      <c r="AA28" s="13">
        <v>8.8083828467176097</v>
      </c>
      <c r="AB28" s="164">
        <v>1.5036787077448199</v>
      </c>
      <c r="AC28" s="13">
        <v>12.120888426983599</v>
      </c>
      <c r="AD28" s="164">
        <v>1.12004809570594</v>
      </c>
      <c r="AE28" s="13">
        <v>12.4452651704479</v>
      </c>
      <c r="AF28" s="164">
        <v>2.1038599448569602</v>
      </c>
      <c r="AG28" s="13">
        <v>3.6368823237303101</v>
      </c>
      <c r="AH28" s="164">
        <v>2.58245555739812</v>
      </c>
      <c r="AI28" s="13">
        <v>10.9150524202132</v>
      </c>
      <c r="AJ28" s="164">
        <v>1.0531741717674501</v>
      </c>
      <c r="AK28" s="13">
        <v>11.690836556734199</v>
      </c>
      <c r="AL28" s="164">
        <v>1.3920451947762</v>
      </c>
      <c r="AM28" s="13">
        <v>11.0174218568136</v>
      </c>
      <c r="AN28" s="164">
        <v>3.8928607807778599</v>
      </c>
      <c r="AO28" s="13">
        <v>0.10236943660039401</v>
      </c>
      <c r="AP28" s="164">
        <v>3.9559243038429002</v>
      </c>
      <c r="AQ28" s="98"/>
      <c r="AR28" s="98"/>
      <c r="AS28" s="98"/>
      <c r="AT28" s="99"/>
    </row>
    <row r="29" spans="1:46" ht="13" customHeight="1" x14ac:dyDescent="0.35">
      <c r="A29" s="12" t="s">
        <v>265</v>
      </c>
      <c r="B29" s="97">
        <v>2</v>
      </c>
      <c r="C29" s="13">
        <v>28.534764602285598</v>
      </c>
      <c r="D29" s="164">
        <v>0.97531296775974596</v>
      </c>
      <c r="E29" s="13">
        <v>23.454265295384999</v>
      </c>
      <c r="F29" s="164">
        <v>1.75061286379363</v>
      </c>
      <c r="G29" s="13">
        <v>30.4215979824349</v>
      </c>
      <c r="H29" s="164">
        <v>1.6431125444244801</v>
      </c>
      <c r="I29" s="13">
        <v>31.7946761816888</v>
      </c>
      <c r="J29" s="164">
        <v>1.7426793018573099</v>
      </c>
      <c r="K29" s="13">
        <v>8.34041088630382</v>
      </c>
      <c r="L29" s="164">
        <v>2.4714336906036798</v>
      </c>
      <c r="M29" s="13">
        <v>28.617337449448101</v>
      </c>
      <c r="N29" s="164">
        <v>1.0537805702068299</v>
      </c>
      <c r="O29" s="13">
        <v>27.9972268243387</v>
      </c>
      <c r="P29" s="164">
        <v>2.9112835105636998</v>
      </c>
      <c r="Q29" s="13">
        <v>-0.62011062510938297</v>
      </c>
      <c r="R29" s="164">
        <v>2.9891032192881002</v>
      </c>
      <c r="S29" s="13">
        <v>29.397168315612699</v>
      </c>
      <c r="T29" s="164">
        <v>1.2730273706888999</v>
      </c>
      <c r="U29" s="13">
        <v>27.679569110234901</v>
      </c>
      <c r="V29" s="164">
        <v>1.9189479676468899</v>
      </c>
      <c r="W29" s="13">
        <v>27.542695302284301</v>
      </c>
      <c r="X29" s="164">
        <v>4.0111044717370801</v>
      </c>
      <c r="Y29" s="13">
        <v>-1.85447301332833</v>
      </c>
      <c r="Z29" s="164">
        <v>4.2747731504826501</v>
      </c>
      <c r="AA29" s="13">
        <v>29.837439829661701</v>
      </c>
      <c r="AB29" s="164">
        <v>2.2681073706740502</v>
      </c>
      <c r="AC29" s="13">
        <v>29.5373498072979</v>
      </c>
      <c r="AD29" s="164">
        <v>1.27181629117022</v>
      </c>
      <c r="AE29" s="13">
        <v>22.8900158379003</v>
      </c>
      <c r="AF29" s="164">
        <v>2.1235182960044199</v>
      </c>
      <c r="AG29" s="13">
        <v>-6.9474239917614096</v>
      </c>
      <c r="AH29" s="164">
        <v>3.2287945023928502</v>
      </c>
      <c r="AI29" s="13">
        <v>29.806692711358799</v>
      </c>
      <c r="AJ29" s="164">
        <v>1.5670695508414001</v>
      </c>
      <c r="AK29" s="13">
        <v>28.9419440417172</v>
      </c>
      <c r="AL29" s="164">
        <v>1.56831195632007</v>
      </c>
      <c r="AM29" s="13">
        <v>24.444831507862599</v>
      </c>
      <c r="AN29" s="164">
        <v>2.1960702344574798</v>
      </c>
      <c r="AO29" s="13">
        <v>-5.3618612034961703</v>
      </c>
      <c r="AP29" s="164">
        <v>2.8237899329444298</v>
      </c>
      <c r="AQ29" s="98"/>
      <c r="AR29" s="98"/>
      <c r="AS29" s="98"/>
      <c r="AT29" s="99"/>
    </row>
    <row r="30" spans="1:46" ht="13" customHeight="1" x14ac:dyDescent="0.35">
      <c r="A30" s="12" t="s">
        <v>266</v>
      </c>
      <c r="B30" s="97">
        <v>2</v>
      </c>
      <c r="C30" s="13">
        <v>17.5628302697205</v>
      </c>
      <c r="D30" s="164">
        <v>0.70795467091374897</v>
      </c>
      <c r="E30" s="13">
        <v>15.811673137831701</v>
      </c>
      <c r="F30" s="164">
        <v>2.6938635930572401</v>
      </c>
      <c r="G30" s="13">
        <v>16.613108618850099</v>
      </c>
      <c r="H30" s="164">
        <v>0.92176201110401601</v>
      </c>
      <c r="I30" s="13">
        <v>20.110194569381999</v>
      </c>
      <c r="J30" s="164">
        <v>1.2512560601187901</v>
      </c>
      <c r="K30" s="13">
        <v>4.2985214315503102</v>
      </c>
      <c r="L30" s="164">
        <v>2.9886368116908302</v>
      </c>
      <c r="M30" s="13">
        <v>18.0202148370308</v>
      </c>
      <c r="N30" s="164">
        <v>0.70208391856948904</v>
      </c>
      <c r="O30" s="13">
        <v>10.502298764344401</v>
      </c>
      <c r="P30" s="164">
        <v>3.63504556059591</v>
      </c>
      <c r="Q30" s="13">
        <v>-7.5179160726863499</v>
      </c>
      <c r="R30" s="164">
        <v>3.7220386321241699</v>
      </c>
      <c r="S30" s="13">
        <v>16.4804657849904</v>
      </c>
      <c r="T30" s="164">
        <v>0.93304720543256603</v>
      </c>
      <c r="U30" s="13">
        <v>19.567296557414402</v>
      </c>
      <c r="V30" s="164">
        <v>1.33269834450444</v>
      </c>
      <c r="W30" s="13">
        <v>16.992728230692599</v>
      </c>
      <c r="X30" s="164">
        <v>2.9762232662900701</v>
      </c>
      <c r="Y30" s="13">
        <v>0.512262445702238</v>
      </c>
      <c r="Z30" s="164">
        <v>3.1462066181110102</v>
      </c>
      <c r="AA30" s="13">
        <v>16.512948364137301</v>
      </c>
      <c r="AB30" s="164">
        <v>2.4558348269986698</v>
      </c>
      <c r="AC30" s="13">
        <v>17.435927289695101</v>
      </c>
      <c r="AD30" s="164">
        <v>0.79079979977806603</v>
      </c>
      <c r="AE30" s="13">
        <v>18.152760039635101</v>
      </c>
      <c r="AF30" s="164">
        <v>2.31680001377386</v>
      </c>
      <c r="AG30" s="13">
        <v>1.6398116754977901</v>
      </c>
      <c r="AH30" s="164">
        <v>3.6076623788128002</v>
      </c>
      <c r="AI30" s="13">
        <v>17.4035094230629</v>
      </c>
      <c r="AJ30" s="164">
        <v>1.0994288118391899</v>
      </c>
      <c r="AK30" s="13">
        <v>17.576731741946901</v>
      </c>
      <c r="AL30" s="164">
        <v>0.964087906338011</v>
      </c>
      <c r="AM30" s="13" t="s">
        <v>764</v>
      </c>
      <c r="AN30" s="164" t="s">
        <v>764</v>
      </c>
      <c r="AO30" s="13" t="s">
        <v>764</v>
      </c>
      <c r="AP30" s="164" t="s">
        <v>764</v>
      </c>
      <c r="AQ30" s="98"/>
      <c r="AR30" s="98"/>
      <c r="AS30" s="98"/>
      <c r="AT30" s="99"/>
    </row>
    <row r="31" spans="1:46" ht="13" customHeight="1" x14ac:dyDescent="0.35">
      <c r="A31" s="12" t="s">
        <v>267</v>
      </c>
      <c r="B31" s="97">
        <v>2</v>
      </c>
      <c r="C31" s="13">
        <v>17.7023234526715</v>
      </c>
      <c r="D31" s="164">
        <v>0.86056466541616405</v>
      </c>
      <c r="E31" s="13">
        <v>17.292478739113101</v>
      </c>
      <c r="F31" s="164">
        <v>1.81184685997548</v>
      </c>
      <c r="G31" s="13">
        <v>17.624551212945999</v>
      </c>
      <c r="H31" s="164">
        <v>1.1706768849859801</v>
      </c>
      <c r="I31" s="13">
        <v>16.822155798085099</v>
      </c>
      <c r="J31" s="164">
        <v>2.9889269681621999</v>
      </c>
      <c r="K31" s="13">
        <v>-0.47032294102807598</v>
      </c>
      <c r="L31" s="164">
        <v>3.5077636214436501</v>
      </c>
      <c r="M31" s="13">
        <v>18.5358915447211</v>
      </c>
      <c r="N31" s="164">
        <v>1.05011350096645</v>
      </c>
      <c r="O31" s="13">
        <v>13.169106643687799</v>
      </c>
      <c r="P31" s="164">
        <v>1.66712388191146</v>
      </c>
      <c r="Q31" s="13">
        <v>-5.3667849010332702</v>
      </c>
      <c r="R31" s="164">
        <v>1.9649678232258201</v>
      </c>
      <c r="S31" s="13">
        <v>14.6508971681292</v>
      </c>
      <c r="T31" s="164">
        <v>1.8467491515187799</v>
      </c>
      <c r="U31" s="13">
        <v>19.667009831728699</v>
      </c>
      <c r="V31" s="164">
        <v>1.6151123742243401</v>
      </c>
      <c r="W31" s="13">
        <v>17.728212264843101</v>
      </c>
      <c r="X31" s="164">
        <v>1.5039801143073199</v>
      </c>
      <c r="Y31" s="13">
        <v>3.07731509671394</v>
      </c>
      <c r="Z31" s="164">
        <v>2.2908976770076901</v>
      </c>
      <c r="AA31" s="13">
        <v>17.923935713815901</v>
      </c>
      <c r="AB31" s="164">
        <v>2.8562905344974499</v>
      </c>
      <c r="AC31" s="13">
        <v>16.024256221215399</v>
      </c>
      <c r="AD31" s="164">
        <v>1.1451694793542</v>
      </c>
      <c r="AE31" s="13">
        <v>22.320256359008201</v>
      </c>
      <c r="AF31" s="164">
        <v>2.0375323265481202</v>
      </c>
      <c r="AG31" s="13">
        <v>4.3963206451922696</v>
      </c>
      <c r="AH31" s="164">
        <v>3.46301240142453</v>
      </c>
      <c r="AI31" s="13">
        <v>20.061331701861501</v>
      </c>
      <c r="AJ31" s="164">
        <v>2.0794665368333201</v>
      </c>
      <c r="AK31" s="13">
        <v>16.08878929942</v>
      </c>
      <c r="AL31" s="164">
        <v>1.1085751166480999</v>
      </c>
      <c r="AM31" s="13">
        <v>20.210882247525699</v>
      </c>
      <c r="AN31" s="164">
        <v>2.5904378589268702</v>
      </c>
      <c r="AO31" s="13">
        <v>0.14955054566420101</v>
      </c>
      <c r="AP31" s="164">
        <v>3.51669671124673</v>
      </c>
      <c r="AQ31" s="98"/>
      <c r="AR31" s="98"/>
      <c r="AS31" s="98"/>
      <c r="AT31" s="99"/>
    </row>
    <row r="32" spans="1:46" ht="13" customHeight="1" x14ac:dyDescent="0.35">
      <c r="A32" s="12" t="s">
        <v>268</v>
      </c>
      <c r="B32" s="97">
        <v>2</v>
      </c>
      <c r="C32" s="13">
        <v>28.4779904288918</v>
      </c>
      <c r="D32" s="164">
        <v>0.99091221034371202</v>
      </c>
      <c r="E32" s="13">
        <v>25.413207010729</v>
      </c>
      <c r="F32" s="164">
        <v>2.0273882124768301</v>
      </c>
      <c r="G32" s="13">
        <v>30.1988587936989</v>
      </c>
      <c r="H32" s="164">
        <v>1.47500209300126</v>
      </c>
      <c r="I32" s="13">
        <v>27.827872969474001</v>
      </c>
      <c r="J32" s="164">
        <v>1.51188390948538</v>
      </c>
      <c r="K32" s="13">
        <v>2.4146659587450401</v>
      </c>
      <c r="L32" s="164">
        <v>2.5388042202533598</v>
      </c>
      <c r="M32" s="13">
        <v>30.038601257605301</v>
      </c>
      <c r="N32" s="164">
        <v>1.1834792708159301</v>
      </c>
      <c r="O32" s="13">
        <v>23.110054321735198</v>
      </c>
      <c r="P32" s="164">
        <v>1.7193860676335</v>
      </c>
      <c r="Q32" s="13">
        <v>-6.9285469358701102</v>
      </c>
      <c r="R32" s="164">
        <v>2.2629962937532699</v>
      </c>
      <c r="S32" s="13">
        <v>25.978025606967201</v>
      </c>
      <c r="T32" s="164">
        <v>0.87737830398312699</v>
      </c>
      <c r="U32" s="13">
        <v>32.355285586999003</v>
      </c>
      <c r="V32" s="164">
        <v>2.6864834503741801</v>
      </c>
      <c r="W32" s="13">
        <v>40.132079171271599</v>
      </c>
      <c r="X32" s="164">
        <v>4.7300486991462396</v>
      </c>
      <c r="Y32" s="13">
        <v>14.1540535643044</v>
      </c>
      <c r="Z32" s="164">
        <v>4.8665354007671802</v>
      </c>
      <c r="AA32" s="13">
        <v>28.5104412123166</v>
      </c>
      <c r="AB32" s="164">
        <v>1.1814580405919599</v>
      </c>
      <c r="AC32" s="13">
        <v>27.892813481544898</v>
      </c>
      <c r="AD32" s="164">
        <v>1.8307737218312099</v>
      </c>
      <c r="AE32" s="13">
        <v>33.259072047392799</v>
      </c>
      <c r="AF32" s="164">
        <v>6.3348430261439201</v>
      </c>
      <c r="AG32" s="13">
        <v>4.7486308350761499</v>
      </c>
      <c r="AH32" s="164">
        <v>6.3823778120276096</v>
      </c>
      <c r="AI32" s="13">
        <v>27.644201263484199</v>
      </c>
      <c r="AJ32" s="164">
        <v>1.11644432726967</v>
      </c>
      <c r="AK32" s="13">
        <v>30.717557960636199</v>
      </c>
      <c r="AL32" s="164">
        <v>2.54913584802742</v>
      </c>
      <c r="AM32" s="13" t="s">
        <v>764</v>
      </c>
      <c r="AN32" s="164" t="s">
        <v>764</v>
      </c>
      <c r="AO32" s="13" t="s">
        <v>764</v>
      </c>
      <c r="AP32" s="164" t="s">
        <v>764</v>
      </c>
      <c r="AQ32" s="98"/>
      <c r="AR32" s="98"/>
      <c r="AS32" s="98"/>
      <c r="AT32" s="99"/>
    </row>
    <row r="33" spans="1:46" ht="13" customHeight="1" x14ac:dyDescent="0.35">
      <c r="A33" s="12" t="s">
        <v>269</v>
      </c>
      <c r="B33" s="97">
        <v>2</v>
      </c>
      <c r="C33" s="13">
        <v>20.8267456801712</v>
      </c>
      <c r="D33" s="164">
        <v>1.0498211813576099</v>
      </c>
      <c r="E33" s="13">
        <v>18.486021983474402</v>
      </c>
      <c r="F33" s="164">
        <v>2.1904211953582702</v>
      </c>
      <c r="G33" s="13">
        <v>23.470682805797999</v>
      </c>
      <c r="H33" s="164">
        <v>1.69910367230802</v>
      </c>
      <c r="I33" s="13">
        <v>23.803118213489</v>
      </c>
      <c r="J33" s="164">
        <v>3.83168594022098</v>
      </c>
      <c r="K33" s="13">
        <v>5.3170962300146298</v>
      </c>
      <c r="L33" s="164">
        <v>4.2915482855623601</v>
      </c>
      <c r="M33" s="13">
        <v>22.083143234707201</v>
      </c>
      <c r="N33" s="164">
        <v>1.2250954234528499</v>
      </c>
      <c r="O33" s="13" t="s">
        <v>764</v>
      </c>
      <c r="P33" s="164" t="s">
        <v>764</v>
      </c>
      <c r="Q33" s="13" t="s">
        <v>764</v>
      </c>
      <c r="R33" s="164" t="s">
        <v>764</v>
      </c>
      <c r="S33" s="13">
        <v>20.947971370599301</v>
      </c>
      <c r="T33" s="164">
        <v>1.50045946273679</v>
      </c>
      <c r="U33" s="13">
        <v>21.521148359901598</v>
      </c>
      <c r="V33" s="164">
        <v>2.2883923805875299</v>
      </c>
      <c r="W33" s="13" t="s">
        <v>764</v>
      </c>
      <c r="X33" s="164" t="s">
        <v>764</v>
      </c>
      <c r="Y33" s="13" t="s">
        <v>764</v>
      </c>
      <c r="Z33" s="164" t="s">
        <v>764</v>
      </c>
      <c r="AA33" s="13">
        <v>17.681159684495299</v>
      </c>
      <c r="AB33" s="164">
        <v>5.0784019441930202</v>
      </c>
      <c r="AC33" s="13">
        <v>20.766761516328099</v>
      </c>
      <c r="AD33" s="164">
        <v>1.5463382217177799</v>
      </c>
      <c r="AE33" s="13">
        <v>23.648018707285701</v>
      </c>
      <c r="AF33" s="164">
        <v>2.03406322052808</v>
      </c>
      <c r="AG33" s="13">
        <v>5.9668590227903504</v>
      </c>
      <c r="AH33" s="164">
        <v>5.5306234530529697</v>
      </c>
      <c r="AI33" s="13">
        <v>21.415148091942399</v>
      </c>
      <c r="AJ33" s="164">
        <v>2.3997203613431299</v>
      </c>
      <c r="AK33" s="13">
        <v>23.105262140428199</v>
      </c>
      <c r="AL33" s="164">
        <v>1.74878841953481</v>
      </c>
      <c r="AM33" s="13">
        <v>16.927748163238899</v>
      </c>
      <c r="AN33" s="164">
        <v>2.62629831357419</v>
      </c>
      <c r="AO33" s="13">
        <v>-4.4873999287034803</v>
      </c>
      <c r="AP33" s="164">
        <v>3.5727498763738801</v>
      </c>
      <c r="AQ33" s="98"/>
      <c r="AR33" s="98"/>
      <c r="AS33" s="98"/>
      <c r="AT33" s="99"/>
    </row>
    <row r="34" spans="1:46" ht="13" customHeight="1" x14ac:dyDescent="0.35">
      <c r="A34" s="12" t="s">
        <v>270</v>
      </c>
      <c r="B34" s="97">
        <v>2</v>
      </c>
      <c r="C34" s="13">
        <v>12.987805162200999</v>
      </c>
      <c r="D34" s="164">
        <v>0.872360278868624</v>
      </c>
      <c r="E34" s="13">
        <v>15.763927426648999</v>
      </c>
      <c r="F34" s="164">
        <v>3.00158207056255</v>
      </c>
      <c r="G34" s="13">
        <v>12.867712825805899</v>
      </c>
      <c r="H34" s="164">
        <v>1.20782444356005</v>
      </c>
      <c r="I34" s="13">
        <v>11.590461590769699</v>
      </c>
      <c r="J34" s="164">
        <v>1.3728737413885601</v>
      </c>
      <c r="K34" s="13">
        <v>-4.1734658358792904</v>
      </c>
      <c r="L34" s="164">
        <v>3.2326029150404501</v>
      </c>
      <c r="M34" s="13">
        <v>12.8897025977951</v>
      </c>
      <c r="N34" s="164">
        <v>0.94009828063089096</v>
      </c>
      <c r="O34" s="13" t="s">
        <v>764</v>
      </c>
      <c r="P34" s="164" t="s">
        <v>764</v>
      </c>
      <c r="Q34" s="13" t="s">
        <v>764</v>
      </c>
      <c r="R34" s="164" t="s">
        <v>764</v>
      </c>
      <c r="S34" s="13">
        <v>14.1744913159663</v>
      </c>
      <c r="T34" s="164">
        <v>1.4369138866916</v>
      </c>
      <c r="U34" s="13">
        <v>15.783774248784001</v>
      </c>
      <c r="V34" s="164">
        <v>1.8034749104037799</v>
      </c>
      <c r="W34" s="13">
        <v>7.04704214046268</v>
      </c>
      <c r="X34" s="164">
        <v>1.27223247829733</v>
      </c>
      <c r="Y34" s="13">
        <v>-7.12744917550362</v>
      </c>
      <c r="Z34" s="164">
        <v>2.00556154648153</v>
      </c>
      <c r="AA34" s="13">
        <v>13.0331045692313</v>
      </c>
      <c r="AB34" s="164">
        <v>2.60747981524537</v>
      </c>
      <c r="AC34" s="13">
        <v>13.135557647933499</v>
      </c>
      <c r="AD34" s="164">
        <v>1.2355758619819099</v>
      </c>
      <c r="AE34" s="13">
        <v>11.193843448552199</v>
      </c>
      <c r="AF34" s="164">
        <v>1.3608656009126701</v>
      </c>
      <c r="AG34" s="13">
        <v>-1.8392611206791201</v>
      </c>
      <c r="AH34" s="164">
        <v>2.9196485021496699</v>
      </c>
      <c r="AI34" s="13">
        <v>11.9498808748148</v>
      </c>
      <c r="AJ34" s="164">
        <v>1.5526146100573199</v>
      </c>
      <c r="AK34" s="13">
        <v>13.189888091466999</v>
      </c>
      <c r="AL34" s="164">
        <v>1.1222904942588801</v>
      </c>
      <c r="AM34" s="13" t="s">
        <v>764</v>
      </c>
      <c r="AN34" s="164" t="s">
        <v>764</v>
      </c>
      <c r="AO34" s="13" t="s">
        <v>764</v>
      </c>
      <c r="AP34" s="164" t="s">
        <v>764</v>
      </c>
      <c r="AQ34" s="98"/>
      <c r="AR34" s="98"/>
      <c r="AS34" s="98"/>
      <c r="AT34" s="99"/>
    </row>
    <row r="35" spans="1:46" ht="13" customHeight="1" x14ac:dyDescent="0.35">
      <c r="A35" s="12" t="s">
        <v>271</v>
      </c>
      <c r="B35" s="97">
        <v>2</v>
      </c>
      <c r="C35" s="13">
        <v>10.1269179082247</v>
      </c>
      <c r="D35" s="164">
        <v>0.70021959655245603</v>
      </c>
      <c r="E35" s="13">
        <v>8.7296918168433599</v>
      </c>
      <c r="F35" s="164">
        <v>1.9273564737107201</v>
      </c>
      <c r="G35" s="13">
        <v>9.2715315262110796</v>
      </c>
      <c r="H35" s="164">
        <v>0.86928655304500002</v>
      </c>
      <c r="I35" s="13">
        <v>13.6601860265075</v>
      </c>
      <c r="J35" s="164">
        <v>1.47641243162203</v>
      </c>
      <c r="K35" s="13">
        <v>4.9304942096641504</v>
      </c>
      <c r="L35" s="164">
        <v>2.3951915684203802</v>
      </c>
      <c r="M35" s="13">
        <v>9.9363922029488805</v>
      </c>
      <c r="N35" s="164">
        <v>0.68966396682058495</v>
      </c>
      <c r="O35" s="13" t="s">
        <v>764</v>
      </c>
      <c r="P35" s="164" t="s">
        <v>764</v>
      </c>
      <c r="Q35" s="13" t="s">
        <v>764</v>
      </c>
      <c r="R35" s="164" t="s">
        <v>764</v>
      </c>
      <c r="S35" s="13">
        <v>10.675775513944</v>
      </c>
      <c r="T35" s="164">
        <v>0.93002567929157798</v>
      </c>
      <c r="U35" s="13">
        <v>7.5284739760758299</v>
      </c>
      <c r="V35" s="164">
        <v>1.0864790710178001</v>
      </c>
      <c r="W35" s="13">
        <v>14.3456203166892</v>
      </c>
      <c r="X35" s="164">
        <v>4.0098081630317397</v>
      </c>
      <c r="Y35" s="13">
        <v>3.66984480274518</v>
      </c>
      <c r="Z35" s="164">
        <v>4.0862884385406399</v>
      </c>
      <c r="AA35" s="13">
        <v>5.17611439355945</v>
      </c>
      <c r="AB35" s="164">
        <v>2.0466934116866899</v>
      </c>
      <c r="AC35" s="13">
        <v>10.6499650674505</v>
      </c>
      <c r="AD35" s="164">
        <v>0.84711012146703901</v>
      </c>
      <c r="AE35" s="13">
        <v>9.8559092536499708</v>
      </c>
      <c r="AF35" s="164">
        <v>1.5326703563544299</v>
      </c>
      <c r="AG35" s="13">
        <v>4.6797948600905297</v>
      </c>
      <c r="AH35" s="164">
        <v>2.5629491340296502</v>
      </c>
      <c r="AI35" s="13">
        <v>9.9285348269873701</v>
      </c>
      <c r="AJ35" s="164">
        <v>1.3072764104488299</v>
      </c>
      <c r="AK35" s="13">
        <v>9.9557023386960299</v>
      </c>
      <c r="AL35" s="164">
        <v>0.88373617526170001</v>
      </c>
      <c r="AM35" s="13">
        <v>10.7100688819593</v>
      </c>
      <c r="AN35" s="164">
        <v>2.2404059244754202</v>
      </c>
      <c r="AO35" s="13">
        <v>0.78153405497195505</v>
      </c>
      <c r="AP35" s="164">
        <v>2.6454464409746201</v>
      </c>
      <c r="AQ35" s="98"/>
      <c r="AR35" s="98"/>
      <c r="AS35" s="98"/>
      <c r="AT35" s="99"/>
    </row>
    <row r="36" spans="1:46" ht="13" customHeight="1" x14ac:dyDescent="0.35">
      <c r="A36" s="12" t="s">
        <v>272</v>
      </c>
      <c r="B36" s="97">
        <v>2</v>
      </c>
      <c r="C36" s="13">
        <v>26.845806974517998</v>
      </c>
      <c r="D36" s="164">
        <v>1.0110507409096701</v>
      </c>
      <c r="E36" s="13" t="s">
        <v>764</v>
      </c>
      <c r="F36" s="164" t="s">
        <v>764</v>
      </c>
      <c r="G36" s="13">
        <v>25.118009725376101</v>
      </c>
      <c r="H36" s="164">
        <v>1.82725895406382</v>
      </c>
      <c r="I36" s="13">
        <v>28.063380747099501</v>
      </c>
      <c r="J36" s="164">
        <v>1.1851484245830399</v>
      </c>
      <c r="K36" s="13" t="s">
        <v>764</v>
      </c>
      <c r="L36" s="164" t="s">
        <v>764</v>
      </c>
      <c r="M36" s="13">
        <v>27.155007460242</v>
      </c>
      <c r="N36" s="164">
        <v>1.0520567648825401</v>
      </c>
      <c r="O36" s="13">
        <v>24.281671514001001</v>
      </c>
      <c r="P36" s="164">
        <v>3.44392806819446</v>
      </c>
      <c r="Q36" s="13">
        <v>-2.87333594624099</v>
      </c>
      <c r="R36" s="164">
        <v>3.5747890371602802</v>
      </c>
      <c r="S36" s="13">
        <v>27.652397733625801</v>
      </c>
      <c r="T36" s="164">
        <v>1.2650331747438299</v>
      </c>
      <c r="U36" s="13">
        <v>26.516415369703001</v>
      </c>
      <c r="V36" s="164">
        <v>2.0309913453963402</v>
      </c>
      <c r="W36" s="13">
        <v>20.369217573258599</v>
      </c>
      <c r="X36" s="164">
        <v>3.5656959631612599</v>
      </c>
      <c r="Y36" s="13">
        <v>-7.2831801603672002</v>
      </c>
      <c r="Z36" s="164">
        <v>3.7502318695265799</v>
      </c>
      <c r="AA36" s="13">
        <v>25.656182028319801</v>
      </c>
      <c r="AB36" s="164">
        <v>1.5636834702014499</v>
      </c>
      <c r="AC36" s="13">
        <v>28.079431550529598</v>
      </c>
      <c r="AD36" s="164">
        <v>1.4196616690238499</v>
      </c>
      <c r="AE36" s="13" t="s">
        <v>764</v>
      </c>
      <c r="AF36" s="164" t="s">
        <v>764</v>
      </c>
      <c r="AG36" s="13" t="s">
        <v>764</v>
      </c>
      <c r="AH36" s="164" t="s">
        <v>764</v>
      </c>
      <c r="AI36" s="13">
        <v>27.978364737026499</v>
      </c>
      <c r="AJ36" s="164">
        <v>1.23802292648582</v>
      </c>
      <c r="AK36" s="13">
        <v>24.9268911283813</v>
      </c>
      <c r="AL36" s="164">
        <v>1.7476405358636999</v>
      </c>
      <c r="AM36" s="13" t="s">
        <v>764</v>
      </c>
      <c r="AN36" s="164" t="s">
        <v>764</v>
      </c>
      <c r="AO36" s="13" t="s">
        <v>764</v>
      </c>
      <c r="AP36" s="164" t="s">
        <v>764</v>
      </c>
      <c r="AQ36" s="98"/>
      <c r="AR36" s="98"/>
      <c r="AS36" s="98"/>
      <c r="AT36" s="99"/>
    </row>
    <row r="37" spans="1:46" ht="13" customHeight="1" x14ac:dyDescent="0.35">
      <c r="A37" s="12" t="s">
        <v>273</v>
      </c>
      <c r="B37" s="97">
        <v>2</v>
      </c>
      <c r="C37" s="13">
        <v>3.9737520816715</v>
      </c>
      <c r="D37" s="164">
        <v>0.36520418707973401</v>
      </c>
      <c r="E37" s="13">
        <v>3.6924628082157298</v>
      </c>
      <c r="F37" s="164">
        <v>0.71306407733226995</v>
      </c>
      <c r="G37" s="13">
        <v>3.4981106740196601</v>
      </c>
      <c r="H37" s="164">
        <v>0.52552332625712705</v>
      </c>
      <c r="I37" s="13">
        <v>5.0454514063679001</v>
      </c>
      <c r="J37" s="164">
        <v>0.57586314303975294</v>
      </c>
      <c r="K37" s="13">
        <v>1.3529885981521601</v>
      </c>
      <c r="L37" s="164">
        <v>0.917701508020493</v>
      </c>
      <c r="M37" s="13">
        <v>3.92127418139283</v>
      </c>
      <c r="N37" s="164">
        <v>0.38192329787764701</v>
      </c>
      <c r="O37" s="13">
        <v>6.2792870555993296</v>
      </c>
      <c r="P37" s="164">
        <v>0.85544195995417704</v>
      </c>
      <c r="Q37" s="13">
        <v>2.3580128742065098</v>
      </c>
      <c r="R37" s="164">
        <v>0.95056747710102896</v>
      </c>
      <c r="S37" s="13">
        <v>4.4709218845625998</v>
      </c>
      <c r="T37" s="164">
        <v>0.54838337389241598</v>
      </c>
      <c r="U37" s="13">
        <v>3.0116515033863198</v>
      </c>
      <c r="V37" s="164">
        <v>0.41709993537981399</v>
      </c>
      <c r="W37" s="13">
        <v>4.3982675069931698</v>
      </c>
      <c r="X37" s="164">
        <v>0.94758656155491205</v>
      </c>
      <c r="Y37" s="13">
        <v>-7.2654377569432604E-2</v>
      </c>
      <c r="Z37" s="164">
        <v>1.0879846143165299</v>
      </c>
      <c r="AA37" s="13">
        <v>4.0776466808375602</v>
      </c>
      <c r="AB37" s="164">
        <v>0.45230081543568901</v>
      </c>
      <c r="AC37" s="13">
        <v>3.7252660376876801</v>
      </c>
      <c r="AD37" s="164">
        <v>0.67745992594966897</v>
      </c>
      <c r="AE37" s="13">
        <v>3.7591409411321601</v>
      </c>
      <c r="AF37" s="164">
        <v>1.1838291740967199</v>
      </c>
      <c r="AG37" s="13">
        <v>-0.31850573970539497</v>
      </c>
      <c r="AH37" s="164">
        <v>1.3293627533256001</v>
      </c>
      <c r="AI37" s="13">
        <v>4.0128454013599502</v>
      </c>
      <c r="AJ37" s="164">
        <v>0.41277933698734098</v>
      </c>
      <c r="AK37" s="13">
        <v>4.44861337211539</v>
      </c>
      <c r="AL37" s="164">
        <v>1.5017650682649299</v>
      </c>
      <c r="AM37" s="13">
        <v>3.3644140116815699</v>
      </c>
      <c r="AN37" s="164">
        <v>1.21925972947669</v>
      </c>
      <c r="AO37" s="13">
        <v>-0.64843138967837799</v>
      </c>
      <c r="AP37" s="164">
        <v>1.2930083004842301</v>
      </c>
      <c r="AQ37" s="98"/>
      <c r="AR37" s="98"/>
      <c r="AS37" s="98"/>
      <c r="AT37" s="99"/>
    </row>
    <row r="38" spans="1:46" ht="13" customHeight="1" x14ac:dyDescent="0.35">
      <c r="A38" s="12" t="s">
        <v>274</v>
      </c>
      <c r="B38" s="97">
        <v>2</v>
      </c>
      <c r="C38" s="13">
        <v>15.9085065059464</v>
      </c>
      <c r="D38" s="164">
        <v>0.75331028471622397</v>
      </c>
      <c r="E38" s="13" t="s">
        <v>764</v>
      </c>
      <c r="F38" s="164" t="s">
        <v>764</v>
      </c>
      <c r="G38" s="13">
        <v>16.3523024672003</v>
      </c>
      <c r="H38" s="164">
        <v>2.0215901914586398</v>
      </c>
      <c r="I38" s="13">
        <v>15.5458581745613</v>
      </c>
      <c r="J38" s="164">
        <v>0.84107221846700897</v>
      </c>
      <c r="K38" s="13" t="s">
        <v>764</v>
      </c>
      <c r="L38" s="164" t="s">
        <v>764</v>
      </c>
      <c r="M38" s="13">
        <v>15.2134893740166</v>
      </c>
      <c r="N38" s="164">
        <v>0.87110047745693997</v>
      </c>
      <c r="O38" s="13">
        <v>16.794380522933299</v>
      </c>
      <c r="P38" s="164">
        <v>0.87845101921950997</v>
      </c>
      <c r="Q38" s="13">
        <v>1.5808911489167199</v>
      </c>
      <c r="R38" s="164">
        <v>1.23718299430322</v>
      </c>
      <c r="S38" s="13">
        <v>15.8070256457961</v>
      </c>
      <c r="T38" s="164">
        <v>1.0270449683432299</v>
      </c>
      <c r="U38" s="13">
        <v>15.392136278384401</v>
      </c>
      <c r="V38" s="164">
        <v>1.1680585906307599</v>
      </c>
      <c r="W38" s="13" t="s">
        <v>764</v>
      </c>
      <c r="X38" s="164" t="s">
        <v>764</v>
      </c>
      <c r="Y38" s="13" t="s">
        <v>764</v>
      </c>
      <c r="Z38" s="164" t="s">
        <v>764</v>
      </c>
      <c r="AA38" s="13">
        <v>14.9794608703435</v>
      </c>
      <c r="AB38" s="164">
        <v>1.0270946233610101</v>
      </c>
      <c r="AC38" s="13">
        <v>16.563698441838898</v>
      </c>
      <c r="AD38" s="164">
        <v>1.0032346917228701</v>
      </c>
      <c r="AE38" s="13" t="s">
        <v>764</v>
      </c>
      <c r="AF38" s="164" t="s">
        <v>764</v>
      </c>
      <c r="AG38" s="13" t="s">
        <v>764</v>
      </c>
      <c r="AH38" s="164" t="s">
        <v>764</v>
      </c>
      <c r="AI38" s="13">
        <v>15.693077773332</v>
      </c>
      <c r="AJ38" s="164">
        <v>0.74856601164596304</v>
      </c>
      <c r="AK38" s="13" t="s">
        <v>764</v>
      </c>
      <c r="AL38" s="164" t="s">
        <v>764</v>
      </c>
      <c r="AM38" s="13" t="s">
        <v>355</v>
      </c>
      <c r="AN38" s="164" t="s">
        <v>355</v>
      </c>
      <c r="AO38" s="13" t="s">
        <v>355</v>
      </c>
      <c r="AP38" s="164" t="s">
        <v>355</v>
      </c>
      <c r="AQ38" s="98"/>
      <c r="AR38" s="98"/>
      <c r="AS38" s="98"/>
      <c r="AT38" s="99"/>
    </row>
    <row r="39" spans="1:46" ht="13" customHeight="1" x14ac:dyDescent="0.35">
      <c r="A39" s="12" t="s">
        <v>275</v>
      </c>
      <c r="B39" s="97">
        <v>2</v>
      </c>
      <c r="C39" s="13">
        <v>5.5659688343100999</v>
      </c>
      <c r="D39" s="164">
        <v>0.51560928282795204</v>
      </c>
      <c r="E39" s="13">
        <v>4.7380676052580402</v>
      </c>
      <c r="F39" s="164">
        <v>0.66798274047391604</v>
      </c>
      <c r="G39" s="13">
        <v>6.3462449601330198</v>
      </c>
      <c r="H39" s="164">
        <v>0.98646821908645499</v>
      </c>
      <c r="I39" s="13">
        <v>7.3573272953629596</v>
      </c>
      <c r="J39" s="164">
        <v>1.7258258610252799</v>
      </c>
      <c r="K39" s="13">
        <v>2.6192596901049199</v>
      </c>
      <c r="L39" s="164">
        <v>1.8517184076478299</v>
      </c>
      <c r="M39" s="13">
        <v>5.2001375003454902</v>
      </c>
      <c r="N39" s="164">
        <v>0.485098492714514</v>
      </c>
      <c r="O39" s="13" t="s">
        <v>764</v>
      </c>
      <c r="P39" s="164" t="s">
        <v>764</v>
      </c>
      <c r="Q39" s="13" t="s">
        <v>764</v>
      </c>
      <c r="R39" s="164" t="s">
        <v>764</v>
      </c>
      <c r="S39" s="13">
        <v>5.7259103788550796</v>
      </c>
      <c r="T39" s="164">
        <v>0.63860167625142705</v>
      </c>
      <c r="U39" s="13">
        <v>5.2566206211915896</v>
      </c>
      <c r="V39" s="164">
        <v>1.2171466378496201</v>
      </c>
      <c r="W39" s="13">
        <v>3.66640530264957</v>
      </c>
      <c r="X39" s="164">
        <v>1.7961057594343499</v>
      </c>
      <c r="Y39" s="13">
        <v>-2.0595050762055198</v>
      </c>
      <c r="Z39" s="164">
        <v>1.96812101114921</v>
      </c>
      <c r="AA39" s="13">
        <v>5.2096100677363602</v>
      </c>
      <c r="AB39" s="164">
        <v>0.75030745977603397</v>
      </c>
      <c r="AC39" s="13">
        <v>6.1245835825952799</v>
      </c>
      <c r="AD39" s="164">
        <v>0.91646413101621305</v>
      </c>
      <c r="AE39" s="13">
        <v>3.18145175435368</v>
      </c>
      <c r="AF39" s="164">
        <v>1.0875614522946899</v>
      </c>
      <c r="AG39" s="13">
        <v>-2.0281583133826802</v>
      </c>
      <c r="AH39" s="164">
        <v>1.3279856580332099</v>
      </c>
      <c r="AI39" s="13">
        <v>5.4544629208057698</v>
      </c>
      <c r="AJ39" s="164">
        <v>0.51911015094632995</v>
      </c>
      <c r="AK39" s="13" t="s">
        <v>764</v>
      </c>
      <c r="AL39" s="164" t="s">
        <v>764</v>
      </c>
      <c r="AM39" s="13" t="s">
        <v>764</v>
      </c>
      <c r="AN39" s="164" t="s">
        <v>764</v>
      </c>
      <c r="AO39" s="13" t="s">
        <v>764</v>
      </c>
      <c r="AP39" s="164" t="s">
        <v>764</v>
      </c>
      <c r="AQ39" s="98"/>
      <c r="AR39" s="98"/>
      <c r="AS39" s="98"/>
      <c r="AT39" s="99"/>
    </row>
    <row r="40" spans="1:46" ht="13" customHeight="1" x14ac:dyDescent="0.35">
      <c r="A40" s="12" t="s">
        <v>276</v>
      </c>
      <c r="B40" s="97">
        <v>2</v>
      </c>
      <c r="C40" s="13">
        <v>14.477609260390601</v>
      </c>
      <c r="D40" s="164">
        <v>0.59649264828530202</v>
      </c>
      <c r="E40" s="13">
        <v>13.9575614005599</v>
      </c>
      <c r="F40" s="164">
        <v>1.5423597490911101</v>
      </c>
      <c r="G40" s="13">
        <v>15.211166219824101</v>
      </c>
      <c r="H40" s="164">
        <v>0.87814791948908399</v>
      </c>
      <c r="I40" s="13">
        <v>14.085976663862301</v>
      </c>
      <c r="J40" s="164">
        <v>1.1263514888428401</v>
      </c>
      <c r="K40" s="13">
        <v>0.12841526330240199</v>
      </c>
      <c r="L40" s="164">
        <v>1.9562849470878101</v>
      </c>
      <c r="M40" s="13">
        <v>14.7413521525294</v>
      </c>
      <c r="N40" s="164">
        <v>0.62127587224062797</v>
      </c>
      <c r="O40" s="13" t="s">
        <v>764</v>
      </c>
      <c r="P40" s="164" t="s">
        <v>764</v>
      </c>
      <c r="Q40" s="13" t="s">
        <v>764</v>
      </c>
      <c r="R40" s="164" t="s">
        <v>764</v>
      </c>
      <c r="S40" s="13">
        <v>14.681964881434601</v>
      </c>
      <c r="T40" s="164">
        <v>0.77380551470427394</v>
      </c>
      <c r="U40" s="13">
        <v>13.6019774445267</v>
      </c>
      <c r="V40" s="164">
        <v>1.0434787326983099</v>
      </c>
      <c r="W40" s="13" t="s">
        <v>764</v>
      </c>
      <c r="X40" s="164" t="s">
        <v>764</v>
      </c>
      <c r="Y40" s="13" t="s">
        <v>764</v>
      </c>
      <c r="Z40" s="164" t="s">
        <v>764</v>
      </c>
      <c r="AA40" s="13">
        <v>13.872976057972901</v>
      </c>
      <c r="AB40" s="164">
        <v>1.8615505624792501</v>
      </c>
      <c r="AC40" s="13">
        <v>15.1321370148633</v>
      </c>
      <c r="AD40" s="164">
        <v>0.79693988226290002</v>
      </c>
      <c r="AE40" s="13">
        <v>13.369308489829001</v>
      </c>
      <c r="AF40" s="164">
        <v>1.0965635483717699</v>
      </c>
      <c r="AG40" s="13">
        <v>-0.50366756814384805</v>
      </c>
      <c r="AH40" s="164">
        <v>2.0122306370451799</v>
      </c>
      <c r="AI40" s="13">
        <v>14.568104415294901</v>
      </c>
      <c r="AJ40" s="164">
        <v>0.74515350278988102</v>
      </c>
      <c r="AK40" s="13">
        <v>15.062070965879601</v>
      </c>
      <c r="AL40" s="164">
        <v>1.6407825460846499</v>
      </c>
      <c r="AM40" s="13" t="s">
        <v>764</v>
      </c>
      <c r="AN40" s="164" t="s">
        <v>764</v>
      </c>
      <c r="AO40" s="13" t="s">
        <v>764</v>
      </c>
      <c r="AP40" s="164" t="s">
        <v>764</v>
      </c>
      <c r="AQ40" s="98"/>
      <c r="AR40" s="98"/>
      <c r="AS40" s="98"/>
      <c r="AT40" s="99"/>
    </row>
    <row r="41" spans="1:46" ht="13" customHeight="1" x14ac:dyDescent="0.35">
      <c r="A41" s="12" t="s">
        <v>277</v>
      </c>
      <c r="B41" s="97">
        <v>2</v>
      </c>
      <c r="C41" s="13">
        <v>12.898113060759499</v>
      </c>
      <c r="D41" s="164">
        <v>0.66146309360594502</v>
      </c>
      <c r="E41" s="13">
        <v>12.4191806298413</v>
      </c>
      <c r="F41" s="164">
        <v>1.4347414059932999</v>
      </c>
      <c r="G41" s="13">
        <v>13.1172056820092</v>
      </c>
      <c r="H41" s="164">
        <v>1.02675543367192</v>
      </c>
      <c r="I41" s="13">
        <v>12.905906125704</v>
      </c>
      <c r="J41" s="164">
        <v>1.1360534890460401</v>
      </c>
      <c r="K41" s="13">
        <v>0.48672549586269698</v>
      </c>
      <c r="L41" s="164">
        <v>1.8155972708944199</v>
      </c>
      <c r="M41" s="13">
        <v>12.9049276456279</v>
      </c>
      <c r="N41" s="164">
        <v>0.67746149600515004</v>
      </c>
      <c r="O41" s="13" t="s">
        <v>764</v>
      </c>
      <c r="P41" s="164" t="s">
        <v>764</v>
      </c>
      <c r="Q41" s="13" t="s">
        <v>764</v>
      </c>
      <c r="R41" s="164" t="s">
        <v>764</v>
      </c>
      <c r="S41" s="13">
        <v>12.862543137357999</v>
      </c>
      <c r="T41" s="164">
        <v>0.82591158231180895</v>
      </c>
      <c r="U41" s="13">
        <v>12.6874945178839</v>
      </c>
      <c r="V41" s="164">
        <v>1.0907704459633001</v>
      </c>
      <c r="W41" s="13">
        <v>14.3106306872444</v>
      </c>
      <c r="X41" s="164">
        <v>2.32753194360212</v>
      </c>
      <c r="Y41" s="13">
        <v>1.4480875498864001</v>
      </c>
      <c r="Z41" s="164">
        <v>2.4231457223819102</v>
      </c>
      <c r="AA41" s="13">
        <v>12.5892968803124</v>
      </c>
      <c r="AB41" s="164">
        <v>0.83897802838789304</v>
      </c>
      <c r="AC41" s="13">
        <v>13.044845184194401</v>
      </c>
      <c r="AD41" s="164">
        <v>0.93261076199118698</v>
      </c>
      <c r="AE41" s="13" t="s">
        <v>764</v>
      </c>
      <c r="AF41" s="164" t="s">
        <v>764</v>
      </c>
      <c r="AG41" s="13" t="s">
        <v>764</v>
      </c>
      <c r="AH41" s="164" t="s">
        <v>764</v>
      </c>
      <c r="AI41" s="13">
        <v>13.1574386635463</v>
      </c>
      <c r="AJ41" s="164">
        <v>0.88197685132229697</v>
      </c>
      <c r="AK41" s="13">
        <v>12.8919609186605</v>
      </c>
      <c r="AL41" s="164">
        <v>1.1228192429472501</v>
      </c>
      <c r="AM41" s="13" t="s">
        <v>764</v>
      </c>
      <c r="AN41" s="164" t="s">
        <v>764</v>
      </c>
      <c r="AO41" s="13" t="s">
        <v>764</v>
      </c>
      <c r="AP41" s="164" t="s">
        <v>764</v>
      </c>
      <c r="AQ41" s="98"/>
      <c r="AR41" s="98"/>
      <c r="AS41" s="98"/>
      <c r="AT41" s="99"/>
    </row>
    <row r="42" spans="1:46" ht="13" customHeight="1" x14ac:dyDescent="0.35">
      <c r="A42" s="12" t="s">
        <v>278</v>
      </c>
      <c r="B42" s="97">
        <v>2</v>
      </c>
      <c r="C42" s="13">
        <v>30.573281781944299</v>
      </c>
      <c r="D42" s="164">
        <v>0.97950341676744201</v>
      </c>
      <c r="E42" s="13" t="s">
        <v>764</v>
      </c>
      <c r="F42" s="164" t="s">
        <v>764</v>
      </c>
      <c r="G42" s="13">
        <v>30.871904499093901</v>
      </c>
      <c r="H42" s="164">
        <v>0.98449540787647905</v>
      </c>
      <c r="I42" s="13" t="s">
        <v>355</v>
      </c>
      <c r="J42" s="164" t="s">
        <v>355</v>
      </c>
      <c r="K42" s="13" t="s">
        <v>355</v>
      </c>
      <c r="L42" s="164" t="s">
        <v>355</v>
      </c>
      <c r="M42" s="13">
        <v>32.195545996287102</v>
      </c>
      <c r="N42" s="164">
        <v>1.3816159255604801</v>
      </c>
      <c r="O42" s="13">
        <v>29.3693578043973</v>
      </c>
      <c r="P42" s="164">
        <v>1.5075847339349699</v>
      </c>
      <c r="Q42" s="13">
        <v>-2.8261881918898002</v>
      </c>
      <c r="R42" s="164">
        <v>2.1172090194130901</v>
      </c>
      <c r="S42" s="13">
        <v>30.1051920553553</v>
      </c>
      <c r="T42" s="164">
        <v>1.1900882568949001</v>
      </c>
      <c r="U42" s="13">
        <v>31.703213557841298</v>
      </c>
      <c r="V42" s="164">
        <v>2.2275798309970498</v>
      </c>
      <c r="W42" s="13" t="s">
        <v>764</v>
      </c>
      <c r="X42" s="164" t="s">
        <v>764</v>
      </c>
      <c r="Y42" s="13" t="s">
        <v>764</v>
      </c>
      <c r="Z42" s="164" t="s">
        <v>764</v>
      </c>
      <c r="AA42" s="13">
        <v>28.558587074202801</v>
      </c>
      <c r="AB42" s="164">
        <v>2.14485919581977</v>
      </c>
      <c r="AC42" s="13">
        <v>32.435323012331999</v>
      </c>
      <c r="AD42" s="164">
        <v>1.2078953610024901</v>
      </c>
      <c r="AE42" s="13" t="s">
        <v>764</v>
      </c>
      <c r="AF42" s="164" t="s">
        <v>764</v>
      </c>
      <c r="AG42" s="13" t="s">
        <v>764</v>
      </c>
      <c r="AH42" s="164" t="s">
        <v>764</v>
      </c>
      <c r="AI42" s="13">
        <v>30.834637882898399</v>
      </c>
      <c r="AJ42" s="164">
        <v>1.57611053052502</v>
      </c>
      <c r="AK42" s="13">
        <v>30.6711956736705</v>
      </c>
      <c r="AL42" s="164">
        <v>1.5512905518550899</v>
      </c>
      <c r="AM42" s="13" t="s">
        <v>764</v>
      </c>
      <c r="AN42" s="164" t="s">
        <v>764</v>
      </c>
      <c r="AO42" s="13" t="s">
        <v>764</v>
      </c>
      <c r="AP42" s="164" t="s">
        <v>764</v>
      </c>
      <c r="AQ42" s="98"/>
      <c r="AR42" s="98"/>
      <c r="AS42" s="98"/>
      <c r="AT42" s="99"/>
    </row>
    <row r="43" spans="1:46" ht="13" customHeight="1" x14ac:dyDescent="0.35">
      <c r="A43" s="12" t="s">
        <v>279</v>
      </c>
      <c r="B43" s="97">
        <v>2</v>
      </c>
      <c r="C43" s="13">
        <v>8.1641093196579995</v>
      </c>
      <c r="D43" s="164">
        <v>0.91889070006538998</v>
      </c>
      <c r="E43" s="13">
        <v>4.6117419682784</v>
      </c>
      <c r="F43" s="164">
        <v>1.2162655931983299</v>
      </c>
      <c r="G43" s="13">
        <v>9.3273944646694797</v>
      </c>
      <c r="H43" s="164">
        <v>1.2396032738480001</v>
      </c>
      <c r="I43" s="13" t="s">
        <v>764</v>
      </c>
      <c r="J43" s="164" t="s">
        <v>764</v>
      </c>
      <c r="K43" s="13" t="s">
        <v>764</v>
      </c>
      <c r="L43" s="164" t="s">
        <v>764</v>
      </c>
      <c r="M43" s="13">
        <v>8.4774229183632297</v>
      </c>
      <c r="N43" s="164">
        <v>1.0131573629834301</v>
      </c>
      <c r="O43" s="13" t="s">
        <v>355</v>
      </c>
      <c r="P43" s="164" t="s">
        <v>355</v>
      </c>
      <c r="Q43" s="13" t="s">
        <v>355</v>
      </c>
      <c r="R43" s="164" t="s">
        <v>355</v>
      </c>
      <c r="S43" s="13">
        <v>9.5414861904200006</v>
      </c>
      <c r="T43" s="164">
        <v>1.2781004888483001</v>
      </c>
      <c r="U43" s="13">
        <v>6.5672427251934398</v>
      </c>
      <c r="V43" s="164">
        <v>1.6126459609314401</v>
      </c>
      <c r="W43" s="13" t="s">
        <v>764</v>
      </c>
      <c r="X43" s="164" t="s">
        <v>764</v>
      </c>
      <c r="Y43" s="13" t="s">
        <v>764</v>
      </c>
      <c r="Z43" s="164" t="s">
        <v>764</v>
      </c>
      <c r="AA43" s="13">
        <v>6.8049295643347003</v>
      </c>
      <c r="AB43" s="164">
        <v>1.2190376722793701</v>
      </c>
      <c r="AC43" s="13">
        <v>9.8981584700966891</v>
      </c>
      <c r="AD43" s="164">
        <v>1.4131699611572599</v>
      </c>
      <c r="AE43" s="13" t="s">
        <v>764</v>
      </c>
      <c r="AF43" s="164" t="s">
        <v>764</v>
      </c>
      <c r="AG43" s="13" t="s">
        <v>764</v>
      </c>
      <c r="AH43" s="164" t="s">
        <v>764</v>
      </c>
      <c r="AI43" s="13">
        <v>8.0671069832291202</v>
      </c>
      <c r="AJ43" s="164">
        <v>0.97676081924153502</v>
      </c>
      <c r="AK43" s="13" t="s">
        <v>764</v>
      </c>
      <c r="AL43" s="164" t="s">
        <v>764</v>
      </c>
      <c r="AM43" s="13" t="s">
        <v>355</v>
      </c>
      <c r="AN43" s="164" t="s">
        <v>355</v>
      </c>
      <c r="AO43" s="13" t="s">
        <v>355</v>
      </c>
      <c r="AP43" s="164" t="s">
        <v>355</v>
      </c>
      <c r="AQ43" s="98"/>
      <c r="AR43" s="98"/>
      <c r="AS43" s="98"/>
      <c r="AT43" s="99"/>
    </row>
    <row r="44" spans="1:46" ht="13" customHeight="1" x14ac:dyDescent="0.35">
      <c r="A44" s="12" t="s">
        <v>280</v>
      </c>
      <c r="B44" s="97">
        <v>2</v>
      </c>
      <c r="C44" s="13">
        <v>12.957216556889399</v>
      </c>
      <c r="D44" s="164">
        <v>0.70853767341002005</v>
      </c>
      <c r="E44" s="13">
        <v>12.7694620840859</v>
      </c>
      <c r="F44" s="164">
        <v>1.59686013043099</v>
      </c>
      <c r="G44" s="13">
        <v>12.671027784464099</v>
      </c>
      <c r="H44" s="164">
        <v>1.09259476016712</v>
      </c>
      <c r="I44" s="13">
        <v>13.2492188670718</v>
      </c>
      <c r="J44" s="164">
        <v>1.05966166621446</v>
      </c>
      <c r="K44" s="13">
        <v>0.47975678298595698</v>
      </c>
      <c r="L44" s="164">
        <v>1.9395095820458901</v>
      </c>
      <c r="M44" s="13">
        <v>13.9769611527246</v>
      </c>
      <c r="N44" s="164">
        <v>0.46042196908856903</v>
      </c>
      <c r="O44" s="13">
        <v>9.4292792429911803</v>
      </c>
      <c r="P44" s="164">
        <v>2.80839121905304</v>
      </c>
      <c r="Q44" s="13">
        <v>-4.5476819097334404</v>
      </c>
      <c r="R44" s="164">
        <v>2.8094591503670499</v>
      </c>
      <c r="S44" s="13">
        <v>10.6531013551641</v>
      </c>
      <c r="T44" s="164">
        <v>1.59926878278374</v>
      </c>
      <c r="U44" s="13">
        <v>15.6620699241893</v>
      </c>
      <c r="V44" s="164">
        <v>1.2249848002541801</v>
      </c>
      <c r="W44" s="13">
        <v>14.0387541830332</v>
      </c>
      <c r="X44" s="164">
        <v>0.76260635297342805</v>
      </c>
      <c r="Y44" s="13">
        <v>3.3856528278690901</v>
      </c>
      <c r="Z44" s="164">
        <v>1.7920964186492001</v>
      </c>
      <c r="AA44" s="13">
        <v>13.5403946266993</v>
      </c>
      <c r="AB44" s="164">
        <v>4.0654318047371802</v>
      </c>
      <c r="AC44" s="13">
        <v>11.5716703582784</v>
      </c>
      <c r="AD44" s="164">
        <v>1.9446243658203799</v>
      </c>
      <c r="AE44" s="13">
        <v>13.409469960890901</v>
      </c>
      <c r="AF44" s="164">
        <v>0.61781135662527897</v>
      </c>
      <c r="AG44" s="13">
        <v>-0.13092466580840401</v>
      </c>
      <c r="AH44" s="164">
        <v>4.1077183732805702</v>
      </c>
      <c r="AI44" s="13">
        <v>12.976640723872601</v>
      </c>
      <c r="AJ44" s="164">
        <v>0.71798012191566396</v>
      </c>
      <c r="AK44" s="13" t="s">
        <v>764</v>
      </c>
      <c r="AL44" s="164" t="s">
        <v>764</v>
      </c>
      <c r="AM44" s="13" t="s">
        <v>764</v>
      </c>
      <c r="AN44" s="164" t="s">
        <v>764</v>
      </c>
      <c r="AO44" s="13" t="s">
        <v>764</v>
      </c>
      <c r="AP44" s="164" t="s">
        <v>764</v>
      </c>
      <c r="AQ44" s="98"/>
      <c r="AR44" s="98"/>
      <c r="AS44" s="98"/>
      <c r="AT44" s="99"/>
    </row>
    <row r="45" spans="1:46" ht="13" customHeight="1" x14ac:dyDescent="0.35">
      <c r="A45" s="12" t="s">
        <v>281</v>
      </c>
      <c r="B45" s="97">
        <v>2</v>
      </c>
      <c r="C45" s="13">
        <v>6.3002733218552196</v>
      </c>
      <c r="D45" s="164">
        <v>0.45576383039621499</v>
      </c>
      <c r="E45" s="13">
        <v>4.3776330534015599</v>
      </c>
      <c r="F45" s="164">
        <v>0.63439738830298797</v>
      </c>
      <c r="G45" s="13">
        <v>5.2671631745585898</v>
      </c>
      <c r="H45" s="164">
        <v>0.51943305288686403</v>
      </c>
      <c r="I45" s="13">
        <v>12.7050852334421</v>
      </c>
      <c r="J45" s="164">
        <v>1.09984687868852</v>
      </c>
      <c r="K45" s="13">
        <v>8.3274521800405505</v>
      </c>
      <c r="L45" s="164">
        <v>1.2716589114905199</v>
      </c>
      <c r="M45" s="13">
        <v>6.3721382968907401</v>
      </c>
      <c r="N45" s="164">
        <v>0.46540266947724102</v>
      </c>
      <c r="O45" s="13" t="s">
        <v>355</v>
      </c>
      <c r="P45" s="164" t="s">
        <v>355</v>
      </c>
      <c r="Q45" s="13" t="s">
        <v>355</v>
      </c>
      <c r="R45" s="164" t="s">
        <v>355</v>
      </c>
      <c r="S45" s="13">
        <v>6.3326759144299203</v>
      </c>
      <c r="T45" s="164">
        <v>0.63724057460740102</v>
      </c>
      <c r="U45" s="13">
        <v>6.8444418433060203</v>
      </c>
      <c r="V45" s="164">
        <v>0.97224442675929501</v>
      </c>
      <c r="W45" s="13">
        <v>5.9971025556894402</v>
      </c>
      <c r="X45" s="164">
        <v>1.2575771718257001</v>
      </c>
      <c r="Y45" s="13">
        <v>-0.335573358740482</v>
      </c>
      <c r="Z45" s="164">
        <v>1.4170588896488601</v>
      </c>
      <c r="AA45" s="13">
        <v>6.6195856062692302</v>
      </c>
      <c r="AB45" s="164">
        <v>0.63461386659483798</v>
      </c>
      <c r="AC45" s="13">
        <v>5.7583592797698504</v>
      </c>
      <c r="AD45" s="164">
        <v>0.89882925905447497</v>
      </c>
      <c r="AE45" s="13">
        <v>8.0758672878965996</v>
      </c>
      <c r="AF45" s="164">
        <v>1.49578184533398</v>
      </c>
      <c r="AG45" s="13">
        <v>1.45628168162737</v>
      </c>
      <c r="AH45" s="164">
        <v>1.7602424445207201</v>
      </c>
      <c r="AI45" s="13">
        <v>6.3277880919479701</v>
      </c>
      <c r="AJ45" s="164">
        <v>0.52900800282371996</v>
      </c>
      <c r="AK45" s="13">
        <v>6.7838135737141103</v>
      </c>
      <c r="AL45" s="164">
        <v>1.4295727670229399</v>
      </c>
      <c r="AM45" s="13" t="s">
        <v>764</v>
      </c>
      <c r="AN45" s="164" t="s">
        <v>764</v>
      </c>
      <c r="AO45" s="13" t="s">
        <v>764</v>
      </c>
      <c r="AP45" s="164" t="s">
        <v>764</v>
      </c>
      <c r="AQ45" s="98"/>
      <c r="AR45" s="98"/>
      <c r="AS45" s="98"/>
      <c r="AT45" s="99"/>
    </row>
    <row r="46" spans="1:46" ht="13" customHeight="1" x14ac:dyDescent="0.35">
      <c r="A46" s="12" t="s">
        <v>282</v>
      </c>
      <c r="B46" s="97">
        <v>2</v>
      </c>
      <c r="C46" s="13">
        <v>16.2438113286894</v>
      </c>
      <c r="D46" s="164">
        <v>0.90406821561337602</v>
      </c>
      <c r="E46" s="13">
        <v>12.6361792146655</v>
      </c>
      <c r="F46" s="164">
        <v>1.4897402537661499</v>
      </c>
      <c r="G46" s="13">
        <v>18.594297748306701</v>
      </c>
      <c r="H46" s="164">
        <v>1.6711588507465001</v>
      </c>
      <c r="I46" s="13">
        <v>19.046414014869001</v>
      </c>
      <c r="J46" s="164">
        <v>1.6307211524724801</v>
      </c>
      <c r="K46" s="13">
        <v>6.4102348002034697</v>
      </c>
      <c r="L46" s="164">
        <v>2.46311438343246</v>
      </c>
      <c r="M46" s="13">
        <v>16.718910958567999</v>
      </c>
      <c r="N46" s="164">
        <v>1.00150228437707</v>
      </c>
      <c r="O46" s="13">
        <v>12.013593403067899</v>
      </c>
      <c r="P46" s="164">
        <v>2.0557381299934701</v>
      </c>
      <c r="Q46" s="13">
        <v>-4.7053175555000504</v>
      </c>
      <c r="R46" s="164">
        <v>2.3359622659167099</v>
      </c>
      <c r="S46" s="13">
        <v>17.2518141208588</v>
      </c>
      <c r="T46" s="164">
        <v>1.1239253332714101</v>
      </c>
      <c r="U46" s="13">
        <v>11.4206008679103</v>
      </c>
      <c r="V46" s="164">
        <v>1.6803221244972699</v>
      </c>
      <c r="W46" s="13" t="s">
        <v>764</v>
      </c>
      <c r="X46" s="164" t="s">
        <v>764</v>
      </c>
      <c r="Y46" s="13" t="s">
        <v>764</v>
      </c>
      <c r="Z46" s="164" t="s">
        <v>764</v>
      </c>
      <c r="AA46" s="13">
        <v>12.409401755367</v>
      </c>
      <c r="AB46" s="164">
        <v>1.61041831692828</v>
      </c>
      <c r="AC46" s="13">
        <v>18.1128582989063</v>
      </c>
      <c r="AD46" s="164">
        <v>1.2420828127548</v>
      </c>
      <c r="AE46" s="13">
        <v>18.22100756068</v>
      </c>
      <c r="AF46" s="164">
        <v>3.7775286697278401</v>
      </c>
      <c r="AG46" s="13">
        <v>5.8116058053130102</v>
      </c>
      <c r="AH46" s="164">
        <v>4.1884748687153097</v>
      </c>
      <c r="AI46" s="13">
        <v>16.7725413833227</v>
      </c>
      <c r="AJ46" s="164">
        <v>1.68056379780208</v>
      </c>
      <c r="AK46" s="13">
        <v>15.5454421487063</v>
      </c>
      <c r="AL46" s="164">
        <v>1.3789682763108799</v>
      </c>
      <c r="AM46" s="13">
        <v>17.030414144391699</v>
      </c>
      <c r="AN46" s="164">
        <v>2.2854439906835302</v>
      </c>
      <c r="AO46" s="13">
        <v>0.25787276106892798</v>
      </c>
      <c r="AP46" s="164">
        <v>2.6284775216813498</v>
      </c>
      <c r="AQ46" s="98"/>
      <c r="AR46" s="98"/>
      <c r="AS46" s="98"/>
      <c r="AT46" s="99"/>
    </row>
    <row r="47" spans="1:46" ht="13" customHeight="1" x14ac:dyDescent="0.35">
      <c r="A47" s="12" t="s">
        <v>283</v>
      </c>
      <c r="B47" s="97">
        <v>2</v>
      </c>
      <c r="C47" s="13">
        <v>25.758733591425099</v>
      </c>
      <c r="D47" s="164">
        <v>1.00181982631614</v>
      </c>
      <c r="E47" s="13" t="s">
        <v>764</v>
      </c>
      <c r="F47" s="164" t="s">
        <v>764</v>
      </c>
      <c r="G47" s="13">
        <v>25.9417263889694</v>
      </c>
      <c r="H47" s="164">
        <v>1.14527142282835</v>
      </c>
      <c r="I47" s="13">
        <v>25.6452318220671</v>
      </c>
      <c r="J47" s="164">
        <v>2.3658097605564601</v>
      </c>
      <c r="K47" s="13" t="s">
        <v>764</v>
      </c>
      <c r="L47" s="164" t="s">
        <v>764</v>
      </c>
      <c r="M47" s="13">
        <v>25.7919707869661</v>
      </c>
      <c r="N47" s="164">
        <v>1.03752686818953</v>
      </c>
      <c r="O47" s="13">
        <v>26.2468019683546</v>
      </c>
      <c r="P47" s="164">
        <v>3.2825579583540399</v>
      </c>
      <c r="Q47" s="13">
        <v>0.45483118138845302</v>
      </c>
      <c r="R47" s="164">
        <v>3.3915418793157901</v>
      </c>
      <c r="S47" s="13">
        <v>25.5967879871204</v>
      </c>
      <c r="T47" s="164">
        <v>2.2308413725707301</v>
      </c>
      <c r="U47" s="13">
        <v>25.388990770218602</v>
      </c>
      <c r="V47" s="164">
        <v>1.61937196625403</v>
      </c>
      <c r="W47" s="13">
        <v>26.213723098601999</v>
      </c>
      <c r="X47" s="164">
        <v>1.4157093657272199</v>
      </c>
      <c r="Y47" s="13">
        <v>0.61693511148160995</v>
      </c>
      <c r="Z47" s="164">
        <v>2.6638007927982899</v>
      </c>
      <c r="AA47" s="13" t="s">
        <v>764</v>
      </c>
      <c r="AB47" s="164" t="s">
        <v>764</v>
      </c>
      <c r="AC47" s="13">
        <v>23.8710402578646</v>
      </c>
      <c r="AD47" s="164">
        <v>1.1888798650191501</v>
      </c>
      <c r="AE47" s="13">
        <v>28.5352753927504</v>
      </c>
      <c r="AF47" s="164">
        <v>1.47163132249937</v>
      </c>
      <c r="AG47" s="13" t="s">
        <v>764</v>
      </c>
      <c r="AH47" s="164" t="s">
        <v>764</v>
      </c>
      <c r="AI47" s="13">
        <v>24.529920079173198</v>
      </c>
      <c r="AJ47" s="164">
        <v>1.1425754908549399</v>
      </c>
      <c r="AK47" s="13">
        <v>27.158049853690599</v>
      </c>
      <c r="AL47" s="164">
        <v>1.8113887360624501</v>
      </c>
      <c r="AM47" s="13">
        <v>28.0947651681841</v>
      </c>
      <c r="AN47" s="164">
        <v>3.1783638135028198</v>
      </c>
      <c r="AO47" s="13">
        <v>3.5648450890108898</v>
      </c>
      <c r="AP47" s="164">
        <v>3.4076133941561699</v>
      </c>
      <c r="AQ47" s="98"/>
      <c r="AR47" s="98"/>
      <c r="AS47" s="98"/>
      <c r="AT47" s="99"/>
    </row>
    <row r="48" spans="1:46" ht="13" customHeight="1" x14ac:dyDescent="0.35">
      <c r="A48" s="12" t="s">
        <v>284</v>
      </c>
      <c r="B48" s="97">
        <v>2</v>
      </c>
      <c r="C48" s="13">
        <v>7.2755752686445501</v>
      </c>
      <c r="D48" s="164">
        <v>0.64731821683679802</v>
      </c>
      <c r="E48" s="13">
        <v>6.03464934507564</v>
      </c>
      <c r="F48" s="164">
        <v>1.35441734462976</v>
      </c>
      <c r="G48" s="13">
        <v>7.0358265877245101</v>
      </c>
      <c r="H48" s="164">
        <v>1.05036935039696</v>
      </c>
      <c r="I48" s="13">
        <v>8.3496539090682393</v>
      </c>
      <c r="J48" s="164">
        <v>0.89998839447262302</v>
      </c>
      <c r="K48" s="13">
        <v>2.31500456399259</v>
      </c>
      <c r="L48" s="164">
        <v>1.6315107818137899</v>
      </c>
      <c r="M48" s="13">
        <v>7.08483102827305</v>
      </c>
      <c r="N48" s="164">
        <v>0.63534037586367398</v>
      </c>
      <c r="O48" s="13" t="s">
        <v>764</v>
      </c>
      <c r="P48" s="164" t="s">
        <v>764</v>
      </c>
      <c r="Q48" s="13" t="s">
        <v>764</v>
      </c>
      <c r="R48" s="164" t="s">
        <v>764</v>
      </c>
      <c r="S48" s="13">
        <v>7.1198918544689</v>
      </c>
      <c r="T48" s="164">
        <v>1.09162496235947</v>
      </c>
      <c r="U48" s="13">
        <v>8.1252149018085404</v>
      </c>
      <c r="V48" s="164">
        <v>1.39341697457833</v>
      </c>
      <c r="W48" s="13">
        <v>6.8766634052426001</v>
      </c>
      <c r="X48" s="164">
        <v>1.0763507025352399</v>
      </c>
      <c r="Y48" s="13">
        <v>-0.24322844922629799</v>
      </c>
      <c r="Z48" s="164">
        <v>1.58082338926959</v>
      </c>
      <c r="AA48" s="13">
        <v>7.37185072741417</v>
      </c>
      <c r="AB48" s="164">
        <v>0.80318565143149001</v>
      </c>
      <c r="AC48" s="13">
        <v>6.88461912883084</v>
      </c>
      <c r="AD48" s="164">
        <v>1.276036155753</v>
      </c>
      <c r="AE48" s="13">
        <v>8.4492260214182995</v>
      </c>
      <c r="AF48" s="164">
        <v>2.5472124036250001</v>
      </c>
      <c r="AG48" s="13">
        <v>1.0773752940041299</v>
      </c>
      <c r="AH48" s="164">
        <v>2.76721602402512</v>
      </c>
      <c r="AI48" s="13">
        <v>7.5656942893255898</v>
      </c>
      <c r="AJ48" s="164">
        <v>0.68887096341189202</v>
      </c>
      <c r="AK48" s="13">
        <v>3.5165306888502101</v>
      </c>
      <c r="AL48" s="164">
        <v>1.6575153186135001</v>
      </c>
      <c r="AM48" s="13" t="s">
        <v>764</v>
      </c>
      <c r="AN48" s="164" t="s">
        <v>764</v>
      </c>
      <c r="AO48" s="13" t="s">
        <v>764</v>
      </c>
      <c r="AP48" s="164" t="s">
        <v>764</v>
      </c>
      <c r="AQ48" s="98"/>
      <c r="AR48" s="98"/>
      <c r="AS48" s="98"/>
      <c r="AT48" s="99"/>
    </row>
    <row r="49" spans="1:46" ht="13" customHeight="1" x14ac:dyDescent="0.35">
      <c r="A49" s="12" t="s">
        <v>285</v>
      </c>
      <c r="B49" s="97">
        <v>2</v>
      </c>
      <c r="C49" s="13">
        <v>6.7454650382576098</v>
      </c>
      <c r="D49" s="164">
        <v>0.58628450966670898</v>
      </c>
      <c r="E49" s="13">
        <v>5.4392934697814601</v>
      </c>
      <c r="F49" s="164">
        <v>1.3009566132164401</v>
      </c>
      <c r="G49" s="13">
        <v>5.3048273457924502</v>
      </c>
      <c r="H49" s="164">
        <v>1.3787690781031099</v>
      </c>
      <c r="I49" s="13">
        <v>7.5408607805032499</v>
      </c>
      <c r="J49" s="164">
        <v>0.74475604506828696</v>
      </c>
      <c r="K49" s="13">
        <v>2.1015673107217898</v>
      </c>
      <c r="L49" s="164">
        <v>1.5456784007142199</v>
      </c>
      <c r="M49" s="13">
        <v>6.7084668996310803</v>
      </c>
      <c r="N49" s="164">
        <v>0.63206936772196998</v>
      </c>
      <c r="O49" s="13">
        <v>6.4667886097010401</v>
      </c>
      <c r="P49" s="164">
        <v>1.4515034778059099</v>
      </c>
      <c r="Q49" s="13">
        <v>-0.241678289930045</v>
      </c>
      <c r="R49" s="164">
        <v>1.61567918477617</v>
      </c>
      <c r="S49" s="13">
        <v>6.1471662254905803</v>
      </c>
      <c r="T49" s="164">
        <v>0.72781835757583901</v>
      </c>
      <c r="U49" s="13">
        <v>8.9255729048973205</v>
      </c>
      <c r="V49" s="164">
        <v>1.47215605869331</v>
      </c>
      <c r="W49" s="13">
        <v>7.7459167289359598</v>
      </c>
      <c r="X49" s="164">
        <v>1.89999262325352</v>
      </c>
      <c r="Y49" s="13">
        <v>1.5987505034453799</v>
      </c>
      <c r="Z49" s="164">
        <v>2.1496260842363202</v>
      </c>
      <c r="AA49" s="13">
        <v>6.1292920581574197</v>
      </c>
      <c r="AB49" s="164">
        <v>0.70342849210028102</v>
      </c>
      <c r="AC49" s="13">
        <v>6.8646651987777396</v>
      </c>
      <c r="AD49" s="164">
        <v>1.1725143058682099</v>
      </c>
      <c r="AE49" s="13">
        <v>8.2413321800269905</v>
      </c>
      <c r="AF49" s="164">
        <v>2.0552323392298502</v>
      </c>
      <c r="AG49" s="13">
        <v>2.1120401218695699</v>
      </c>
      <c r="AH49" s="164">
        <v>2.2252597143139101</v>
      </c>
      <c r="AI49" s="13">
        <v>6.7799343050822598</v>
      </c>
      <c r="AJ49" s="164">
        <v>0.62640424369278702</v>
      </c>
      <c r="AK49" s="13" t="s">
        <v>764</v>
      </c>
      <c r="AL49" s="164" t="s">
        <v>764</v>
      </c>
      <c r="AM49" s="13" t="s">
        <v>764</v>
      </c>
      <c r="AN49" s="164" t="s">
        <v>764</v>
      </c>
      <c r="AO49" s="13" t="s">
        <v>764</v>
      </c>
      <c r="AP49" s="164" t="s">
        <v>764</v>
      </c>
      <c r="AQ49" s="98"/>
      <c r="AR49" s="98"/>
      <c r="AS49" s="98"/>
      <c r="AT49" s="99"/>
    </row>
    <row r="50" spans="1:46" ht="13" customHeight="1" x14ac:dyDescent="0.35">
      <c r="A50" s="12" t="s">
        <v>286</v>
      </c>
      <c r="B50" s="97">
        <v>2</v>
      </c>
      <c r="C50" s="13">
        <v>14.580727258421</v>
      </c>
      <c r="D50" s="164">
        <v>0.71618747298715302</v>
      </c>
      <c r="E50" s="13">
        <v>9.9767000059828401</v>
      </c>
      <c r="F50" s="164">
        <v>1.36099739957862</v>
      </c>
      <c r="G50" s="13">
        <v>15.2339947553772</v>
      </c>
      <c r="H50" s="164">
        <v>0.994933800698654</v>
      </c>
      <c r="I50" s="13">
        <v>17.305820469789801</v>
      </c>
      <c r="J50" s="164">
        <v>1.4848219832849301</v>
      </c>
      <c r="K50" s="13">
        <v>7.3291204638069596</v>
      </c>
      <c r="L50" s="164">
        <v>2.0198870916412202</v>
      </c>
      <c r="M50" s="13">
        <v>14.517178539769301</v>
      </c>
      <c r="N50" s="164">
        <v>0.71622922586156201</v>
      </c>
      <c r="O50" s="13" t="s">
        <v>355</v>
      </c>
      <c r="P50" s="164" t="s">
        <v>355</v>
      </c>
      <c r="Q50" s="13" t="s">
        <v>355</v>
      </c>
      <c r="R50" s="164" t="s">
        <v>355</v>
      </c>
      <c r="S50" s="13">
        <v>14.9158430665155</v>
      </c>
      <c r="T50" s="164">
        <v>0.91300484434300899</v>
      </c>
      <c r="U50" s="13">
        <v>13.069230609959799</v>
      </c>
      <c r="V50" s="164">
        <v>1.4935469029928199</v>
      </c>
      <c r="W50" s="13">
        <v>15.9208069346522</v>
      </c>
      <c r="X50" s="164">
        <v>3.11970699009035</v>
      </c>
      <c r="Y50" s="13">
        <v>1.0049638681367099</v>
      </c>
      <c r="Z50" s="164">
        <v>3.2511116926800101</v>
      </c>
      <c r="AA50" s="13">
        <v>12.987165678694</v>
      </c>
      <c r="AB50" s="164">
        <v>0.93844250840207</v>
      </c>
      <c r="AC50" s="13">
        <v>16.484134089679401</v>
      </c>
      <c r="AD50" s="164">
        <v>1.26855719391363</v>
      </c>
      <c r="AE50" s="13" t="s">
        <v>764</v>
      </c>
      <c r="AF50" s="164" t="s">
        <v>764</v>
      </c>
      <c r="AG50" s="13" t="s">
        <v>764</v>
      </c>
      <c r="AH50" s="164" t="s">
        <v>764</v>
      </c>
      <c r="AI50" s="13">
        <v>14.1590161290419</v>
      </c>
      <c r="AJ50" s="164">
        <v>0.78284865689777505</v>
      </c>
      <c r="AK50" s="13">
        <v>17.494744365568501</v>
      </c>
      <c r="AL50" s="164">
        <v>2.4899315547238698</v>
      </c>
      <c r="AM50" s="13" t="s">
        <v>355</v>
      </c>
      <c r="AN50" s="164" t="s">
        <v>355</v>
      </c>
      <c r="AO50" s="13" t="s">
        <v>355</v>
      </c>
      <c r="AP50" s="164" t="s">
        <v>355</v>
      </c>
      <c r="AQ50" s="98"/>
      <c r="AR50" s="98"/>
      <c r="AS50" s="98"/>
      <c r="AT50" s="99"/>
    </row>
    <row r="51" spans="1:46" ht="13" customHeight="1" x14ac:dyDescent="0.35">
      <c r="A51" s="12" t="s">
        <v>287</v>
      </c>
      <c r="B51" s="97">
        <v>2</v>
      </c>
      <c r="C51" s="13">
        <v>11.917144528670701</v>
      </c>
      <c r="D51" s="164">
        <v>0.56025360524750001</v>
      </c>
      <c r="E51" s="13">
        <v>12.916906802805601</v>
      </c>
      <c r="F51" s="164">
        <v>2.7318103851443101</v>
      </c>
      <c r="G51" s="13">
        <v>12.8286052643126</v>
      </c>
      <c r="H51" s="164">
        <v>1.1491844153764701</v>
      </c>
      <c r="I51" s="13">
        <v>11.640940256457499</v>
      </c>
      <c r="J51" s="164">
        <v>0.65798445186844601</v>
      </c>
      <c r="K51" s="13">
        <v>-1.2759665463480701</v>
      </c>
      <c r="L51" s="164">
        <v>2.80136059637789</v>
      </c>
      <c r="M51" s="13">
        <v>12.127088466022601</v>
      </c>
      <c r="N51" s="164">
        <v>0.596701634038736</v>
      </c>
      <c r="O51" s="13">
        <v>9.8871806021989208</v>
      </c>
      <c r="P51" s="164">
        <v>1.31926507566858</v>
      </c>
      <c r="Q51" s="13">
        <v>-2.23990786382365</v>
      </c>
      <c r="R51" s="164">
        <v>1.4064078299113101</v>
      </c>
      <c r="S51" s="13">
        <v>11.962960148327401</v>
      </c>
      <c r="T51" s="164">
        <v>0.57042695784578801</v>
      </c>
      <c r="U51" s="13">
        <v>13.2567587488246</v>
      </c>
      <c r="V51" s="164">
        <v>1.9978799709698201</v>
      </c>
      <c r="W51" s="13" t="s">
        <v>764</v>
      </c>
      <c r="X51" s="164" t="s">
        <v>764</v>
      </c>
      <c r="Y51" s="13" t="s">
        <v>764</v>
      </c>
      <c r="Z51" s="164" t="s">
        <v>764</v>
      </c>
      <c r="AA51" s="13">
        <v>12.216696119400799</v>
      </c>
      <c r="AB51" s="164">
        <v>0.55869500852662002</v>
      </c>
      <c r="AC51" s="13">
        <v>10.467805197566401</v>
      </c>
      <c r="AD51" s="164">
        <v>1.9954746825502101</v>
      </c>
      <c r="AE51" s="13" t="s">
        <v>355</v>
      </c>
      <c r="AF51" s="164" t="s">
        <v>355</v>
      </c>
      <c r="AG51" s="13" t="s">
        <v>355</v>
      </c>
      <c r="AH51" s="164" t="s">
        <v>355</v>
      </c>
      <c r="AI51" s="13">
        <v>11.995243762396401</v>
      </c>
      <c r="AJ51" s="164">
        <v>0.55073399922820299</v>
      </c>
      <c r="AK51" s="13" t="s">
        <v>764</v>
      </c>
      <c r="AL51" s="164" t="s">
        <v>764</v>
      </c>
      <c r="AM51" s="13" t="s">
        <v>764</v>
      </c>
      <c r="AN51" s="164" t="s">
        <v>764</v>
      </c>
      <c r="AO51" s="13" t="s">
        <v>764</v>
      </c>
      <c r="AP51" s="164" t="s">
        <v>764</v>
      </c>
      <c r="AQ51" s="98"/>
      <c r="AR51" s="98"/>
      <c r="AS51" s="98"/>
      <c r="AT51" s="99"/>
    </row>
    <row r="52" spans="1:46" ht="13" customHeight="1" x14ac:dyDescent="0.35">
      <c r="A52" s="12" t="s">
        <v>288</v>
      </c>
      <c r="B52" s="97">
        <v>2</v>
      </c>
      <c r="C52" s="13">
        <v>26.726013181510901</v>
      </c>
      <c r="D52" s="164">
        <v>0.71627315960819005</v>
      </c>
      <c r="E52" s="13" t="s">
        <v>355</v>
      </c>
      <c r="F52" s="164" t="s">
        <v>355</v>
      </c>
      <c r="G52" s="13" t="s">
        <v>355</v>
      </c>
      <c r="H52" s="164" t="s">
        <v>355</v>
      </c>
      <c r="I52" s="13">
        <v>26.975298597488401</v>
      </c>
      <c r="J52" s="164">
        <v>0.67926401447422202</v>
      </c>
      <c r="K52" s="13" t="s">
        <v>355</v>
      </c>
      <c r="L52" s="164" t="s">
        <v>355</v>
      </c>
      <c r="M52" s="13">
        <v>27.583596832888201</v>
      </c>
      <c r="N52" s="164">
        <v>0.700870706214057</v>
      </c>
      <c r="O52" s="13">
        <v>23.391470478942001</v>
      </c>
      <c r="P52" s="164">
        <v>2.5687445646256801</v>
      </c>
      <c r="Q52" s="13">
        <v>-4.1921263539462004</v>
      </c>
      <c r="R52" s="164">
        <v>2.7506582385552099</v>
      </c>
      <c r="S52" s="13">
        <v>25.860279531503899</v>
      </c>
      <c r="T52" s="164">
        <v>0.97237741175499204</v>
      </c>
      <c r="U52" s="13">
        <v>28.357420747456601</v>
      </c>
      <c r="V52" s="164">
        <v>1.09779952099863</v>
      </c>
      <c r="W52" s="13" t="s">
        <v>764</v>
      </c>
      <c r="X52" s="164" t="s">
        <v>764</v>
      </c>
      <c r="Y52" s="13" t="s">
        <v>764</v>
      </c>
      <c r="Z52" s="164" t="s">
        <v>764</v>
      </c>
      <c r="AA52" s="13">
        <v>27.643411802769901</v>
      </c>
      <c r="AB52" s="164">
        <v>0.91380263072622303</v>
      </c>
      <c r="AC52" s="13">
        <v>25.5387073757256</v>
      </c>
      <c r="AD52" s="164">
        <v>1.21009922189859</v>
      </c>
      <c r="AE52" s="13" t="s">
        <v>764</v>
      </c>
      <c r="AF52" s="164" t="s">
        <v>764</v>
      </c>
      <c r="AG52" s="13" t="s">
        <v>764</v>
      </c>
      <c r="AH52" s="164" t="s">
        <v>764</v>
      </c>
      <c r="AI52" s="13">
        <v>26.446535429244399</v>
      </c>
      <c r="AJ52" s="164">
        <v>0.88385832982012202</v>
      </c>
      <c r="AK52" s="13">
        <v>28.478420045308699</v>
      </c>
      <c r="AL52" s="164">
        <v>1.36204974106985</v>
      </c>
      <c r="AM52" s="13" t="s">
        <v>764</v>
      </c>
      <c r="AN52" s="164" t="s">
        <v>764</v>
      </c>
      <c r="AO52" s="13" t="s">
        <v>764</v>
      </c>
      <c r="AP52" s="164" t="s">
        <v>764</v>
      </c>
      <c r="AQ52" s="98"/>
      <c r="AR52" s="98"/>
      <c r="AS52" s="98"/>
      <c r="AT52" s="99"/>
    </row>
    <row r="53" spans="1:46" ht="13" customHeight="1" x14ac:dyDescent="0.35">
      <c r="A53" s="12" t="s">
        <v>289</v>
      </c>
      <c r="B53" s="97">
        <v>2</v>
      </c>
      <c r="C53" s="13">
        <v>13.544295494808001</v>
      </c>
      <c r="D53" s="164">
        <v>0.66797011545176899</v>
      </c>
      <c r="E53" s="13">
        <v>11.860991682295101</v>
      </c>
      <c r="F53" s="164">
        <v>1.2231265484315701</v>
      </c>
      <c r="G53" s="13">
        <v>13.862552150613601</v>
      </c>
      <c r="H53" s="164">
        <v>0.87097735082350303</v>
      </c>
      <c r="I53" s="13">
        <v>16.773617948691101</v>
      </c>
      <c r="J53" s="164">
        <v>2.3607033183972401</v>
      </c>
      <c r="K53" s="13">
        <v>4.9126262663959297</v>
      </c>
      <c r="L53" s="164">
        <v>2.6566531899629302</v>
      </c>
      <c r="M53" s="13">
        <v>13.778317673397799</v>
      </c>
      <c r="N53" s="164">
        <v>0.75998407919500199</v>
      </c>
      <c r="O53" s="13">
        <v>11.5855703495586</v>
      </c>
      <c r="P53" s="164">
        <v>1.19882683481887</v>
      </c>
      <c r="Q53" s="13">
        <v>-2.1927473238392001</v>
      </c>
      <c r="R53" s="164">
        <v>1.4600935551102601</v>
      </c>
      <c r="S53" s="13">
        <v>12.4219619691692</v>
      </c>
      <c r="T53" s="164">
        <v>0.75682811013211004</v>
      </c>
      <c r="U53" s="13">
        <v>16.512577290277701</v>
      </c>
      <c r="V53" s="164">
        <v>2.6111043707189401</v>
      </c>
      <c r="W53" s="13">
        <v>19.077821413216601</v>
      </c>
      <c r="X53" s="164">
        <v>2.00956914650201</v>
      </c>
      <c r="Y53" s="13">
        <v>6.65585944404737</v>
      </c>
      <c r="Z53" s="164">
        <v>2.1239926971945602</v>
      </c>
      <c r="AA53" s="13">
        <v>12.027531389740799</v>
      </c>
      <c r="AB53" s="164">
        <v>0.97201604525913499</v>
      </c>
      <c r="AC53" s="13">
        <v>13.8209014523775</v>
      </c>
      <c r="AD53" s="164">
        <v>1.0337886135955101</v>
      </c>
      <c r="AE53" s="13">
        <v>16.085958226805801</v>
      </c>
      <c r="AF53" s="164">
        <v>2.2161217680327998</v>
      </c>
      <c r="AG53" s="13">
        <v>4.0584268370649799</v>
      </c>
      <c r="AH53" s="164">
        <v>2.4735802109869298</v>
      </c>
      <c r="AI53" s="13">
        <v>12.359010489809901</v>
      </c>
      <c r="AJ53" s="164">
        <v>0.89872440890472505</v>
      </c>
      <c r="AK53" s="13">
        <v>14.749314532184</v>
      </c>
      <c r="AL53" s="164">
        <v>1.05239879759024</v>
      </c>
      <c r="AM53" s="13">
        <v>15.426156453013499</v>
      </c>
      <c r="AN53" s="164">
        <v>3.3865965811514198</v>
      </c>
      <c r="AO53" s="13">
        <v>3.06714596320356</v>
      </c>
      <c r="AP53" s="164">
        <v>3.5085997878597999</v>
      </c>
      <c r="AQ53" s="98"/>
      <c r="AR53" s="98"/>
      <c r="AS53" s="98"/>
      <c r="AT53" s="99"/>
    </row>
    <row r="54" spans="1:46" ht="13" customHeight="1" x14ac:dyDescent="0.35">
      <c r="A54" s="12" t="s">
        <v>290</v>
      </c>
      <c r="B54" s="97">
        <v>2</v>
      </c>
      <c r="C54" s="13">
        <v>19.2540635082897</v>
      </c>
      <c r="D54" s="164">
        <v>1.0625146491450099</v>
      </c>
      <c r="E54" s="13">
        <v>19.004032147867299</v>
      </c>
      <c r="F54" s="164">
        <v>2.3793053324859401</v>
      </c>
      <c r="G54" s="13">
        <v>19.641900979840901</v>
      </c>
      <c r="H54" s="164">
        <v>1.4509593924644999</v>
      </c>
      <c r="I54" s="13">
        <v>19.704867994457501</v>
      </c>
      <c r="J54" s="164">
        <v>2.49925680070894</v>
      </c>
      <c r="K54" s="13">
        <v>0.700835846590255</v>
      </c>
      <c r="L54" s="164">
        <v>3.4586730705629698</v>
      </c>
      <c r="M54" s="13">
        <v>19.347995420789101</v>
      </c>
      <c r="N54" s="164">
        <v>1.1366054274875499</v>
      </c>
      <c r="O54" s="13" t="s">
        <v>764</v>
      </c>
      <c r="P54" s="164" t="s">
        <v>764</v>
      </c>
      <c r="Q54" s="13" t="s">
        <v>764</v>
      </c>
      <c r="R54" s="164" t="s">
        <v>764</v>
      </c>
      <c r="S54" s="13">
        <v>18.676972162969999</v>
      </c>
      <c r="T54" s="164">
        <v>1.4263411643636601</v>
      </c>
      <c r="U54" s="13">
        <v>21.1714906481151</v>
      </c>
      <c r="V54" s="164">
        <v>1.94604205329619</v>
      </c>
      <c r="W54" s="13">
        <v>15.810538044379401</v>
      </c>
      <c r="X54" s="164">
        <v>3.0745202665574101</v>
      </c>
      <c r="Y54" s="13">
        <v>-2.8664341185905999</v>
      </c>
      <c r="Z54" s="164">
        <v>3.4683390569548598</v>
      </c>
      <c r="AA54" s="13">
        <v>15.979506355029301</v>
      </c>
      <c r="AB54" s="164">
        <v>3.8007890131450699</v>
      </c>
      <c r="AC54" s="13">
        <v>19.669367574862299</v>
      </c>
      <c r="AD54" s="164">
        <v>1.3797505838569699</v>
      </c>
      <c r="AE54" s="13">
        <v>18.613077598696002</v>
      </c>
      <c r="AF54" s="164">
        <v>2.0314187012137102</v>
      </c>
      <c r="AG54" s="13">
        <v>2.6335712436666601</v>
      </c>
      <c r="AH54" s="164">
        <v>4.3040264815436702</v>
      </c>
      <c r="AI54" s="13">
        <v>20.813155021325599</v>
      </c>
      <c r="AJ54" s="164">
        <v>1.62901913366713</v>
      </c>
      <c r="AK54" s="13">
        <v>17.1922908921863</v>
      </c>
      <c r="AL54" s="164">
        <v>1.58658583687789</v>
      </c>
      <c r="AM54" s="13" t="s">
        <v>764</v>
      </c>
      <c r="AN54" s="164" t="s">
        <v>764</v>
      </c>
      <c r="AO54" s="13" t="s">
        <v>764</v>
      </c>
      <c r="AP54" s="164" t="s">
        <v>764</v>
      </c>
      <c r="AQ54" s="98"/>
      <c r="AR54" s="98"/>
      <c r="AS54" s="98"/>
      <c r="AT54" s="99"/>
    </row>
    <row r="55" spans="1:46" ht="13" customHeight="1" x14ac:dyDescent="0.35">
      <c r="A55" s="12" t="s">
        <v>291</v>
      </c>
      <c r="B55" s="97">
        <v>2</v>
      </c>
      <c r="C55" s="13">
        <v>29.5031825521197</v>
      </c>
      <c r="D55" s="164">
        <v>1.1522031390759699</v>
      </c>
      <c r="E55" s="13">
        <v>22.655070330184198</v>
      </c>
      <c r="F55" s="164">
        <v>3.33771091219407</v>
      </c>
      <c r="G55" s="13">
        <v>26.780273461463999</v>
      </c>
      <c r="H55" s="164">
        <v>2.08633076489531</v>
      </c>
      <c r="I55" s="13">
        <v>34.393216126862797</v>
      </c>
      <c r="J55" s="164">
        <v>1.6014432216829599</v>
      </c>
      <c r="K55" s="13">
        <v>11.738145796678699</v>
      </c>
      <c r="L55" s="164">
        <v>3.76824719020202</v>
      </c>
      <c r="M55" s="13">
        <v>28.108063528054402</v>
      </c>
      <c r="N55" s="164">
        <v>1.43481849966107</v>
      </c>
      <c r="O55" s="13">
        <v>34.561939635383901</v>
      </c>
      <c r="P55" s="164">
        <v>3.3494775120806501</v>
      </c>
      <c r="Q55" s="13">
        <v>6.4538761073295596</v>
      </c>
      <c r="R55" s="164">
        <v>3.7946184850905098</v>
      </c>
      <c r="S55" s="13">
        <v>30.779360919559998</v>
      </c>
      <c r="T55" s="164">
        <v>3.4653821152344801</v>
      </c>
      <c r="U55" s="13">
        <v>31.838110387520299</v>
      </c>
      <c r="V55" s="164">
        <v>3.28492606574989</v>
      </c>
      <c r="W55" s="13">
        <v>28.540602253044799</v>
      </c>
      <c r="X55" s="164">
        <v>1.56527776520788</v>
      </c>
      <c r="Y55" s="13">
        <v>-2.23875866651515</v>
      </c>
      <c r="Z55" s="164">
        <v>3.9004688291177101</v>
      </c>
      <c r="AA55" s="13">
        <v>34.586507875051602</v>
      </c>
      <c r="AB55" s="164">
        <v>2.9206619184403202</v>
      </c>
      <c r="AC55" s="13">
        <v>27.7753955886764</v>
      </c>
      <c r="AD55" s="164">
        <v>2.56955343028313</v>
      </c>
      <c r="AE55" s="13">
        <v>29.211328807390998</v>
      </c>
      <c r="AF55" s="164">
        <v>1.7743292031182301</v>
      </c>
      <c r="AG55" s="13">
        <v>-5.3751790676606301</v>
      </c>
      <c r="AH55" s="164">
        <v>3.55797491354235</v>
      </c>
      <c r="AI55" s="13">
        <v>30.966784429852499</v>
      </c>
      <c r="AJ55" s="164">
        <v>1.4923453803570601</v>
      </c>
      <c r="AK55" s="13">
        <v>25.602151624086002</v>
      </c>
      <c r="AL55" s="164">
        <v>3.1948912834519798</v>
      </c>
      <c r="AM55" s="13">
        <v>24.455106038030401</v>
      </c>
      <c r="AN55" s="164">
        <v>3.8673598048479501</v>
      </c>
      <c r="AO55" s="13">
        <v>-6.5116783918221701</v>
      </c>
      <c r="AP55" s="164">
        <v>4.0681037664875204</v>
      </c>
      <c r="AQ55" s="98"/>
      <c r="AR55" s="98"/>
      <c r="AS55" s="98"/>
      <c r="AT55" s="99"/>
    </row>
    <row r="56" spans="1:46" ht="13" customHeight="1" x14ac:dyDescent="0.35">
      <c r="A56" s="12" t="s">
        <v>292</v>
      </c>
      <c r="B56" s="97">
        <v>2</v>
      </c>
      <c r="C56" s="13">
        <v>16.402391941184199</v>
      </c>
      <c r="D56" s="164">
        <v>0.61122377106441905</v>
      </c>
      <c r="E56" s="13">
        <v>10.258488844055099</v>
      </c>
      <c r="F56" s="164">
        <v>3.65929013810061</v>
      </c>
      <c r="G56" s="13">
        <v>16.6605482050681</v>
      </c>
      <c r="H56" s="164">
        <v>0.67850257536338698</v>
      </c>
      <c r="I56" s="13">
        <v>17.005393668895099</v>
      </c>
      <c r="J56" s="164">
        <v>1.2471122781277999</v>
      </c>
      <c r="K56" s="13">
        <v>6.7469048248399996</v>
      </c>
      <c r="L56" s="164">
        <v>3.8864769127489001</v>
      </c>
      <c r="M56" s="13">
        <v>15.971818735131301</v>
      </c>
      <c r="N56" s="164">
        <v>0.70895295035649197</v>
      </c>
      <c r="O56" s="13">
        <v>18.093454265506601</v>
      </c>
      <c r="P56" s="164">
        <v>1.3847859786568399</v>
      </c>
      <c r="Q56" s="13">
        <v>2.1216355303752099</v>
      </c>
      <c r="R56" s="164">
        <v>1.5947356401203101</v>
      </c>
      <c r="S56" s="13">
        <v>16.8473245404154</v>
      </c>
      <c r="T56" s="164">
        <v>0.73038986152668595</v>
      </c>
      <c r="U56" s="13">
        <v>14.738618047470201</v>
      </c>
      <c r="V56" s="164">
        <v>1.0571331962869299</v>
      </c>
      <c r="W56" s="13">
        <v>21.588637060979</v>
      </c>
      <c r="X56" s="164">
        <v>2.7132418657217099</v>
      </c>
      <c r="Y56" s="13">
        <v>4.7413125205636399</v>
      </c>
      <c r="Z56" s="164">
        <v>2.8484075714144601</v>
      </c>
      <c r="AA56" s="13">
        <v>14.162803938909899</v>
      </c>
      <c r="AB56" s="164">
        <v>1.5276366073410299</v>
      </c>
      <c r="AC56" s="13">
        <v>16.266769745236399</v>
      </c>
      <c r="AD56" s="164">
        <v>0.661432868434778</v>
      </c>
      <c r="AE56" s="13">
        <v>19.940572623113699</v>
      </c>
      <c r="AF56" s="164">
        <v>2.19686412587432</v>
      </c>
      <c r="AG56" s="13">
        <v>5.7777686842037204</v>
      </c>
      <c r="AH56" s="164">
        <v>2.7578464207181201</v>
      </c>
      <c r="AI56" s="13">
        <v>15.819295175921299</v>
      </c>
      <c r="AJ56" s="164">
        <v>0.69401533018839601</v>
      </c>
      <c r="AK56" s="13">
        <v>17.054212422432698</v>
      </c>
      <c r="AL56" s="164">
        <v>1.253452467609</v>
      </c>
      <c r="AM56" s="13">
        <v>24.382472552861099</v>
      </c>
      <c r="AN56" s="164">
        <v>5.5606237378538603</v>
      </c>
      <c r="AO56" s="13">
        <v>8.5631773769397395</v>
      </c>
      <c r="AP56" s="164">
        <v>5.6274345645732202</v>
      </c>
      <c r="AQ56" s="98"/>
      <c r="AR56" s="98"/>
      <c r="AS56" s="98"/>
      <c r="AT56" s="99"/>
    </row>
    <row r="57" spans="1:46" ht="13" customHeight="1" x14ac:dyDescent="0.35">
      <c r="A57" s="12" t="s">
        <v>293</v>
      </c>
      <c r="B57" s="97">
        <v>2</v>
      </c>
      <c r="C57" s="13">
        <v>18.4936543921701</v>
      </c>
      <c r="D57" s="164">
        <v>0.88712519887615104</v>
      </c>
      <c r="E57" s="13">
        <v>17.617898300730101</v>
      </c>
      <c r="F57" s="164">
        <v>2.75988810859449</v>
      </c>
      <c r="G57" s="13">
        <v>17.8682357144401</v>
      </c>
      <c r="H57" s="164">
        <v>1.3444054899125</v>
      </c>
      <c r="I57" s="13">
        <v>17.868689362054699</v>
      </c>
      <c r="J57" s="164">
        <v>1.46365557433157</v>
      </c>
      <c r="K57" s="13">
        <v>0.25079106132461199</v>
      </c>
      <c r="L57" s="164">
        <v>3.14365169003973</v>
      </c>
      <c r="M57" s="13">
        <v>17.401334507811399</v>
      </c>
      <c r="N57" s="164">
        <v>0.97001830540938405</v>
      </c>
      <c r="O57" s="13">
        <v>19.700959277720699</v>
      </c>
      <c r="P57" s="164">
        <v>2.3862087526106501</v>
      </c>
      <c r="Q57" s="13">
        <v>2.29962476990928</v>
      </c>
      <c r="R57" s="164">
        <v>2.5722914630729199</v>
      </c>
      <c r="S57" s="13">
        <v>18.615463073690101</v>
      </c>
      <c r="T57" s="164">
        <v>1.38483418812934</v>
      </c>
      <c r="U57" s="13">
        <v>17.205869629944399</v>
      </c>
      <c r="V57" s="164">
        <v>1.6688822556526901</v>
      </c>
      <c r="W57" s="13">
        <v>16.9741906625332</v>
      </c>
      <c r="X57" s="164">
        <v>1.84309945135036</v>
      </c>
      <c r="Y57" s="13">
        <v>-1.6412724111569801</v>
      </c>
      <c r="Z57" s="164">
        <v>2.4149272086153499</v>
      </c>
      <c r="AA57" s="13">
        <v>18.253329107566799</v>
      </c>
      <c r="AB57" s="164">
        <v>4.1723297018781498</v>
      </c>
      <c r="AC57" s="13">
        <v>17.9690600351725</v>
      </c>
      <c r="AD57" s="164">
        <v>1.10738744044492</v>
      </c>
      <c r="AE57" s="13">
        <v>18.400329881198498</v>
      </c>
      <c r="AF57" s="164">
        <v>1.53040829539913</v>
      </c>
      <c r="AG57" s="13">
        <v>0.14700077363170999</v>
      </c>
      <c r="AH57" s="164">
        <v>4.5489087823285699</v>
      </c>
      <c r="AI57" s="13">
        <v>16.965984237407799</v>
      </c>
      <c r="AJ57" s="164">
        <v>1.5599582266744301</v>
      </c>
      <c r="AK57" s="13">
        <v>19.019219065361501</v>
      </c>
      <c r="AL57" s="164">
        <v>1.3308029523160301</v>
      </c>
      <c r="AM57" s="13">
        <v>16.915832597377499</v>
      </c>
      <c r="AN57" s="164">
        <v>2.7326715830413599</v>
      </c>
      <c r="AO57" s="13">
        <v>-5.01516400302826E-2</v>
      </c>
      <c r="AP57" s="164">
        <v>3.17584377197121</v>
      </c>
      <c r="AQ57" s="98"/>
      <c r="AR57" s="98"/>
      <c r="AS57" s="98"/>
      <c r="AT57" s="99"/>
    </row>
    <row r="58" spans="1:46" ht="13" customHeight="1" x14ac:dyDescent="0.35">
      <c r="A58" s="12" t="s">
        <v>294</v>
      </c>
      <c r="B58" s="97">
        <v>2</v>
      </c>
      <c r="C58" s="13">
        <v>8.1674852952622707</v>
      </c>
      <c r="D58" s="164">
        <v>0.57491610421112904</v>
      </c>
      <c r="E58" s="13">
        <v>4.6713975023842496</v>
      </c>
      <c r="F58" s="164">
        <v>1.60144403685703</v>
      </c>
      <c r="G58" s="13">
        <v>8.0926982502831102</v>
      </c>
      <c r="H58" s="164">
        <v>1.1252163968073501</v>
      </c>
      <c r="I58" s="13">
        <v>8.9750541133659301</v>
      </c>
      <c r="J58" s="164">
        <v>0.74990824447856597</v>
      </c>
      <c r="K58" s="13">
        <v>4.3036566109816796</v>
      </c>
      <c r="L58" s="164">
        <v>1.7676697156726</v>
      </c>
      <c r="M58" s="13">
        <v>7.8146486772998802</v>
      </c>
      <c r="N58" s="164">
        <v>0.56202731266397798</v>
      </c>
      <c r="O58" s="13">
        <v>11.101970427748199</v>
      </c>
      <c r="P58" s="164">
        <v>2.51115227830911</v>
      </c>
      <c r="Q58" s="13">
        <v>3.2873217504483598</v>
      </c>
      <c r="R58" s="164">
        <v>2.45773165077448</v>
      </c>
      <c r="S58" s="13">
        <v>7.57921928097449</v>
      </c>
      <c r="T58" s="164">
        <v>0.84384047968336395</v>
      </c>
      <c r="U58" s="13">
        <v>8.9594311073057593</v>
      </c>
      <c r="V58" s="164">
        <v>1.1895780921202199</v>
      </c>
      <c r="W58" s="13">
        <v>8.4590484254454807</v>
      </c>
      <c r="X58" s="164">
        <v>1.07229038853547</v>
      </c>
      <c r="Y58" s="13">
        <v>0.87982914447099403</v>
      </c>
      <c r="Z58" s="164">
        <v>1.3136157298511999</v>
      </c>
      <c r="AA58" s="13">
        <v>7.7910055076476796</v>
      </c>
      <c r="AB58" s="164">
        <v>0.76748404612843502</v>
      </c>
      <c r="AC58" s="13">
        <v>8.5870407127042991</v>
      </c>
      <c r="AD58" s="164">
        <v>0.95068416747334705</v>
      </c>
      <c r="AE58" s="13">
        <v>8.3024392885668306</v>
      </c>
      <c r="AF58" s="164">
        <v>2.0986261572789702</v>
      </c>
      <c r="AG58" s="13">
        <v>0.51143378091915503</v>
      </c>
      <c r="AH58" s="164">
        <v>2.1522953485682099</v>
      </c>
      <c r="AI58" s="13">
        <v>8.1287186276568697</v>
      </c>
      <c r="AJ58" s="164">
        <v>0.63738223416107898</v>
      </c>
      <c r="AK58" s="13">
        <v>8.2350834121251406</v>
      </c>
      <c r="AL58" s="164">
        <v>1.9159292126633301</v>
      </c>
      <c r="AM58" s="13" t="s">
        <v>764</v>
      </c>
      <c r="AN58" s="164" t="s">
        <v>764</v>
      </c>
      <c r="AO58" s="13" t="s">
        <v>764</v>
      </c>
      <c r="AP58" s="164" t="s">
        <v>764</v>
      </c>
      <c r="AQ58" s="98"/>
      <c r="AR58" s="98"/>
      <c r="AS58" s="98"/>
      <c r="AT58" s="99"/>
    </row>
    <row r="59" spans="1:46" ht="13" customHeight="1" x14ac:dyDescent="0.35">
      <c r="A59" s="12" t="s">
        <v>295</v>
      </c>
      <c r="B59" s="97">
        <v>2</v>
      </c>
      <c r="C59" s="13">
        <v>20.880138851208599</v>
      </c>
      <c r="D59" s="164">
        <v>1.4076603975712301</v>
      </c>
      <c r="E59" s="13">
        <v>19.847937771740099</v>
      </c>
      <c r="F59" s="164">
        <v>3.5181683403639701</v>
      </c>
      <c r="G59" s="13">
        <v>23.619672059320099</v>
      </c>
      <c r="H59" s="164">
        <v>2.38651497023243</v>
      </c>
      <c r="I59" s="13">
        <v>20.944982067378302</v>
      </c>
      <c r="J59" s="164">
        <v>1.71984549227051</v>
      </c>
      <c r="K59" s="13">
        <v>1.0970442956381601</v>
      </c>
      <c r="L59" s="164">
        <v>3.9678802970893501</v>
      </c>
      <c r="M59" s="13">
        <v>24.473542045450198</v>
      </c>
      <c r="N59" s="164">
        <v>1.68507432359126</v>
      </c>
      <c r="O59" s="13">
        <v>20.332277255405899</v>
      </c>
      <c r="P59" s="164">
        <v>1.76553340775498</v>
      </c>
      <c r="Q59" s="13">
        <v>-4.1412647900443504</v>
      </c>
      <c r="R59" s="164">
        <v>2.3818245742310902</v>
      </c>
      <c r="S59" s="13">
        <v>21.2499013714033</v>
      </c>
      <c r="T59" s="164">
        <v>1.65784409663152</v>
      </c>
      <c r="U59" s="13">
        <v>20.3039227003792</v>
      </c>
      <c r="V59" s="164">
        <v>3.26991479196163</v>
      </c>
      <c r="W59" s="13">
        <v>24.077675375205899</v>
      </c>
      <c r="X59" s="164">
        <v>3.5190397975485199</v>
      </c>
      <c r="Y59" s="13">
        <v>2.8277740038026802</v>
      </c>
      <c r="Z59" s="164">
        <v>3.9634810560344702</v>
      </c>
      <c r="AA59" s="13">
        <v>18.918317712977998</v>
      </c>
      <c r="AB59" s="164">
        <v>2.15125232540219</v>
      </c>
      <c r="AC59" s="13">
        <v>20.277469845926401</v>
      </c>
      <c r="AD59" s="164">
        <v>1.7691614213733799</v>
      </c>
      <c r="AE59" s="13">
        <v>23.9376501603249</v>
      </c>
      <c r="AF59" s="164">
        <v>2.3023696682797699</v>
      </c>
      <c r="AG59" s="13">
        <v>5.0193324473469696</v>
      </c>
      <c r="AH59" s="164">
        <v>3.1738994468788801</v>
      </c>
      <c r="AI59" s="13">
        <v>21.233972067063299</v>
      </c>
      <c r="AJ59" s="164">
        <v>1.5558337078918301</v>
      </c>
      <c r="AK59" s="13">
        <v>21.745403206363999</v>
      </c>
      <c r="AL59" s="164">
        <v>2.9433359306677001</v>
      </c>
      <c r="AM59" s="13" t="s">
        <v>764</v>
      </c>
      <c r="AN59" s="164" t="s">
        <v>764</v>
      </c>
      <c r="AO59" s="13" t="s">
        <v>764</v>
      </c>
      <c r="AP59" s="164" t="s">
        <v>764</v>
      </c>
      <c r="AQ59" s="98"/>
      <c r="AR59" s="98"/>
      <c r="AS59" s="98"/>
      <c r="AT59" s="99"/>
    </row>
    <row r="60" spans="1:46" ht="13" customHeight="1" x14ac:dyDescent="0.35">
      <c r="A60" s="12" t="s">
        <v>296</v>
      </c>
      <c r="B60" s="97">
        <v>2</v>
      </c>
      <c r="C60" s="13">
        <v>29.6098582251011</v>
      </c>
      <c r="D60" s="164">
        <v>1.72110345286995</v>
      </c>
      <c r="E60" s="13">
        <v>29.918408616428799</v>
      </c>
      <c r="F60" s="164">
        <v>5.19702754183621</v>
      </c>
      <c r="G60" s="13">
        <v>27.539630424566699</v>
      </c>
      <c r="H60" s="164">
        <v>2.8118040449037398</v>
      </c>
      <c r="I60" s="13">
        <v>31.8902940190709</v>
      </c>
      <c r="J60" s="164">
        <v>2.62863739623586</v>
      </c>
      <c r="K60" s="13">
        <v>1.97188540264213</v>
      </c>
      <c r="L60" s="164">
        <v>6.2575045328701799</v>
      </c>
      <c r="M60" s="13">
        <v>32.032036442191398</v>
      </c>
      <c r="N60" s="164">
        <v>1.9313027834676599</v>
      </c>
      <c r="O60" s="13">
        <v>15.0356077369477</v>
      </c>
      <c r="P60" s="164">
        <v>6.0197144835429501</v>
      </c>
      <c r="Q60" s="13">
        <v>-16.996428705243702</v>
      </c>
      <c r="R60" s="164">
        <v>6.3209510571439296</v>
      </c>
      <c r="S60" s="13">
        <v>16.2284988186044</v>
      </c>
      <c r="T60" s="164">
        <v>3.1459412330495802</v>
      </c>
      <c r="U60" s="13">
        <v>27.530629019967702</v>
      </c>
      <c r="V60" s="164">
        <v>4.0274668708165899</v>
      </c>
      <c r="W60" s="13">
        <v>34.889611158507002</v>
      </c>
      <c r="X60" s="164">
        <v>1.93635506422675</v>
      </c>
      <c r="Y60" s="13">
        <v>18.661112339902498</v>
      </c>
      <c r="Z60" s="164">
        <v>3.4237667920076</v>
      </c>
      <c r="AA60" s="13">
        <v>22.808547400785098</v>
      </c>
      <c r="AB60" s="164">
        <v>5.2370027547481799</v>
      </c>
      <c r="AC60" s="13">
        <v>31.530028327090299</v>
      </c>
      <c r="AD60" s="164">
        <v>2.6282164400902102</v>
      </c>
      <c r="AE60" s="13">
        <v>31.9642079602047</v>
      </c>
      <c r="AF60" s="164">
        <v>3.5779119140745999</v>
      </c>
      <c r="AG60" s="13">
        <v>9.1556605594195606</v>
      </c>
      <c r="AH60" s="164">
        <v>6.3469420547047397</v>
      </c>
      <c r="AI60" s="13">
        <v>24.132107964072102</v>
      </c>
      <c r="AJ60" s="164">
        <v>3.22083996980311</v>
      </c>
      <c r="AK60" s="13">
        <v>32.7046878827379</v>
      </c>
      <c r="AL60" s="164">
        <v>2.2456193359357699</v>
      </c>
      <c r="AM60" s="13">
        <v>34.8187617899857</v>
      </c>
      <c r="AN60" s="164">
        <v>7.1552901578596497</v>
      </c>
      <c r="AO60" s="13">
        <v>10.6866538259136</v>
      </c>
      <c r="AP60" s="164">
        <v>7.4529458086594804</v>
      </c>
      <c r="AQ60" s="98"/>
      <c r="AR60" s="98"/>
      <c r="AS60" s="98"/>
      <c r="AT60" s="99"/>
    </row>
    <row r="61" spans="1:46" ht="13" customHeight="1" x14ac:dyDescent="0.35">
      <c r="A61" s="12" t="s">
        <v>297</v>
      </c>
      <c r="B61" s="97">
        <v>2</v>
      </c>
      <c r="C61" s="13">
        <v>7.8925048278133403</v>
      </c>
      <c r="D61" s="164">
        <v>0.55303841790624098</v>
      </c>
      <c r="E61" s="13">
        <v>7.2677417910320603</v>
      </c>
      <c r="F61" s="164">
        <v>0.65487430146138503</v>
      </c>
      <c r="G61" s="13">
        <v>8.9477538312282103</v>
      </c>
      <c r="H61" s="164">
        <v>1.4260624217317901</v>
      </c>
      <c r="I61" s="13">
        <v>8.2624556736891108</v>
      </c>
      <c r="J61" s="164">
        <v>1.03476543160628</v>
      </c>
      <c r="K61" s="13">
        <v>0.99471388265704297</v>
      </c>
      <c r="L61" s="164">
        <v>1.19403091351135</v>
      </c>
      <c r="M61" s="13">
        <v>7.8684434519366899</v>
      </c>
      <c r="N61" s="164">
        <v>0.55607756594375002</v>
      </c>
      <c r="O61" s="13" t="s">
        <v>764</v>
      </c>
      <c r="P61" s="164" t="s">
        <v>764</v>
      </c>
      <c r="Q61" s="13" t="s">
        <v>764</v>
      </c>
      <c r="R61" s="164" t="s">
        <v>764</v>
      </c>
      <c r="S61" s="13">
        <v>7.7362583409534098</v>
      </c>
      <c r="T61" s="164">
        <v>0.56926421516727799</v>
      </c>
      <c r="U61" s="13">
        <v>11.274671017813199</v>
      </c>
      <c r="V61" s="164">
        <v>1.82503441116784</v>
      </c>
      <c r="W61" s="13" t="s">
        <v>764</v>
      </c>
      <c r="X61" s="164" t="s">
        <v>764</v>
      </c>
      <c r="Y61" s="13" t="s">
        <v>764</v>
      </c>
      <c r="Z61" s="164" t="s">
        <v>764</v>
      </c>
      <c r="AA61" s="13">
        <v>8.16018705156743</v>
      </c>
      <c r="AB61" s="164">
        <v>0.63531596623294695</v>
      </c>
      <c r="AC61" s="13">
        <v>6.6120779426649596</v>
      </c>
      <c r="AD61" s="164">
        <v>1.2285748353379</v>
      </c>
      <c r="AE61" s="13">
        <v>7.4583654009846203</v>
      </c>
      <c r="AF61" s="164">
        <v>1.3768022890842699</v>
      </c>
      <c r="AG61" s="13">
        <v>-0.70182165058280699</v>
      </c>
      <c r="AH61" s="164">
        <v>1.5101300211895701</v>
      </c>
      <c r="AI61" s="13">
        <v>7.82465407891649</v>
      </c>
      <c r="AJ61" s="164">
        <v>0.55032779241917695</v>
      </c>
      <c r="AK61" s="13" t="s">
        <v>355</v>
      </c>
      <c r="AL61" s="164" t="s">
        <v>355</v>
      </c>
      <c r="AM61" s="13" t="s">
        <v>764</v>
      </c>
      <c r="AN61" s="164" t="s">
        <v>764</v>
      </c>
      <c r="AO61" s="13" t="s">
        <v>764</v>
      </c>
      <c r="AP61" s="164" t="s">
        <v>764</v>
      </c>
      <c r="AQ61" s="98"/>
      <c r="AR61" s="98"/>
      <c r="AS61" s="98"/>
      <c r="AT61" s="99"/>
    </row>
    <row r="62" spans="1:46" ht="13" customHeight="1" x14ac:dyDescent="0.35">
      <c r="A62" s="12" t="s">
        <v>298</v>
      </c>
      <c r="B62" s="97">
        <v>2</v>
      </c>
      <c r="C62" s="13">
        <v>4.2469861225820296</v>
      </c>
      <c r="D62" s="164">
        <v>0.401917978220099</v>
      </c>
      <c r="E62" s="13">
        <v>4.44701840685007</v>
      </c>
      <c r="F62" s="164">
        <v>0.84674716214328005</v>
      </c>
      <c r="G62" s="13">
        <v>3.7528299022987901</v>
      </c>
      <c r="H62" s="164">
        <v>0.54413349650933995</v>
      </c>
      <c r="I62" s="13">
        <v>4.9928866035694801</v>
      </c>
      <c r="J62" s="164">
        <v>1.0580216877020301</v>
      </c>
      <c r="K62" s="13">
        <v>0.545868196719415</v>
      </c>
      <c r="L62" s="164">
        <v>1.35661347836493</v>
      </c>
      <c r="M62" s="13">
        <v>4.22587258754446</v>
      </c>
      <c r="N62" s="164">
        <v>0.40615684220286302</v>
      </c>
      <c r="O62" s="13" t="s">
        <v>764</v>
      </c>
      <c r="P62" s="164" t="s">
        <v>764</v>
      </c>
      <c r="Q62" s="13" t="s">
        <v>764</v>
      </c>
      <c r="R62" s="164" t="s">
        <v>764</v>
      </c>
      <c r="S62" s="13">
        <v>4.3645624435013799</v>
      </c>
      <c r="T62" s="164">
        <v>0.506648050571472</v>
      </c>
      <c r="U62" s="13">
        <v>4.2744709783956703</v>
      </c>
      <c r="V62" s="164">
        <v>0.78279591059071296</v>
      </c>
      <c r="W62" s="13">
        <v>2.4038464725461801</v>
      </c>
      <c r="X62" s="164">
        <v>1.2994039655484499</v>
      </c>
      <c r="Y62" s="13">
        <v>-1.9607159709552</v>
      </c>
      <c r="Z62" s="164">
        <v>1.39233316762458</v>
      </c>
      <c r="AA62" s="13">
        <v>4.1484224350508896</v>
      </c>
      <c r="AB62" s="164">
        <v>0.49399933860032003</v>
      </c>
      <c r="AC62" s="13">
        <v>4.6708360088844998</v>
      </c>
      <c r="AD62" s="164">
        <v>0.84082270656569602</v>
      </c>
      <c r="AE62" s="13">
        <v>3.3818469252176002</v>
      </c>
      <c r="AF62" s="164">
        <v>1.1557953376576899</v>
      </c>
      <c r="AG62" s="13">
        <v>-0.76657550983328304</v>
      </c>
      <c r="AH62" s="164">
        <v>1.28053955754117</v>
      </c>
      <c r="AI62" s="13">
        <v>4.1200360898200499</v>
      </c>
      <c r="AJ62" s="164">
        <v>0.40678717003456999</v>
      </c>
      <c r="AK62" s="13" t="s">
        <v>764</v>
      </c>
      <c r="AL62" s="164" t="s">
        <v>764</v>
      </c>
      <c r="AM62" s="13" t="s">
        <v>764</v>
      </c>
      <c r="AN62" s="164" t="s">
        <v>764</v>
      </c>
      <c r="AO62" s="13" t="s">
        <v>764</v>
      </c>
      <c r="AP62" s="164" t="s">
        <v>764</v>
      </c>
      <c r="AQ62" s="98"/>
      <c r="AR62" s="98"/>
      <c r="AS62" s="98"/>
      <c r="AT62" s="99"/>
    </row>
    <row r="63" spans="1:46" ht="13" customHeight="1" x14ac:dyDescent="0.35">
      <c r="A63" s="101" t="s">
        <v>299</v>
      </c>
      <c r="B63" s="102">
        <v>2</v>
      </c>
      <c r="C63" s="44">
        <v>19.3090961832273</v>
      </c>
      <c r="D63" s="165">
        <v>0.18176426409961699</v>
      </c>
      <c r="E63" s="44">
        <v>16.3388129967285</v>
      </c>
      <c r="F63" s="165">
        <v>0.56091280663368304</v>
      </c>
      <c r="G63" s="44">
        <v>19.3782052089819</v>
      </c>
      <c r="H63" s="165">
        <v>0.29926405376605397</v>
      </c>
      <c r="I63" s="44">
        <v>20.566775132331099</v>
      </c>
      <c r="J63" s="165">
        <v>0.36635525605681701</v>
      </c>
      <c r="K63" s="44">
        <v>3.4860848477518198</v>
      </c>
      <c r="L63" s="165">
        <v>0.70981075653163395</v>
      </c>
      <c r="M63" s="44">
        <v>19.582525481588799</v>
      </c>
      <c r="N63" s="165">
        <v>0.217559145780093</v>
      </c>
      <c r="O63" s="44">
        <v>18.248857549761599</v>
      </c>
      <c r="P63" s="165">
        <v>0.58284744941034605</v>
      </c>
      <c r="Q63" s="44">
        <v>-2.5523174382622198</v>
      </c>
      <c r="R63" s="165">
        <v>0.63940853976340195</v>
      </c>
      <c r="S63" s="44">
        <v>18.123953461483001</v>
      </c>
      <c r="T63" s="165">
        <v>0.28470527313307997</v>
      </c>
      <c r="U63" s="44">
        <v>19.312737078764201</v>
      </c>
      <c r="V63" s="165">
        <v>0.38150616801564602</v>
      </c>
      <c r="W63" s="44">
        <v>21.052395268063901</v>
      </c>
      <c r="X63" s="165">
        <v>0.53143166841585798</v>
      </c>
      <c r="Y63" s="44">
        <v>2.7629184227877701</v>
      </c>
      <c r="Z63" s="165">
        <v>0.61943805129622498</v>
      </c>
      <c r="AA63" s="44">
        <v>17.703335176988499</v>
      </c>
      <c r="AB63" s="165">
        <v>0.511170842476802</v>
      </c>
      <c r="AC63" s="44">
        <v>19.3583616337969</v>
      </c>
      <c r="AD63" s="165">
        <v>0.27850203614115998</v>
      </c>
      <c r="AE63" s="44">
        <v>20.5247985747834</v>
      </c>
      <c r="AF63" s="165">
        <v>0.58171075801582395</v>
      </c>
      <c r="AG63" s="44">
        <v>2.4423629351730001</v>
      </c>
      <c r="AH63" s="165">
        <v>0.86824579597532403</v>
      </c>
      <c r="AI63" s="44">
        <v>18.865279582246998</v>
      </c>
      <c r="AJ63" s="165">
        <v>0.295300789176489</v>
      </c>
      <c r="AK63" s="44">
        <v>20.069970395984399</v>
      </c>
      <c r="AL63" s="165">
        <v>0.35990880959479798</v>
      </c>
      <c r="AM63" s="44">
        <v>21.456968472205901</v>
      </c>
      <c r="AN63" s="165">
        <v>0.89355672000974395</v>
      </c>
      <c r="AO63" s="44">
        <v>1.9334961121424901</v>
      </c>
      <c r="AP63" s="165">
        <v>0.99582525190291205</v>
      </c>
      <c r="AQ63" s="98"/>
      <c r="AR63" s="98"/>
      <c r="AS63" s="98"/>
      <c r="AT63" s="99"/>
    </row>
    <row r="64" spans="1:46" ht="13" customHeight="1" x14ac:dyDescent="0.35">
      <c r="A64" s="103" t="s">
        <v>300</v>
      </c>
      <c r="B64" s="104">
        <v>2</v>
      </c>
      <c r="C64" s="48">
        <v>16.0060847662347</v>
      </c>
      <c r="D64" s="166">
        <v>0.25261308553085698</v>
      </c>
      <c r="E64" s="48">
        <v>12.9410598907757</v>
      </c>
      <c r="F64" s="166">
        <v>0.832132373904798</v>
      </c>
      <c r="G64" s="48">
        <v>16.1487139586621</v>
      </c>
      <c r="H64" s="166">
        <v>0.36802644252491101</v>
      </c>
      <c r="I64" s="48">
        <v>17.0676910406142</v>
      </c>
      <c r="J64" s="166">
        <v>0.62587075074470899</v>
      </c>
      <c r="K64" s="48">
        <v>3.8311598345261002</v>
      </c>
      <c r="L64" s="166">
        <v>1.0796176324281801</v>
      </c>
      <c r="M64" s="48">
        <v>16.023962799166</v>
      </c>
      <c r="N64" s="166">
        <v>0.28461217522778798</v>
      </c>
      <c r="O64" s="48">
        <v>15.7503657757614</v>
      </c>
      <c r="P64" s="166">
        <v>0.67189538121363002</v>
      </c>
      <c r="Q64" s="48">
        <v>-2.1731374786957498</v>
      </c>
      <c r="R64" s="166">
        <v>0.77038009610714497</v>
      </c>
      <c r="S64" s="48">
        <v>15.521989297920699</v>
      </c>
      <c r="T64" s="166">
        <v>0.39991342264929203</v>
      </c>
      <c r="U64" s="48">
        <v>15.2026932636956</v>
      </c>
      <c r="V64" s="166">
        <v>0.46335586019450398</v>
      </c>
      <c r="W64" s="48">
        <v>18.172826067403399</v>
      </c>
      <c r="X64" s="166">
        <v>0.94672419659333995</v>
      </c>
      <c r="Y64" s="48">
        <v>2.9911813210255902</v>
      </c>
      <c r="Z64" s="166">
        <v>1.0359288419963599</v>
      </c>
      <c r="AA64" s="48">
        <v>13.557074173249701</v>
      </c>
      <c r="AB64" s="166">
        <v>0.70450078020738005</v>
      </c>
      <c r="AC64" s="48">
        <v>15.9102472359179</v>
      </c>
      <c r="AD64" s="166">
        <v>0.32959319441913998</v>
      </c>
      <c r="AE64" s="48">
        <v>17.966518422546699</v>
      </c>
      <c r="AF64" s="166">
        <v>0.84689973925497697</v>
      </c>
      <c r="AG64" s="48">
        <v>3.92597086496583</v>
      </c>
      <c r="AH64" s="166">
        <v>1.1721239772432099</v>
      </c>
      <c r="AI64" s="48">
        <v>16.1109516800792</v>
      </c>
      <c r="AJ64" s="166">
        <v>0.47527235122750799</v>
      </c>
      <c r="AK64" s="48">
        <v>15.712226305490001</v>
      </c>
      <c r="AL64" s="166">
        <v>0.41707101412133302</v>
      </c>
      <c r="AM64" s="48">
        <v>18.3261389533094</v>
      </c>
      <c r="AN64" s="166">
        <v>1.4162525677195199</v>
      </c>
      <c r="AO64" s="48">
        <v>2.3408574284903398</v>
      </c>
      <c r="AP64" s="166">
        <v>1.5476098688172599</v>
      </c>
      <c r="AQ64" s="98"/>
      <c r="AR64" s="98"/>
      <c r="AS64" s="98"/>
      <c r="AT64" s="99"/>
    </row>
    <row r="65" spans="1:46" ht="13" customHeight="1" x14ac:dyDescent="0.35">
      <c r="A65" s="105" t="s">
        <v>301</v>
      </c>
      <c r="B65" s="106">
        <v>2</v>
      </c>
      <c r="C65" s="19">
        <v>16.796879928213901</v>
      </c>
      <c r="D65" s="167">
        <v>0.124616585411107</v>
      </c>
      <c r="E65" s="19">
        <v>13.882631764984</v>
      </c>
      <c r="F65" s="167">
        <v>0.35739427066556601</v>
      </c>
      <c r="G65" s="19">
        <v>16.6490903668047</v>
      </c>
      <c r="H65" s="167">
        <v>0.206773188724968</v>
      </c>
      <c r="I65" s="19">
        <v>17.6742282294808</v>
      </c>
      <c r="J65" s="167">
        <v>0.24342186463062099</v>
      </c>
      <c r="K65" s="19">
        <v>3.1984417916404801</v>
      </c>
      <c r="L65" s="167">
        <v>0.45830485175386698</v>
      </c>
      <c r="M65" s="19">
        <v>17.086607847907</v>
      </c>
      <c r="N65" s="167">
        <v>0.14637350852495301</v>
      </c>
      <c r="O65" s="19">
        <v>17.351325721630801</v>
      </c>
      <c r="P65" s="167">
        <v>0.41539133047237298</v>
      </c>
      <c r="Q65" s="19">
        <v>-2.10500507654069</v>
      </c>
      <c r="R65" s="167">
        <v>0.46037437240515899</v>
      </c>
      <c r="S65" s="19">
        <v>16.074694270775499</v>
      </c>
      <c r="T65" s="167">
        <v>0.196984985386533</v>
      </c>
      <c r="U65" s="19">
        <v>17.1233372988731</v>
      </c>
      <c r="V65" s="167">
        <v>0.26995573406247902</v>
      </c>
      <c r="W65" s="19">
        <v>17.585925417735499</v>
      </c>
      <c r="X65" s="167">
        <v>0.37339579069441298</v>
      </c>
      <c r="Y65" s="19">
        <v>1.74179874316681</v>
      </c>
      <c r="Z65" s="167">
        <v>0.43818655657203198</v>
      </c>
      <c r="AA65" s="19">
        <v>15.7367471539287</v>
      </c>
      <c r="AB65" s="167">
        <v>0.31418701605090499</v>
      </c>
      <c r="AC65" s="19">
        <v>16.8671405023414</v>
      </c>
      <c r="AD65" s="167">
        <v>0.202252751323342</v>
      </c>
      <c r="AE65" s="19">
        <v>17.098992073672498</v>
      </c>
      <c r="AF65" s="167">
        <v>0.393250433808913</v>
      </c>
      <c r="AG65" s="19">
        <v>1.2799902159166401</v>
      </c>
      <c r="AH65" s="167">
        <v>0.56724574395520599</v>
      </c>
      <c r="AI65" s="19">
        <v>16.589731326230599</v>
      </c>
      <c r="AJ65" s="167">
        <v>0.185091012463693</v>
      </c>
      <c r="AK65" s="19">
        <v>19.425693766469401</v>
      </c>
      <c r="AL65" s="167">
        <v>0.30849115094674301</v>
      </c>
      <c r="AM65" s="19">
        <v>20.6050585130169</v>
      </c>
      <c r="AN65" s="167">
        <v>0.81026039706527297</v>
      </c>
      <c r="AO65" s="19">
        <v>1.2381836441598</v>
      </c>
      <c r="AP65" s="167">
        <v>0.89727257634041402</v>
      </c>
      <c r="AQ65" s="98"/>
      <c r="AR65" s="98"/>
      <c r="AS65" s="98"/>
      <c r="AT65" s="99"/>
    </row>
    <row r="66" spans="1:46" ht="13" customHeight="1" x14ac:dyDescent="0.35">
      <c r="A66" s="12" t="s">
        <v>302</v>
      </c>
      <c r="B66" s="97">
        <v>2</v>
      </c>
      <c r="C66" s="13">
        <v>41.679909574828201</v>
      </c>
      <c r="D66" s="164">
        <v>2.09441458408374</v>
      </c>
      <c r="E66" s="13">
        <v>33.860759676242097</v>
      </c>
      <c r="F66" s="164">
        <v>10.3324715041368</v>
      </c>
      <c r="G66" s="13">
        <v>48.952835205603897</v>
      </c>
      <c r="H66" s="164">
        <v>8.8796988506264096</v>
      </c>
      <c r="I66" s="13">
        <v>41.691756261030903</v>
      </c>
      <c r="J66" s="164">
        <v>2.46228283099749</v>
      </c>
      <c r="K66" s="13">
        <v>7.8309965847888003</v>
      </c>
      <c r="L66" s="164">
        <v>10.5004514867758</v>
      </c>
      <c r="M66" s="13">
        <v>43.929537818006096</v>
      </c>
      <c r="N66" s="164">
        <v>2.443147853947</v>
      </c>
      <c r="O66" s="13" t="s">
        <v>764</v>
      </c>
      <c r="P66" s="164" t="s">
        <v>764</v>
      </c>
      <c r="Q66" s="13" t="s">
        <v>764</v>
      </c>
      <c r="R66" s="164" t="s">
        <v>764</v>
      </c>
      <c r="S66" s="13">
        <v>39.981063556269902</v>
      </c>
      <c r="T66" s="164">
        <v>4.2118355341467604</v>
      </c>
      <c r="U66" s="13">
        <v>42.922637419284797</v>
      </c>
      <c r="V66" s="164">
        <v>3.6738395262382002</v>
      </c>
      <c r="W66" s="13">
        <v>46.490301260405097</v>
      </c>
      <c r="X66" s="164">
        <v>5.5349595819675299</v>
      </c>
      <c r="Y66" s="13">
        <v>6.5092377041351899</v>
      </c>
      <c r="Z66" s="164">
        <v>6.79520758334397</v>
      </c>
      <c r="AA66" s="13">
        <v>30.129595331225602</v>
      </c>
      <c r="AB66" s="164">
        <v>8.7190325305490397</v>
      </c>
      <c r="AC66" s="13">
        <v>43.428773429894598</v>
      </c>
      <c r="AD66" s="164">
        <v>4.4545516364061601</v>
      </c>
      <c r="AE66" s="13">
        <v>43.904851412006103</v>
      </c>
      <c r="AF66" s="164">
        <v>2.83739188105337</v>
      </c>
      <c r="AG66" s="13">
        <v>13.775256080780499</v>
      </c>
      <c r="AH66" s="164">
        <v>8.8915863441256402</v>
      </c>
      <c r="AI66" s="13">
        <v>38.936497827529699</v>
      </c>
      <c r="AJ66" s="164">
        <v>4.6122353868216397</v>
      </c>
      <c r="AK66" s="13">
        <v>49.292076762561003</v>
      </c>
      <c r="AL66" s="164">
        <v>3.3895705669987701</v>
      </c>
      <c r="AM66" s="13">
        <v>34.391861052529002</v>
      </c>
      <c r="AN66" s="164">
        <v>4.4236301528280597</v>
      </c>
      <c r="AO66" s="13">
        <v>-4.5446367750007202</v>
      </c>
      <c r="AP66" s="164">
        <v>6.5772045796498997</v>
      </c>
      <c r="AQ66" s="98"/>
      <c r="AR66" s="98"/>
      <c r="AS66" s="98"/>
      <c r="AT66" s="99"/>
    </row>
    <row r="67" spans="1:46" ht="13" customHeight="1" x14ac:dyDescent="0.35">
      <c r="A67" s="12" t="s">
        <v>303</v>
      </c>
      <c r="B67" s="97">
        <v>2</v>
      </c>
      <c r="C67" s="13">
        <v>13.494015976000201</v>
      </c>
      <c r="D67" s="164">
        <v>1.23349979068251</v>
      </c>
      <c r="E67" s="13" t="s">
        <v>764</v>
      </c>
      <c r="F67" s="164" t="s">
        <v>764</v>
      </c>
      <c r="G67" s="13">
        <v>11.7636827352332</v>
      </c>
      <c r="H67" s="164">
        <v>1.9100632837857201</v>
      </c>
      <c r="I67" s="13">
        <v>15.8540552173893</v>
      </c>
      <c r="J67" s="164">
        <v>2.16431117856474</v>
      </c>
      <c r="K67" s="13" t="s">
        <v>764</v>
      </c>
      <c r="L67" s="164" t="s">
        <v>764</v>
      </c>
      <c r="M67" s="13" t="s">
        <v>1075</v>
      </c>
      <c r="N67" s="164" t="s">
        <v>1075</v>
      </c>
      <c r="O67" s="13" t="s">
        <v>1075</v>
      </c>
      <c r="P67" s="164" t="s">
        <v>1075</v>
      </c>
      <c r="Q67" s="13" t="s">
        <v>1075</v>
      </c>
      <c r="R67" s="164" t="s">
        <v>1075</v>
      </c>
      <c r="S67" s="13">
        <v>16.306217586030201</v>
      </c>
      <c r="T67" s="164">
        <v>3.3673251004731299</v>
      </c>
      <c r="U67" s="13">
        <v>11.3016852409715</v>
      </c>
      <c r="V67" s="164">
        <v>2.2352433257047601</v>
      </c>
      <c r="W67" s="13">
        <v>13.391663076448999</v>
      </c>
      <c r="X67" s="164">
        <v>1.99273834194144</v>
      </c>
      <c r="Y67" s="13">
        <v>-2.91455450958121</v>
      </c>
      <c r="Z67" s="164">
        <v>3.9330565022776298</v>
      </c>
      <c r="AA67" s="13" t="s">
        <v>764</v>
      </c>
      <c r="AB67" s="164" t="s">
        <v>764</v>
      </c>
      <c r="AC67" s="13">
        <v>12.6593235006693</v>
      </c>
      <c r="AD67" s="164">
        <v>2.08194775853659</v>
      </c>
      <c r="AE67" s="13">
        <v>12.9107865133741</v>
      </c>
      <c r="AF67" s="164">
        <v>2.7630586483634998</v>
      </c>
      <c r="AG67" s="13" t="s">
        <v>764</v>
      </c>
      <c r="AH67" s="164" t="s">
        <v>764</v>
      </c>
      <c r="AI67" s="13">
        <v>9.9798544016771995</v>
      </c>
      <c r="AJ67" s="164">
        <v>2.8015574207820699</v>
      </c>
      <c r="AK67" s="13">
        <v>14.285005420787799</v>
      </c>
      <c r="AL67" s="164">
        <v>2.1479765131573498</v>
      </c>
      <c r="AM67" s="13">
        <v>12.206251230590199</v>
      </c>
      <c r="AN67" s="164">
        <v>2.1359218532759998</v>
      </c>
      <c r="AO67" s="13">
        <v>2.2263968289130101</v>
      </c>
      <c r="AP67" s="164">
        <v>3.6078029773803402</v>
      </c>
      <c r="AQ67" s="98"/>
      <c r="AR67" s="98"/>
      <c r="AS67" s="98"/>
      <c r="AT67" s="99"/>
    </row>
    <row r="68" spans="1:46" ht="13" customHeight="1" x14ac:dyDescent="0.35">
      <c r="A68" s="12" t="s">
        <v>304</v>
      </c>
      <c r="B68" s="97">
        <v>2</v>
      </c>
      <c r="C68" s="13">
        <v>32.901967197056798</v>
      </c>
      <c r="D68" s="164">
        <v>1.9927055858470399</v>
      </c>
      <c r="E68" s="13" t="s">
        <v>764</v>
      </c>
      <c r="F68" s="164" t="s">
        <v>764</v>
      </c>
      <c r="G68" s="13">
        <v>35.282302227461599</v>
      </c>
      <c r="H68" s="164">
        <v>2.6576728401077498</v>
      </c>
      <c r="I68" s="13">
        <v>27.9029348541197</v>
      </c>
      <c r="J68" s="164">
        <v>4.1302131914318299</v>
      </c>
      <c r="K68" s="13" t="s">
        <v>764</v>
      </c>
      <c r="L68" s="164" t="s">
        <v>764</v>
      </c>
      <c r="M68" s="13">
        <v>33.866654101397302</v>
      </c>
      <c r="N68" s="164">
        <v>2.5852003343492198</v>
      </c>
      <c r="O68" s="13" t="s">
        <v>764</v>
      </c>
      <c r="P68" s="164" t="s">
        <v>764</v>
      </c>
      <c r="Q68" s="13" t="s">
        <v>764</v>
      </c>
      <c r="R68" s="164" t="s">
        <v>764</v>
      </c>
      <c r="S68" s="13">
        <v>28.137482549789802</v>
      </c>
      <c r="T68" s="164">
        <v>4.2724423823260196</v>
      </c>
      <c r="U68" s="13">
        <v>29.3726176350491</v>
      </c>
      <c r="V68" s="164">
        <v>4.0873308415188303</v>
      </c>
      <c r="W68" s="13">
        <v>45.010303096102199</v>
      </c>
      <c r="X68" s="164">
        <v>3.8206887272499901</v>
      </c>
      <c r="Y68" s="13">
        <v>16.872820546312401</v>
      </c>
      <c r="Z68" s="164">
        <v>5.7105886370661398</v>
      </c>
      <c r="AA68" s="13" t="s">
        <v>764</v>
      </c>
      <c r="AB68" s="164" t="s">
        <v>764</v>
      </c>
      <c r="AC68" s="13">
        <v>31.0270866422326</v>
      </c>
      <c r="AD68" s="164">
        <v>3.3259817259979298</v>
      </c>
      <c r="AE68" s="13">
        <v>37.285706883613102</v>
      </c>
      <c r="AF68" s="164">
        <v>5.4313477509370403</v>
      </c>
      <c r="AG68" s="13" t="s">
        <v>764</v>
      </c>
      <c r="AH68" s="164" t="s">
        <v>764</v>
      </c>
      <c r="AI68" s="13">
        <v>26.135936252052598</v>
      </c>
      <c r="AJ68" s="164">
        <v>6.5835115201902301</v>
      </c>
      <c r="AK68" s="13">
        <v>31.302448440602099</v>
      </c>
      <c r="AL68" s="164">
        <v>3.0380846598075402</v>
      </c>
      <c r="AM68" s="13">
        <v>43.426521258113802</v>
      </c>
      <c r="AN68" s="164">
        <v>4.8482230330424203</v>
      </c>
      <c r="AO68" s="13">
        <v>17.2905850060611</v>
      </c>
      <c r="AP68" s="164">
        <v>8.3619698793437909</v>
      </c>
      <c r="AQ68" s="98"/>
      <c r="AR68" s="98"/>
      <c r="AS68" s="98"/>
      <c r="AT68" s="99"/>
    </row>
    <row r="69" spans="1:46" ht="13" customHeight="1" x14ac:dyDescent="0.35">
      <c r="A69" s="26" t="s">
        <v>305</v>
      </c>
      <c r="B69" s="107">
        <v>2</v>
      </c>
      <c r="C69" s="108">
        <v>23.5485565972599</v>
      </c>
      <c r="D69" s="169">
        <v>1.52977149504204</v>
      </c>
      <c r="E69" s="108">
        <v>18.689128881636201</v>
      </c>
      <c r="F69" s="169">
        <v>3.6020859038953801</v>
      </c>
      <c r="G69" s="108">
        <v>23.850239563173599</v>
      </c>
      <c r="H69" s="169">
        <v>2.0442179043315298</v>
      </c>
      <c r="I69" s="108">
        <v>27.47309471773</v>
      </c>
      <c r="J69" s="169">
        <v>4.0636951343938801</v>
      </c>
      <c r="K69" s="108">
        <v>8.7839658360938593</v>
      </c>
      <c r="L69" s="169">
        <v>5.1717044573750499</v>
      </c>
      <c r="M69" s="108">
        <v>23.4155287938923</v>
      </c>
      <c r="N69" s="169">
        <v>1.67434175552381</v>
      </c>
      <c r="O69" s="108" t="s">
        <v>764</v>
      </c>
      <c r="P69" s="169" t="s">
        <v>764</v>
      </c>
      <c r="Q69" s="108" t="s">
        <v>764</v>
      </c>
      <c r="R69" s="169" t="s">
        <v>764</v>
      </c>
      <c r="S69" s="108">
        <v>22.6537139222626</v>
      </c>
      <c r="T69" s="169">
        <v>1.9106488493185401</v>
      </c>
      <c r="U69" s="108">
        <v>28.446526399626201</v>
      </c>
      <c r="V69" s="169">
        <v>3.9047082606488699</v>
      </c>
      <c r="W69" s="108" t="s">
        <v>764</v>
      </c>
      <c r="X69" s="169" t="s">
        <v>764</v>
      </c>
      <c r="Y69" s="108" t="s">
        <v>764</v>
      </c>
      <c r="Z69" s="169" t="s">
        <v>764</v>
      </c>
      <c r="AA69" s="108">
        <v>27.568008716556498</v>
      </c>
      <c r="AB69" s="169">
        <v>5.7268913418350804</v>
      </c>
      <c r="AC69" s="108">
        <v>24.155609143299401</v>
      </c>
      <c r="AD69" s="169">
        <v>1.8256814880440599</v>
      </c>
      <c r="AE69" s="108">
        <v>18.015793900372898</v>
      </c>
      <c r="AF69" s="169">
        <v>5.78146501975663</v>
      </c>
      <c r="AG69" s="108">
        <v>-9.5522148161836693</v>
      </c>
      <c r="AH69" s="169">
        <v>8.2364060407193396</v>
      </c>
      <c r="AI69" s="108">
        <v>22.527183701233199</v>
      </c>
      <c r="AJ69" s="169">
        <v>2.1063677968783301</v>
      </c>
      <c r="AK69" s="108">
        <v>25.332144491222198</v>
      </c>
      <c r="AL69" s="169">
        <v>2.5074161841346001</v>
      </c>
      <c r="AM69" s="108" t="s">
        <v>764</v>
      </c>
      <c r="AN69" s="169" t="s">
        <v>764</v>
      </c>
      <c r="AO69" s="108" t="s">
        <v>764</v>
      </c>
      <c r="AP69" s="169" t="s">
        <v>764</v>
      </c>
      <c r="AQ69" s="110"/>
      <c r="AR69" s="110"/>
      <c r="AS69" s="110"/>
      <c r="AT69" s="111"/>
    </row>
    <row r="70" spans="1:46" ht="13" customHeight="1" x14ac:dyDescent="0.35">
      <c r="A70" s="12"/>
      <c r="B70" s="112"/>
      <c r="C70" s="13" t="s">
        <v>576</v>
      </c>
      <c r="D70" s="164" t="s">
        <v>577</v>
      </c>
      <c r="E70" s="13" t="s">
        <v>1076</v>
      </c>
      <c r="F70" s="164" t="s">
        <v>1077</v>
      </c>
      <c r="G70" s="13" t="s">
        <v>1078</v>
      </c>
      <c r="H70" s="164" t="s">
        <v>1079</v>
      </c>
      <c r="I70" s="13" t="s">
        <v>1080</v>
      </c>
      <c r="J70" s="164" t="s">
        <v>1081</v>
      </c>
      <c r="K70" s="13" t="s">
        <v>1082</v>
      </c>
      <c r="L70" s="164" t="s">
        <v>1083</v>
      </c>
      <c r="M70" s="13" t="s">
        <v>1084</v>
      </c>
      <c r="N70" s="164" t="s">
        <v>1085</v>
      </c>
      <c r="O70" s="13" t="s">
        <v>1086</v>
      </c>
      <c r="P70" s="164" t="s">
        <v>1087</v>
      </c>
      <c r="Q70" s="13" t="s">
        <v>1088</v>
      </c>
      <c r="R70" s="164" t="s">
        <v>1089</v>
      </c>
      <c r="S70" s="13" t="s">
        <v>1090</v>
      </c>
      <c r="T70" s="164" t="s">
        <v>1091</v>
      </c>
      <c r="U70" s="13" t="s">
        <v>1092</v>
      </c>
      <c r="V70" s="164" t="s">
        <v>1093</v>
      </c>
      <c r="W70" s="13" t="s">
        <v>1094</v>
      </c>
      <c r="X70" s="164" t="s">
        <v>1095</v>
      </c>
      <c r="Y70" s="13" t="s">
        <v>1096</v>
      </c>
      <c r="Z70" s="164" t="s">
        <v>1097</v>
      </c>
      <c r="AA70" s="13" t="s">
        <v>1098</v>
      </c>
      <c r="AB70" s="164" t="s">
        <v>1099</v>
      </c>
      <c r="AC70" s="13" t="s">
        <v>1100</v>
      </c>
      <c r="AD70" s="164" t="s">
        <v>1101</v>
      </c>
      <c r="AE70" s="13" t="s">
        <v>1102</v>
      </c>
      <c r="AF70" s="164" t="s">
        <v>1103</v>
      </c>
      <c r="AG70" s="13" t="s">
        <v>1104</v>
      </c>
      <c r="AH70" s="164" t="s">
        <v>1105</v>
      </c>
      <c r="AI70" s="13" t="s">
        <v>1106</v>
      </c>
      <c r="AJ70" s="164" t="s">
        <v>1107</v>
      </c>
      <c r="AK70" s="13" t="s">
        <v>1108</v>
      </c>
      <c r="AL70" s="164" t="s">
        <v>1109</v>
      </c>
      <c r="AM70" s="13" t="s">
        <v>1110</v>
      </c>
      <c r="AN70" s="164" t="s">
        <v>1111</v>
      </c>
      <c r="AO70" s="13" t="s">
        <v>1112</v>
      </c>
      <c r="AP70" s="164" t="s">
        <v>1113</v>
      </c>
      <c r="AQ70" s="13" t="s">
        <v>602</v>
      </c>
      <c r="AR70" s="164" t="s">
        <v>603</v>
      </c>
      <c r="AS70" s="98" t="s">
        <v>610</v>
      </c>
      <c r="AT70" s="99" t="s">
        <v>611</v>
      </c>
    </row>
    <row r="71" spans="1:46" ht="13" customHeight="1" x14ac:dyDescent="0.35">
      <c r="A71" s="12" t="s">
        <v>249</v>
      </c>
      <c r="B71" s="112">
        <v>1</v>
      </c>
      <c r="C71" s="13">
        <v>33.948560464124597</v>
      </c>
      <c r="D71" s="164">
        <v>1.2266614204314299</v>
      </c>
      <c r="E71" s="13">
        <v>40.277970849216103</v>
      </c>
      <c r="F71" s="164">
        <v>4.0219761176883502</v>
      </c>
      <c r="G71" s="13">
        <v>32.088280926385302</v>
      </c>
      <c r="H71" s="164">
        <v>2.2054937355059598</v>
      </c>
      <c r="I71" s="13">
        <v>33.788497604441602</v>
      </c>
      <c r="J71" s="164">
        <v>1.5712449529744099</v>
      </c>
      <c r="K71" s="13">
        <v>-6.4894732447745502</v>
      </c>
      <c r="L71" s="164">
        <v>4.3157954515312698</v>
      </c>
      <c r="M71" s="13">
        <v>35.646521043114198</v>
      </c>
      <c r="N71" s="164">
        <v>1.71499312978095</v>
      </c>
      <c r="O71" s="13">
        <v>29.748517150299399</v>
      </c>
      <c r="P71" s="164">
        <v>1.73693109464616</v>
      </c>
      <c r="Q71" s="13">
        <v>-5.8980038928147502</v>
      </c>
      <c r="R71" s="164">
        <v>2.4190021818561598</v>
      </c>
      <c r="S71" s="13">
        <v>33.016744866103899</v>
      </c>
      <c r="T71" s="164">
        <v>2.13110785587144</v>
      </c>
      <c r="U71" s="13">
        <v>34.489124639421</v>
      </c>
      <c r="V71" s="164">
        <v>2.4688997340453098</v>
      </c>
      <c r="W71" s="13">
        <v>35.749405618429499</v>
      </c>
      <c r="X71" s="164">
        <v>2.4584026339457701</v>
      </c>
      <c r="Y71" s="13">
        <v>2.7326607523255699</v>
      </c>
      <c r="Z71" s="164">
        <v>3.21565940785145</v>
      </c>
      <c r="AA71" s="13">
        <v>37.327201090063902</v>
      </c>
      <c r="AB71" s="164">
        <v>5.05716786605268</v>
      </c>
      <c r="AC71" s="13">
        <v>32.449224963102402</v>
      </c>
      <c r="AD71" s="164">
        <v>1.5278481194825599</v>
      </c>
      <c r="AE71" s="13">
        <v>37.229477124683299</v>
      </c>
      <c r="AF71" s="164">
        <v>2.5037264955438201</v>
      </c>
      <c r="AG71" s="13">
        <v>-9.7723965380538402E-2</v>
      </c>
      <c r="AH71" s="164">
        <v>5.5916176389460297</v>
      </c>
      <c r="AI71" s="13">
        <v>31.4888984794548</v>
      </c>
      <c r="AJ71" s="164">
        <v>2.2937719115008601</v>
      </c>
      <c r="AK71" s="13">
        <v>34.730381996305397</v>
      </c>
      <c r="AL71" s="164">
        <v>2.0221011931844499</v>
      </c>
      <c r="AM71" s="13">
        <v>37.297257887065697</v>
      </c>
      <c r="AN71" s="164">
        <v>2.9581722372806198</v>
      </c>
      <c r="AO71" s="13">
        <v>5.8083594076108298</v>
      </c>
      <c r="AP71" s="164">
        <v>3.7642261892103899</v>
      </c>
      <c r="AQ71" s="13">
        <v>-7.3688260938830297E-2</v>
      </c>
      <c r="AR71" s="164">
        <v>1.7835803602243501</v>
      </c>
      <c r="AS71" s="98"/>
      <c r="AT71" s="99"/>
    </row>
    <row r="72" spans="1:46" ht="13" customHeight="1" x14ac:dyDescent="0.35">
      <c r="A72" s="12" t="s">
        <v>253</v>
      </c>
      <c r="B72" s="112">
        <v>1</v>
      </c>
      <c r="C72" s="13">
        <v>25.873564297969001</v>
      </c>
      <c r="D72" s="164">
        <v>0.86914766364626395</v>
      </c>
      <c r="E72" s="13">
        <v>26.445400492525899</v>
      </c>
      <c r="F72" s="164">
        <v>3.10417562494768</v>
      </c>
      <c r="G72" s="13">
        <v>26.3524898383669</v>
      </c>
      <c r="H72" s="164">
        <v>1.0533914749551401</v>
      </c>
      <c r="I72" s="13">
        <v>26.222085055426501</v>
      </c>
      <c r="J72" s="164">
        <v>2.2291162845603099</v>
      </c>
      <c r="K72" s="13">
        <v>-0.22331543709943699</v>
      </c>
      <c r="L72" s="164">
        <v>3.9253750268604999</v>
      </c>
      <c r="M72" s="13">
        <v>26.5465197421243</v>
      </c>
      <c r="N72" s="164">
        <v>1.2470514493490401</v>
      </c>
      <c r="O72" s="13">
        <v>26.023066165796799</v>
      </c>
      <c r="P72" s="164">
        <v>1.17347485828375</v>
      </c>
      <c r="Q72" s="13">
        <v>-0.523453576327498</v>
      </c>
      <c r="R72" s="164">
        <v>1.6912146774981101</v>
      </c>
      <c r="S72" s="13">
        <v>25.8515060793315</v>
      </c>
      <c r="T72" s="164">
        <v>1.3316271772535599</v>
      </c>
      <c r="U72" s="13">
        <v>26.303595079323799</v>
      </c>
      <c r="V72" s="164">
        <v>1.6952974644247201</v>
      </c>
      <c r="W72" s="13">
        <v>27.7449114174408</v>
      </c>
      <c r="X72" s="164">
        <v>1.7991855212238901</v>
      </c>
      <c r="Y72" s="13">
        <v>1.8934053381093301</v>
      </c>
      <c r="Z72" s="164">
        <v>2.2942149835326799</v>
      </c>
      <c r="AA72" s="13">
        <v>27.337658123054101</v>
      </c>
      <c r="AB72" s="164">
        <v>6.3034146967654001</v>
      </c>
      <c r="AC72" s="13">
        <v>26.748264782582901</v>
      </c>
      <c r="AD72" s="164">
        <v>1.17299344954453</v>
      </c>
      <c r="AE72" s="13">
        <v>26.112183986142199</v>
      </c>
      <c r="AF72" s="164">
        <v>1.16915552146135</v>
      </c>
      <c r="AG72" s="13">
        <v>-1.22547413691187</v>
      </c>
      <c r="AH72" s="164">
        <v>6.3161608743990199</v>
      </c>
      <c r="AI72" s="13">
        <v>24.925181813782601</v>
      </c>
      <c r="AJ72" s="164">
        <v>1.3709049910538</v>
      </c>
      <c r="AK72" s="13">
        <v>27.075598237952502</v>
      </c>
      <c r="AL72" s="164">
        <v>1.3723394758707499</v>
      </c>
      <c r="AM72" s="13">
        <v>28.2781330606309</v>
      </c>
      <c r="AN72" s="164">
        <v>2.5038926833675901</v>
      </c>
      <c r="AO72" s="13">
        <v>3.3529512468482801</v>
      </c>
      <c r="AP72" s="164">
        <v>2.8559349392548099</v>
      </c>
      <c r="AQ72" s="13">
        <v>5.9279010723799797</v>
      </c>
      <c r="AR72" s="164">
        <v>1.0562618457628701</v>
      </c>
      <c r="AS72" s="98"/>
      <c r="AT72" s="99"/>
    </row>
    <row r="73" spans="1:46" ht="13" customHeight="1" x14ac:dyDescent="0.35">
      <c r="A73" s="100" t="s">
        <v>255</v>
      </c>
      <c r="B73" s="112">
        <v>1</v>
      </c>
      <c r="C73" s="13">
        <v>22.881901523518302</v>
      </c>
      <c r="D73" s="164">
        <v>1.07597653964958</v>
      </c>
      <c r="E73" s="13">
        <v>19.825747760743202</v>
      </c>
      <c r="F73" s="164">
        <v>2.72437013986631</v>
      </c>
      <c r="G73" s="13">
        <v>22.436457305405899</v>
      </c>
      <c r="H73" s="164">
        <v>1.57456252950072</v>
      </c>
      <c r="I73" s="13">
        <v>26.9267199676068</v>
      </c>
      <c r="J73" s="164">
        <v>2.7601791555271098</v>
      </c>
      <c r="K73" s="13">
        <v>7.1009722068635996</v>
      </c>
      <c r="L73" s="164">
        <v>4.2018818760676204</v>
      </c>
      <c r="M73" s="13">
        <v>22.9673212139062</v>
      </c>
      <c r="N73" s="164">
        <v>1.24688167052429</v>
      </c>
      <c r="O73" s="13">
        <v>22.676798204185399</v>
      </c>
      <c r="P73" s="164">
        <v>1.9977686089417099</v>
      </c>
      <c r="Q73" s="13">
        <v>-0.29052300972073702</v>
      </c>
      <c r="R73" s="164">
        <v>2.3611402119207798</v>
      </c>
      <c r="S73" s="13">
        <v>20.509888945671001</v>
      </c>
      <c r="T73" s="164">
        <v>1.50027716822507</v>
      </c>
      <c r="U73" s="13">
        <v>23.093694643990499</v>
      </c>
      <c r="V73" s="164">
        <v>2.4878796098132701</v>
      </c>
      <c r="W73" s="13">
        <v>26.4980589514402</v>
      </c>
      <c r="X73" s="164">
        <v>2.16413488291807</v>
      </c>
      <c r="Y73" s="13">
        <v>5.9881700057691498</v>
      </c>
      <c r="Z73" s="164">
        <v>2.6626870700491398</v>
      </c>
      <c r="AA73" s="13">
        <v>25.5127619251551</v>
      </c>
      <c r="AB73" s="164">
        <v>4.3575599230398803</v>
      </c>
      <c r="AC73" s="13">
        <v>21.732550213491901</v>
      </c>
      <c r="AD73" s="164">
        <v>1.90050881976891</v>
      </c>
      <c r="AE73" s="13">
        <v>23.930834695923501</v>
      </c>
      <c r="AF73" s="164">
        <v>1.6465914073537999</v>
      </c>
      <c r="AG73" s="13">
        <v>-1.58192722923165</v>
      </c>
      <c r="AH73" s="164">
        <v>4.5871572266966396</v>
      </c>
      <c r="AI73" s="13">
        <v>22.468207192446801</v>
      </c>
      <c r="AJ73" s="164">
        <v>2.1801747232022399</v>
      </c>
      <c r="AK73" s="13">
        <v>24.183614722015299</v>
      </c>
      <c r="AL73" s="164">
        <v>1.6561315712164699</v>
      </c>
      <c r="AM73" s="13">
        <v>21.8115349298658</v>
      </c>
      <c r="AN73" s="164">
        <v>2.37531427242055</v>
      </c>
      <c r="AO73" s="13">
        <v>-0.65667226258101496</v>
      </c>
      <c r="AP73" s="164">
        <v>3.1846046495876701</v>
      </c>
      <c r="AQ73" s="13">
        <v>8.1703216564484702</v>
      </c>
      <c r="AR73" s="164">
        <v>1.32465551988595</v>
      </c>
      <c r="AS73" s="98"/>
      <c r="AT73" s="99"/>
    </row>
    <row r="74" spans="1:46" ht="13" customHeight="1" x14ac:dyDescent="0.35">
      <c r="A74" s="12" t="s">
        <v>256</v>
      </c>
      <c r="B74" s="112">
        <v>1</v>
      </c>
      <c r="C74" s="13">
        <v>14.717776600027801</v>
      </c>
      <c r="D74" s="164">
        <v>1.04546447998688</v>
      </c>
      <c r="E74" s="13">
        <v>10.3386940411221</v>
      </c>
      <c r="F74" s="164">
        <v>2.37908623104284</v>
      </c>
      <c r="G74" s="13">
        <v>13.2247400611598</v>
      </c>
      <c r="H74" s="164">
        <v>1.3932438440775601</v>
      </c>
      <c r="I74" s="13">
        <v>18.329845072865702</v>
      </c>
      <c r="J74" s="164">
        <v>1.71405400121816</v>
      </c>
      <c r="K74" s="13">
        <v>7.9911510317436596</v>
      </c>
      <c r="L74" s="164">
        <v>2.93158945414697</v>
      </c>
      <c r="M74" s="13">
        <v>14.1193652242219</v>
      </c>
      <c r="N74" s="164">
        <v>1.1519980784861701</v>
      </c>
      <c r="O74" s="13">
        <v>16.676067504780399</v>
      </c>
      <c r="P74" s="164">
        <v>2.2588001420107102</v>
      </c>
      <c r="Q74" s="13">
        <v>2.5567022805584898</v>
      </c>
      <c r="R74" s="164">
        <v>2.5208054783722602</v>
      </c>
      <c r="S74" s="13">
        <v>14.690981540751601</v>
      </c>
      <c r="T74" s="164">
        <v>1.5268604843945399</v>
      </c>
      <c r="U74" s="13">
        <v>14.582945064683001</v>
      </c>
      <c r="V74" s="164">
        <v>2.2265895213479401</v>
      </c>
      <c r="W74" s="13">
        <v>15.2162556683818</v>
      </c>
      <c r="X74" s="164">
        <v>1.4901428896095801</v>
      </c>
      <c r="Y74" s="13">
        <v>0.52527412763020798</v>
      </c>
      <c r="Z74" s="164">
        <v>2.05583711894247</v>
      </c>
      <c r="AA74" s="13">
        <v>16.073406298111902</v>
      </c>
      <c r="AB74" s="164">
        <v>1.5060407307386501</v>
      </c>
      <c r="AC74" s="13">
        <v>14.2728517930225</v>
      </c>
      <c r="AD74" s="164">
        <v>1.7776739150635901</v>
      </c>
      <c r="AE74" s="13">
        <v>11.2777140967109</v>
      </c>
      <c r="AF74" s="164">
        <v>2.4090151323418501</v>
      </c>
      <c r="AG74" s="13">
        <v>-4.7956922014010104</v>
      </c>
      <c r="AH74" s="164">
        <v>2.8413273073164</v>
      </c>
      <c r="AI74" s="13">
        <v>14.083158097637799</v>
      </c>
      <c r="AJ74" s="164">
        <v>1.2628368938929999</v>
      </c>
      <c r="AK74" s="13">
        <v>16.924473602122401</v>
      </c>
      <c r="AL74" s="164">
        <v>2.02617035736069</v>
      </c>
      <c r="AM74" s="13">
        <v>14.1857695977286</v>
      </c>
      <c r="AN74" s="164">
        <v>4.9184022352477097</v>
      </c>
      <c r="AO74" s="13">
        <v>0.102611500090868</v>
      </c>
      <c r="AP74" s="164">
        <v>5.0333755688862203</v>
      </c>
      <c r="AQ74" s="13">
        <v>-6.1750222157663002</v>
      </c>
      <c r="AR74" s="164">
        <v>1.4920530194466699</v>
      </c>
      <c r="AS74" s="98"/>
      <c r="AT74" s="99"/>
    </row>
    <row r="75" spans="1:46" ht="13" customHeight="1" x14ac:dyDescent="0.35">
      <c r="A75" s="12" t="s">
        <v>267</v>
      </c>
      <c r="B75" s="112">
        <v>1</v>
      </c>
      <c r="C75" s="13">
        <v>19.599904366034199</v>
      </c>
      <c r="D75" s="164">
        <v>1.0886394512126401</v>
      </c>
      <c r="E75" s="13">
        <v>22.6324976215958</v>
      </c>
      <c r="F75" s="164">
        <v>2.9733448710183201</v>
      </c>
      <c r="G75" s="13">
        <v>18.3597759915552</v>
      </c>
      <c r="H75" s="164">
        <v>1.2173580553949701</v>
      </c>
      <c r="I75" s="13">
        <v>20.601316565831102</v>
      </c>
      <c r="J75" s="164">
        <v>3.3363616251304999</v>
      </c>
      <c r="K75" s="13">
        <v>-2.0311810557647001</v>
      </c>
      <c r="L75" s="164">
        <v>4.3486968981088001</v>
      </c>
      <c r="M75" s="13">
        <v>20.2474388758381</v>
      </c>
      <c r="N75" s="164">
        <v>1.1632227527601899</v>
      </c>
      <c r="O75" s="13">
        <v>16.663806534955299</v>
      </c>
      <c r="P75" s="164">
        <v>2.42477594128504</v>
      </c>
      <c r="Q75" s="13">
        <v>-3.5836323408828301</v>
      </c>
      <c r="R75" s="164">
        <v>2.5309048905078799</v>
      </c>
      <c r="S75" s="13">
        <v>21.890491628569301</v>
      </c>
      <c r="T75" s="164">
        <v>1.71975560651718</v>
      </c>
      <c r="U75" s="13">
        <v>18.341467868277899</v>
      </c>
      <c r="V75" s="164">
        <v>2.6117936678287599</v>
      </c>
      <c r="W75" s="13">
        <v>17.9176050179768</v>
      </c>
      <c r="X75" s="164">
        <v>2.0727377909823899</v>
      </c>
      <c r="Y75" s="13">
        <v>-3.97288661059252</v>
      </c>
      <c r="Z75" s="164">
        <v>2.9210702188733699</v>
      </c>
      <c r="AA75" s="13">
        <v>20.217332498391801</v>
      </c>
      <c r="AB75" s="164">
        <v>2.42476339728334</v>
      </c>
      <c r="AC75" s="13">
        <v>18.414490062528699</v>
      </c>
      <c r="AD75" s="164">
        <v>1.5952690246397601</v>
      </c>
      <c r="AE75" s="13">
        <v>21.0244201697829</v>
      </c>
      <c r="AF75" s="164">
        <v>2.3901959514416</v>
      </c>
      <c r="AG75" s="13">
        <v>0.80708767139116899</v>
      </c>
      <c r="AH75" s="164">
        <v>3.5608720192352998</v>
      </c>
      <c r="AI75" s="13">
        <v>20.815352215592299</v>
      </c>
      <c r="AJ75" s="164">
        <v>1.8438293219033599</v>
      </c>
      <c r="AK75" s="13">
        <v>19.090194901861999</v>
      </c>
      <c r="AL75" s="164">
        <v>1.6162201764239701</v>
      </c>
      <c r="AM75" s="13">
        <v>18.751553107968402</v>
      </c>
      <c r="AN75" s="164">
        <v>3.5880647177078901</v>
      </c>
      <c r="AO75" s="13">
        <v>-2.0637991076239399</v>
      </c>
      <c r="AP75" s="164">
        <v>3.9714512870288101</v>
      </c>
      <c r="AQ75" s="13">
        <v>1.8975809133627499</v>
      </c>
      <c r="AR75" s="164">
        <v>1.38769859771472</v>
      </c>
      <c r="AS75" s="98"/>
      <c r="AT75" s="99"/>
    </row>
    <row r="76" spans="1:46" ht="13" customHeight="1" x14ac:dyDescent="0.35">
      <c r="A76" s="12" t="s">
        <v>272</v>
      </c>
      <c r="B76" s="112">
        <v>1</v>
      </c>
      <c r="C76" s="13">
        <v>25.353262484031202</v>
      </c>
      <c r="D76" s="164">
        <v>0.93277581330187798</v>
      </c>
      <c r="E76" s="13" t="s">
        <v>764</v>
      </c>
      <c r="F76" s="164" t="s">
        <v>764</v>
      </c>
      <c r="G76" s="13">
        <v>24.228410153576402</v>
      </c>
      <c r="H76" s="164">
        <v>1.5825202623255901</v>
      </c>
      <c r="I76" s="13">
        <v>26.084808017676099</v>
      </c>
      <c r="J76" s="164">
        <v>1.3117882350755099</v>
      </c>
      <c r="K76" s="13" t="s">
        <v>764</v>
      </c>
      <c r="L76" s="164" t="s">
        <v>764</v>
      </c>
      <c r="M76" s="13">
        <v>25.345781490382802</v>
      </c>
      <c r="N76" s="164">
        <v>0.947343324679916</v>
      </c>
      <c r="O76" s="13" t="s">
        <v>764</v>
      </c>
      <c r="P76" s="164" t="s">
        <v>764</v>
      </c>
      <c r="Q76" s="13" t="s">
        <v>764</v>
      </c>
      <c r="R76" s="164" t="s">
        <v>764</v>
      </c>
      <c r="S76" s="13">
        <v>25.2806214317967</v>
      </c>
      <c r="T76" s="164">
        <v>1.0158536890995</v>
      </c>
      <c r="U76" s="13">
        <v>25.082293135021001</v>
      </c>
      <c r="V76" s="164">
        <v>2.1622490415716902</v>
      </c>
      <c r="W76" s="13" t="s">
        <v>764</v>
      </c>
      <c r="X76" s="164" t="s">
        <v>764</v>
      </c>
      <c r="Y76" s="13" t="s">
        <v>764</v>
      </c>
      <c r="Z76" s="164" t="s">
        <v>764</v>
      </c>
      <c r="AA76" s="13">
        <v>21.879140616166701</v>
      </c>
      <c r="AB76" s="164">
        <v>1.37239780594301</v>
      </c>
      <c r="AC76" s="13">
        <v>28.5805769695286</v>
      </c>
      <c r="AD76" s="164">
        <v>1.25145063867101</v>
      </c>
      <c r="AE76" s="13" t="s">
        <v>355</v>
      </c>
      <c r="AF76" s="164" t="s">
        <v>355</v>
      </c>
      <c r="AG76" s="13" t="s">
        <v>355</v>
      </c>
      <c r="AH76" s="164" t="s">
        <v>355</v>
      </c>
      <c r="AI76" s="13">
        <v>24.7559254926046</v>
      </c>
      <c r="AJ76" s="164">
        <v>1.1678942096379299</v>
      </c>
      <c r="AK76" s="13">
        <v>26.9845799543243</v>
      </c>
      <c r="AL76" s="164">
        <v>1.4839084704597001</v>
      </c>
      <c r="AM76" s="13" t="s">
        <v>764</v>
      </c>
      <c r="AN76" s="164" t="s">
        <v>764</v>
      </c>
      <c r="AO76" s="13" t="s">
        <v>764</v>
      </c>
      <c r="AP76" s="164" t="s">
        <v>764</v>
      </c>
      <c r="AQ76" s="13">
        <v>-1.49254449048673</v>
      </c>
      <c r="AR76" s="164">
        <v>1.3756068910030099</v>
      </c>
      <c r="AS76" s="98"/>
      <c r="AT76" s="99"/>
    </row>
    <row r="77" spans="1:46" ht="13" customHeight="1" x14ac:dyDescent="0.35">
      <c r="A77" s="12" t="s">
        <v>274</v>
      </c>
      <c r="B77" s="112">
        <v>1</v>
      </c>
      <c r="C77" s="13">
        <v>20.5516358827755</v>
      </c>
      <c r="D77" s="164">
        <v>0.82345219605933995</v>
      </c>
      <c r="E77" s="13">
        <v>19.645110955381401</v>
      </c>
      <c r="F77" s="164">
        <v>4.9944280874953897</v>
      </c>
      <c r="G77" s="13">
        <v>16.0467820976761</v>
      </c>
      <c r="H77" s="164">
        <v>3.0810565120176601</v>
      </c>
      <c r="I77" s="13">
        <v>20.8274637752437</v>
      </c>
      <c r="J77" s="164">
        <v>0.91557220583965404</v>
      </c>
      <c r="K77" s="13">
        <v>1.1823528198622499</v>
      </c>
      <c r="L77" s="164">
        <v>5.0626991799472698</v>
      </c>
      <c r="M77" s="13">
        <v>20.209246149809701</v>
      </c>
      <c r="N77" s="164">
        <v>0.84461026037293796</v>
      </c>
      <c r="O77" s="13" t="s">
        <v>355</v>
      </c>
      <c r="P77" s="164" t="s">
        <v>355</v>
      </c>
      <c r="Q77" s="13" t="s">
        <v>355</v>
      </c>
      <c r="R77" s="164" t="s">
        <v>355</v>
      </c>
      <c r="S77" s="13">
        <v>18.658791237973801</v>
      </c>
      <c r="T77" s="164">
        <v>0.95201987718725201</v>
      </c>
      <c r="U77" s="13">
        <v>22.896919587562198</v>
      </c>
      <c r="V77" s="164">
        <v>2.6004059727401798</v>
      </c>
      <c r="W77" s="13">
        <v>24.959650896228101</v>
      </c>
      <c r="X77" s="164">
        <v>5.0626560318064904</v>
      </c>
      <c r="Y77" s="13">
        <v>6.3008596582543701</v>
      </c>
      <c r="Z77" s="164">
        <v>5.2286935661787899</v>
      </c>
      <c r="AA77" s="13">
        <v>18.134589091705401</v>
      </c>
      <c r="AB77" s="164">
        <v>1.2210535102226301</v>
      </c>
      <c r="AC77" s="13">
        <v>21.6393290245095</v>
      </c>
      <c r="AD77" s="164">
        <v>1.55084024585317</v>
      </c>
      <c r="AE77" s="13" t="s">
        <v>764</v>
      </c>
      <c r="AF77" s="164" t="s">
        <v>764</v>
      </c>
      <c r="AG77" s="13" t="s">
        <v>764</v>
      </c>
      <c r="AH77" s="164" t="s">
        <v>764</v>
      </c>
      <c r="AI77" s="13">
        <v>19.734014206150501</v>
      </c>
      <c r="AJ77" s="164">
        <v>0.850705761303991</v>
      </c>
      <c r="AK77" s="13" t="s">
        <v>764</v>
      </c>
      <c r="AL77" s="164" t="s">
        <v>764</v>
      </c>
      <c r="AM77" s="13" t="s">
        <v>764</v>
      </c>
      <c r="AN77" s="164" t="s">
        <v>764</v>
      </c>
      <c r="AO77" s="13" t="s">
        <v>764</v>
      </c>
      <c r="AP77" s="164" t="s">
        <v>764</v>
      </c>
      <c r="AQ77" s="13">
        <v>4.6431293768290702</v>
      </c>
      <c r="AR77" s="164">
        <v>1.1160420710054699</v>
      </c>
      <c r="AS77" s="98"/>
      <c r="AT77" s="99"/>
    </row>
    <row r="78" spans="1:46" ht="13" customHeight="1" x14ac:dyDescent="0.35">
      <c r="A78" s="12" t="s">
        <v>280</v>
      </c>
      <c r="B78" s="112">
        <v>1</v>
      </c>
      <c r="C78" s="13">
        <v>17.8476034318637</v>
      </c>
      <c r="D78" s="164">
        <v>1.00096998048732</v>
      </c>
      <c r="E78" s="13">
        <v>14.910051015764401</v>
      </c>
      <c r="F78" s="164">
        <v>1.32669675698963</v>
      </c>
      <c r="G78" s="13">
        <v>18.732293921144802</v>
      </c>
      <c r="H78" s="164">
        <v>2.2740622093345499</v>
      </c>
      <c r="I78" s="13">
        <v>20.997619490432299</v>
      </c>
      <c r="J78" s="164">
        <v>1.85925409591264</v>
      </c>
      <c r="K78" s="13">
        <v>6.0875684746679299</v>
      </c>
      <c r="L78" s="164">
        <v>2.33059908336983</v>
      </c>
      <c r="M78" s="13">
        <v>19.568627643875701</v>
      </c>
      <c r="N78" s="164">
        <v>1.07203012120818</v>
      </c>
      <c r="O78" s="13">
        <v>12.0201990308846</v>
      </c>
      <c r="P78" s="164">
        <v>2.5924806498272699</v>
      </c>
      <c r="Q78" s="13">
        <v>-7.5484286129911302</v>
      </c>
      <c r="R78" s="164">
        <v>2.8250703402766502</v>
      </c>
      <c r="S78" s="13">
        <v>17.412948737252901</v>
      </c>
      <c r="T78" s="164">
        <v>1.6091649995391999</v>
      </c>
      <c r="U78" s="13">
        <v>19.975895651881601</v>
      </c>
      <c r="V78" s="164">
        <v>2.39553335929621</v>
      </c>
      <c r="W78" s="13">
        <v>17.754868910155999</v>
      </c>
      <c r="X78" s="164">
        <v>1.4532860238816301</v>
      </c>
      <c r="Y78" s="13">
        <v>0.341920172903112</v>
      </c>
      <c r="Z78" s="164">
        <v>2.1121643168561701</v>
      </c>
      <c r="AA78" s="13">
        <v>14.0104713762684</v>
      </c>
      <c r="AB78" s="164">
        <v>2.79470861296873</v>
      </c>
      <c r="AC78" s="13">
        <v>19.092151180185301</v>
      </c>
      <c r="AD78" s="164">
        <v>1.63031275212201</v>
      </c>
      <c r="AE78" s="13">
        <v>19.225287706215699</v>
      </c>
      <c r="AF78" s="164">
        <v>1.68970232604241</v>
      </c>
      <c r="AG78" s="13">
        <v>5.2148163299472898</v>
      </c>
      <c r="AH78" s="164">
        <v>3.38816477101342</v>
      </c>
      <c r="AI78" s="13">
        <v>17.572696198133901</v>
      </c>
      <c r="AJ78" s="164">
        <v>0.99277485136954002</v>
      </c>
      <c r="AK78" s="13">
        <v>17.227423612447598</v>
      </c>
      <c r="AL78" s="164">
        <v>3.6833486229148402</v>
      </c>
      <c r="AM78" s="13" t="s">
        <v>764</v>
      </c>
      <c r="AN78" s="164" t="s">
        <v>764</v>
      </c>
      <c r="AO78" s="13" t="s">
        <v>764</v>
      </c>
      <c r="AP78" s="164" t="s">
        <v>764</v>
      </c>
      <c r="AQ78" s="13">
        <v>4.8903868749742401</v>
      </c>
      <c r="AR78" s="164">
        <v>1.22636313401784</v>
      </c>
      <c r="AS78" s="98"/>
      <c r="AT78" s="99"/>
    </row>
    <row r="79" spans="1:46" ht="13" customHeight="1" x14ac:dyDescent="0.35">
      <c r="A79" s="12" t="s">
        <v>285</v>
      </c>
      <c r="B79" s="112">
        <v>1</v>
      </c>
      <c r="C79" s="13">
        <v>5.2394507435459996</v>
      </c>
      <c r="D79" s="164">
        <v>0.39116715267451402</v>
      </c>
      <c r="E79" s="13">
        <v>3.5565277795065602</v>
      </c>
      <c r="F79" s="164">
        <v>0.86904921522196199</v>
      </c>
      <c r="G79" s="13">
        <v>5.94818099586782</v>
      </c>
      <c r="H79" s="164">
        <v>1.43871543667264</v>
      </c>
      <c r="I79" s="13">
        <v>5.7054029571571103</v>
      </c>
      <c r="J79" s="164">
        <v>0.44702449644856701</v>
      </c>
      <c r="K79" s="13">
        <v>2.1488751776505501</v>
      </c>
      <c r="L79" s="164">
        <v>0.96133825010214302</v>
      </c>
      <c r="M79" s="13">
        <v>4.7947777810486798</v>
      </c>
      <c r="N79" s="164">
        <v>0.43640229186579699</v>
      </c>
      <c r="O79" s="13">
        <v>8.8396338680214495</v>
      </c>
      <c r="P79" s="164">
        <v>1.2205274024222099</v>
      </c>
      <c r="Q79" s="13">
        <v>4.0448560869727697</v>
      </c>
      <c r="R79" s="164">
        <v>1.2468250001796699</v>
      </c>
      <c r="S79" s="13">
        <v>5.3547018926570598</v>
      </c>
      <c r="T79" s="164">
        <v>0.52471095835578396</v>
      </c>
      <c r="U79" s="13">
        <v>4.2678180832302202</v>
      </c>
      <c r="V79" s="164">
        <v>1.27733637591808</v>
      </c>
      <c r="W79" s="13">
        <v>3.4380719569368301</v>
      </c>
      <c r="X79" s="164">
        <v>1.1357150276566601</v>
      </c>
      <c r="Y79" s="13">
        <v>-1.9166299357202301</v>
      </c>
      <c r="Z79" s="164">
        <v>1.26795701016019</v>
      </c>
      <c r="AA79" s="13">
        <v>5.18404433997667</v>
      </c>
      <c r="AB79" s="164">
        <v>0.57896811994672803</v>
      </c>
      <c r="AC79" s="13">
        <v>4.4854092032081798</v>
      </c>
      <c r="AD79" s="164">
        <v>0.99603809175709801</v>
      </c>
      <c r="AE79" s="13">
        <v>4.6536183639657196</v>
      </c>
      <c r="AF79" s="164">
        <v>1.3259646998550501</v>
      </c>
      <c r="AG79" s="13">
        <v>-0.53042597601094799</v>
      </c>
      <c r="AH79" s="164">
        <v>1.51241403014825</v>
      </c>
      <c r="AI79" s="13">
        <v>5.0002028123051501</v>
      </c>
      <c r="AJ79" s="164">
        <v>0.48681373949071899</v>
      </c>
      <c r="AK79" s="13" t="s">
        <v>764</v>
      </c>
      <c r="AL79" s="164" t="s">
        <v>764</v>
      </c>
      <c r="AM79" s="13" t="s">
        <v>764</v>
      </c>
      <c r="AN79" s="164" t="s">
        <v>764</v>
      </c>
      <c r="AO79" s="13" t="s">
        <v>764</v>
      </c>
      <c r="AP79" s="164" t="s">
        <v>764</v>
      </c>
      <c r="AQ79" s="13">
        <v>-1.50601429471161</v>
      </c>
      <c r="AR79" s="164">
        <v>0.70479874262559505</v>
      </c>
      <c r="AS79" s="98"/>
      <c r="AT79" s="99"/>
    </row>
    <row r="80" spans="1:46" ht="13" customHeight="1" x14ac:dyDescent="0.35">
      <c r="A80" s="12" t="s">
        <v>290</v>
      </c>
      <c r="B80" s="112">
        <v>1</v>
      </c>
      <c r="C80" s="13">
        <v>17.452774456256002</v>
      </c>
      <c r="D80" s="164">
        <v>0.77294229233286205</v>
      </c>
      <c r="E80" s="13">
        <v>17.519253793857199</v>
      </c>
      <c r="F80" s="164">
        <v>1.5303733731367</v>
      </c>
      <c r="G80" s="13">
        <v>16.963383493722301</v>
      </c>
      <c r="H80" s="164">
        <v>1.1780632361519301</v>
      </c>
      <c r="I80" s="13">
        <v>18.931452711231699</v>
      </c>
      <c r="J80" s="164">
        <v>2.2567286181711701</v>
      </c>
      <c r="K80" s="13">
        <v>1.4121989173745799</v>
      </c>
      <c r="L80" s="164">
        <v>2.7432361180829301</v>
      </c>
      <c r="M80" s="13">
        <v>17.3530128458337</v>
      </c>
      <c r="N80" s="164">
        <v>0.81301305377498601</v>
      </c>
      <c r="O80" s="13" t="s">
        <v>764</v>
      </c>
      <c r="P80" s="164" t="s">
        <v>764</v>
      </c>
      <c r="Q80" s="13" t="s">
        <v>764</v>
      </c>
      <c r="R80" s="164" t="s">
        <v>764</v>
      </c>
      <c r="S80" s="13">
        <v>18.306516950204099</v>
      </c>
      <c r="T80" s="164">
        <v>1.1075496529408699</v>
      </c>
      <c r="U80" s="13">
        <v>14.593343858802999</v>
      </c>
      <c r="V80" s="164">
        <v>1.74244932992096</v>
      </c>
      <c r="W80" s="13">
        <v>17.6065705444068</v>
      </c>
      <c r="X80" s="164">
        <v>3.2974768175499398</v>
      </c>
      <c r="Y80" s="13">
        <v>-0.69994640579730205</v>
      </c>
      <c r="Z80" s="164">
        <v>3.3718696609057099</v>
      </c>
      <c r="AA80" s="13">
        <v>13.7303695660635</v>
      </c>
      <c r="AB80" s="164">
        <v>2.9938424947791602</v>
      </c>
      <c r="AC80" s="13">
        <v>17.728346911166799</v>
      </c>
      <c r="AD80" s="164">
        <v>1.0458209288682101</v>
      </c>
      <c r="AE80" s="13">
        <v>15.2859325229776</v>
      </c>
      <c r="AF80" s="164">
        <v>2.3056862941491101</v>
      </c>
      <c r="AG80" s="13">
        <v>1.55556295691413</v>
      </c>
      <c r="AH80" s="164">
        <v>3.5323915362142202</v>
      </c>
      <c r="AI80" s="13">
        <v>18.280392505886201</v>
      </c>
      <c r="AJ80" s="164">
        <v>1.2704157744343501</v>
      </c>
      <c r="AK80" s="13">
        <v>15.951205593475899</v>
      </c>
      <c r="AL80" s="164">
        <v>1.3170397740665101</v>
      </c>
      <c r="AM80" s="13" t="s">
        <v>764</v>
      </c>
      <c r="AN80" s="164" t="s">
        <v>764</v>
      </c>
      <c r="AO80" s="13" t="s">
        <v>764</v>
      </c>
      <c r="AP80" s="164" t="s">
        <v>764</v>
      </c>
      <c r="AQ80" s="13">
        <v>-1.8012890520336999</v>
      </c>
      <c r="AR80" s="164">
        <v>1.31391672754575</v>
      </c>
      <c r="AS80" s="98"/>
      <c r="AT80" s="99"/>
    </row>
    <row r="81" spans="1:46" ht="13" customHeight="1" x14ac:dyDescent="0.35">
      <c r="A81" s="12" t="s">
        <v>292</v>
      </c>
      <c r="B81" s="112">
        <v>1</v>
      </c>
      <c r="C81" s="13">
        <v>15.872586056144</v>
      </c>
      <c r="D81" s="164">
        <v>0.77718174556895103</v>
      </c>
      <c r="E81" s="13">
        <v>10.596097761113899</v>
      </c>
      <c r="F81" s="164">
        <v>2.5245840606867298</v>
      </c>
      <c r="G81" s="13">
        <v>16.080050624256199</v>
      </c>
      <c r="H81" s="164">
        <v>1.0510977693449499</v>
      </c>
      <c r="I81" s="13">
        <v>18.117831408836299</v>
      </c>
      <c r="J81" s="164">
        <v>1.53551175879424</v>
      </c>
      <c r="K81" s="13">
        <v>7.5217336477224297</v>
      </c>
      <c r="L81" s="164">
        <v>2.8935360877693901</v>
      </c>
      <c r="M81" s="13">
        <v>14.1755418607463</v>
      </c>
      <c r="N81" s="164">
        <v>0.77104237255739605</v>
      </c>
      <c r="O81" s="13">
        <v>22.255447853097198</v>
      </c>
      <c r="P81" s="164">
        <v>2.2839114546625701</v>
      </c>
      <c r="Q81" s="13">
        <v>8.0799059923508896</v>
      </c>
      <c r="R81" s="164">
        <v>2.36044184118454</v>
      </c>
      <c r="S81" s="13">
        <v>15.752622553457099</v>
      </c>
      <c r="T81" s="164">
        <v>1.07793698205636</v>
      </c>
      <c r="U81" s="13">
        <v>15.678592767797699</v>
      </c>
      <c r="V81" s="164">
        <v>1.34355990464379</v>
      </c>
      <c r="W81" s="13">
        <v>16.9802026098344</v>
      </c>
      <c r="X81" s="164">
        <v>1.8617398256778399</v>
      </c>
      <c r="Y81" s="13">
        <v>1.22758005637731</v>
      </c>
      <c r="Z81" s="164">
        <v>2.0144047214550298</v>
      </c>
      <c r="AA81" s="13">
        <v>13.5121452964292</v>
      </c>
      <c r="AB81" s="164">
        <v>2.5983862256944499</v>
      </c>
      <c r="AC81" s="13">
        <v>16.6099084492736</v>
      </c>
      <c r="AD81" s="164">
        <v>1.01256425619186</v>
      </c>
      <c r="AE81" s="13">
        <v>15.7392612002626</v>
      </c>
      <c r="AF81" s="164">
        <v>1.7678133484125</v>
      </c>
      <c r="AG81" s="13">
        <v>2.2271159038333699</v>
      </c>
      <c r="AH81" s="164">
        <v>2.6867054784005702</v>
      </c>
      <c r="AI81" s="13">
        <v>16.359249466767999</v>
      </c>
      <c r="AJ81" s="164">
        <v>1.0401822709406101</v>
      </c>
      <c r="AK81" s="13">
        <v>14.675810291885099</v>
      </c>
      <c r="AL81" s="164">
        <v>1.1585367762590499</v>
      </c>
      <c r="AM81" s="13">
        <v>20.4061735461121</v>
      </c>
      <c r="AN81" s="164">
        <v>2.7050092928518601</v>
      </c>
      <c r="AO81" s="13">
        <v>4.0469240793441399</v>
      </c>
      <c r="AP81" s="164">
        <v>2.8279661533667499</v>
      </c>
      <c r="AQ81" s="13">
        <v>-0.52980588504022197</v>
      </c>
      <c r="AR81" s="164">
        <v>0.98873958348991497</v>
      </c>
      <c r="AS81" s="98"/>
      <c r="AT81" s="99"/>
    </row>
    <row r="82" spans="1:46" ht="13" customHeight="1" x14ac:dyDescent="0.35">
      <c r="A82" s="12" t="s">
        <v>294</v>
      </c>
      <c r="B82" s="112">
        <v>1</v>
      </c>
      <c r="C82" s="13">
        <v>7.9410022925835202</v>
      </c>
      <c r="D82" s="164">
        <v>0.71912671964516695</v>
      </c>
      <c r="E82" s="13">
        <v>5.3373004194103499</v>
      </c>
      <c r="F82" s="164">
        <v>1.40511147932292</v>
      </c>
      <c r="G82" s="13">
        <v>7.10317177267929</v>
      </c>
      <c r="H82" s="164">
        <v>1.05296721008453</v>
      </c>
      <c r="I82" s="13">
        <v>8.7485702957602207</v>
      </c>
      <c r="J82" s="164">
        <v>1.0574461224781899</v>
      </c>
      <c r="K82" s="13">
        <v>3.4112698763498699</v>
      </c>
      <c r="L82" s="164">
        <v>1.7700088705336201</v>
      </c>
      <c r="M82" s="13">
        <v>7.2067157060974498</v>
      </c>
      <c r="N82" s="164">
        <v>0.49026507925773399</v>
      </c>
      <c r="O82" s="13">
        <v>13.1323724958557</v>
      </c>
      <c r="P82" s="164">
        <v>5.42095912867208</v>
      </c>
      <c r="Q82" s="13">
        <v>5.9256567897582704</v>
      </c>
      <c r="R82" s="164">
        <v>5.4250764555266704</v>
      </c>
      <c r="S82" s="13">
        <v>7.9201592570953396</v>
      </c>
      <c r="T82" s="164">
        <v>1.0988774759001301</v>
      </c>
      <c r="U82" s="13">
        <v>6.9240844852947196</v>
      </c>
      <c r="V82" s="164">
        <v>1.35754648211199</v>
      </c>
      <c r="W82" s="13">
        <v>8.3498265150920705</v>
      </c>
      <c r="X82" s="164">
        <v>0.92237161821514801</v>
      </c>
      <c r="Y82" s="13">
        <v>0.42966725799673</v>
      </c>
      <c r="Z82" s="164">
        <v>1.3820749601986</v>
      </c>
      <c r="AA82" s="13">
        <v>8.2006269811267405</v>
      </c>
      <c r="AB82" s="164">
        <v>1.41543401739381</v>
      </c>
      <c r="AC82" s="13">
        <v>7.1555375486111696</v>
      </c>
      <c r="AD82" s="164">
        <v>0.88581090591255296</v>
      </c>
      <c r="AE82" s="13">
        <v>9.0947886856718405</v>
      </c>
      <c r="AF82" s="164">
        <v>1.16387686418679</v>
      </c>
      <c r="AG82" s="13">
        <v>0.89416170454509802</v>
      </c>
      <c r="AH82" s="164">
        <v>1.8507083188389399</v>
      </c>
      <c r="AI82" s="13">
        <v>7.9451951955617401</v>
      </c>
      <c r="AJ82" s="164">
        <v>0.78346522046826195</v>
      </c>
      <c r="AK82" s="13">
        <v>6.3263985286894604</v>
      </c>
      <c r="AL82" s="164">
        <v>1.88529502038071</v>
      </c>
      <c r="AM82" s="13" t="s">
        <v>764</v>
      </c>
      <c r="AN82" s="164" t="s">
        <v>764</v>
      </c>
      <c r="AO82" s="13" t="s">
        <v>764</v>
      </c>
      <c r="AP82" s="164" t="s">
        <v>764</v>
      </c>
      <c r="AQ82" s="13">
        <v>-0.22648300267875099</v>
      </c>
      <c r="AR82" s="164">
        <v>0.92069091762052302</v>
      </c>
      <c r="AS82" s="98"/>
      <c r="AT82" s="99"/>
    </row>
    <row r="83" spans="1:46" ht="13" customHeight="1" x14ac:dyDescent="0.35">
      <c r="A83" s="12" t="s">
        <v>295</v>
      </c>
      <c r="B83" s="112">
        <v>1</v>
      </c>
      <c r="C83" s="13">
        <v>20.422246691902401</v>
      </c>
      <c r="D83" s="164">
        <v>1.5103206237004001</v>
      </c>
      <c r="E83" s="13" t="s">
        <v>764</v>
      </c>
      <c r="F83" s="164" t="s">
        <v>764</v>
      </c>
      <c r="G83" s="13">
        <v>20.022013032317201</v>
      </c>
      <c r="H83" s="164">
        <v>3.4580512526439402</v>
      </c>
      <c r="I83" s="13">
        <v>20.2527869560457</v>
      </c>
      <c r="J83" s="164">
        <v>1.6350839962438499</v>
      </c>
      <c r="K83" s="13" t="s">
        <v>764</v>
      </c>
      <c r="L83" s="164" t="s">
        <v>764</v>
      </c>
      <c r="M83" s="13">
        <v>28.219484667254299</v>
      </c>
      <c r="N83" s="164">
        <v>2.12102840296749</v>
      </c>
      <c r="O83" s="13">
        <v>18.641073569849201</v>
      </c>
      <c r="P83" s="164">
        <v>1.7651625312311801</v>
      </c>
      <c r="Q83" s="13">
        <v>-9.5784110974051604</v>
      </c>
      <c r="R83" s="164">
        <v>2.7023699133133299</v>
      </c>
      <c r="S83" s="13">
        <v>21.052324091678301</v>
      </c>
      <c r="T83" s="164">
        <v>1.7239653596687401</v>
      </c>
      <c r="U83" s="13">
        <v>16.590831939341498</v>
      </c>
      <c r="V83" s="164">
        <v>3.0098865936366201</v>
      </c>
      <c r="W83" s="13">
        <v>18.480325511371699</v>
      </c>
      <c r="X83" s="164">
        <v>6.0776107026194</v>
      </c>
      <c r="Y83" s="13">
        <v>-2.5719985803065901</v>
      </c>
      <c r="Z83" s="164">
        <v>6.3770631855707798</v>
      </c>
      <c r="AA83" s="13">
        <v>18.622314872523098</v>
      </c>
      <c r="AB83" s="164">
        <v>2.3637841673140501</v>
      </c>
      <c r="AC83" s="13">
        <v>18.682616468285101</v>
      </c>
      <c r="AD83" s="164">
        <v>1.91872816653081</v>
      </c>
      <c r="AE83" s="13">
        <v>24.031634680921201</v>
      </c>
      <c r="AF83" s="164">
        <v>2.9416197603186598</v>
      </c>
      <c r="AG83" s="13">
        <v>5.4093198083981404</v>
      </c>
      <c r="AH83" s="164">
        <v>3.4785389277552299</v>
      </c>
      <c r="AI83" s="13">
        <v>19.589672737896599</v>
      </c>
      <c r="AJ83" s="164">
        <v>1.8047265473458101</v>
      </c>
      <c r="AK83" s="13">
        <v>23.461988129044499</v>
      </c>
      <c r="AL83" s="164">
        <v>2.6559020058415999</v>
      </c>
      <c r="AM83" s="13" t="s">
        <v>764</v>
      </c>
      <c r="AN83" s="164" t="s">
        <v>764</v>
      </c>
      <c r="AO83" s="13" t="s">
        <v>764</v>
      </c>
      <c r="AP83" s="164" t="s">
        <v>764</v>
      </c>
      <c r="AQ83" s="13">
        <v>-0.45789215930618699</v>
      </c>
      <c r="AR83" s="164">
        <v>2.0646007316828001</v>
      </c>
      <c r="AS83" s="98"/>
      <c r="AT83" s="99"/>
    </row>
    <row r="84" spans="1:46" ht="13" customHeight="1" x14ac:dyDescent="0.35">
      <c r="A84" s="28" t="s">
        <v>306</v>
      </c>
      <c r="B84" s="113">
        <v>1</v>
      </c>
      <c r="C84" s="24">
        <v>18.7350306472715</v>
      </c>
      <c r="D84" s="168">
        <v>0.27939676454740497</v>
      </c>
      <c r="E84" s="24">
        <v>17.125890472949401</v>
      </c>
      <c r="F84" s="168">
        <v>0.88579127097288102</v>
      </c>
      <c r="G84" s="24">
        <v>17.9291310757256</v>
      </c>
      <c r="H84" s="168">
        <v>0.55399410741977895</v>
      </c>
      <c r="I84" s="24">
        <v>19.883973325912301</v>
      </c>
      <c r="J84" s="168">
        <v>0.52018352831424397</v>
      </c>
      <c r="K84" s="24">
        <v>2.10111802077326</v>
      </c>
      <c r="L84" s="168">
        <v>1.0609319210860999</v>
      </c>
      <c r="M84" s="24">
        <v>19.452752752528902</v>
      </c>
      <c r="N84" s="168">
        <v>0.33459827494431299</v>
      </c>
      <c r="O84" s="24">
        <v>18.222242685948899</v>
      </c>
      <c r="P84" s="168">
        <v>0.86997360926683498</v>
      </c>
      <c r="Q84" s="24">
        <v>-0.72497870786454999</v>
      </c>
      <c r="R84" s="168">
        <v>0.95136845464957298</v>
      </c>
      <c r="S84" s="24">
        <v>18.7657008555726</v>
      </c>
      <c r="T84" s="168">
        <v>0.39943493687506698</v>
      </c>
      <c r="U84" s="24">
        <v>18.310576013386498</v>
      </c>
      <c r="V84" s="168">
        <v>0.61969918511974098</v>
      </c>
      <c r="W84" s="24">
        <v>18.563426787841301</v>
      </c>
      <c r="X84" s="168">
        <v>0.89515456265048698</v>
      </c>
      <c r="Y84" s="24">
        <v>0.38999143919818002</v>
      </c>
      <c r="Z84" s="168">
        <v>0.99492759922444696</v>
      </c>
      <c r="AA84" s="24">
        <v>17.852441679156801</v>
      </c>
      <c r="AB84" s="168">
        <v>0.86715251012231997</v>
      </c>
      <c r="AC84" s="24">
        <v>18.821558946333699</v>
      </c>
      <c r="AD84" s="168">
        <v>0.405017948535348</v>
      </c>
      <c r="AE84" s="24">
        <v>18.3674318537334</v>
      </c>
      <c r="AF84" s="168">
        <v>0.64972553758510498</v>
      </c>
      <c r="AG84" s="24">
        <v>0.94587480953248204</v>
      </c>
      <c r="AH84" s="168">
        <v>1.1870198556737599</v>
      </c>
      <c r="AI84" s="24">
        <v>18.379161601814499</v>
      </c>
      <c r="AJ84" s="168">
        <v>0.39097715392329002</v>
      </c>
      <c r="AK84" s="24">
        <v>20.2448054848109</v>
      </c>
      <c r="AL84" s="168">
        <v>0.64918208756705897</v>
      </c>
      <c r="AM84" s="24">
        <v>23.783777439901101</v>
      </c>
      <c r="AN84" s="168">
        <v>1.5414567888306701</v>
      </c>
      <c r="AO84" s="24">
        <v>2.2494094252540302</v>
      </c>
      <c r="AP84" s="168">
        <v>1.69033074500922</v>
      </c>
      <c r="AQ84" s="24">
        <v>0.42868825631434898</v>
      </c>
      <c r="AR84" s="168">
        <v>0.36630665317643502</v>
      </c>
      <c r="AS84" s="98"/>
      <c r="AT84" s="99"/>
    </row>
    <row r="85" spans="1:46" ht="13" customHeight="1" x14ac:dyDescent="0.35">
      <c r="A85" s="12" t="s">
        <v>87</v>
      </c>
      <c r="B85" s="112">
        <v>1</v>
      </c>
      <c r="C85" s="13">
        <v>27.856386594011401</v>
      </c>
      <c r="D85" s="164">
        <v>1.21049921004846</v>
      </c>
      <c r="E85" s="13">
        <v>31.4224283650221</v>
      </c>
      <c r="F85" s="164">
        <v>4.8734045979459397</v>
      </c>
      <c r="G85" s="13">
        <v>28.386230452636699</v>
      </c>
      <c r="H85" s="164">
        <v>1.35087352289992</v>
      </c>
      <c r="I85" s="13">
        <v>25.2686274901268</v>
      </c>
      <c r="J85" s="164">
        <v>3.4106918366910799</v>
      </c>
      <c r="K85" s="13">
        <v>-6.1538008748952997</v>
      </c>
      <c r="L85" s="164">
        <v>5.8887621108437198</v>
      </c>
      <c r="M85" s="13">
        <v>29.858262924557099</v>
      </c>
      <c r="N85" s="164">
        <v>1.82026032154463</v>
      </c>
      <c r="O85" s="13">
        <v>27.485326420815799</v>
      </c>
      <c r="P85" s="164">
        <v>1.47165165169923</v>
      </c>
      <c r="Q85" s="13">
        <v>-2.37293650374126</v>
      </c>
      <c r="R85" s="164">
        <v>2.2638715463793502</v>
      </c>
      <c r="S85" s="13">
        <v>29.3588158267561</v>
      </c>
      <c r="T85" s="164">
        <v>1.87934807881426</v>
      </c>
      <c r="U85" s="13">
        <v>27.646614126030499</v>
      </c>
      <c r="V85" s="164">
        <v>2.1219108005261198</v>
      </c>
      <c r="W85" s="13">
        <v>29.015726707011499</v>
      </c>
      <c r="X85" s="164">
        <v>2.5398549966222399</v>
      </c>
      <c r="Y85" s="13">
        <v>-0.34308911974463302</v>
      </c>
      <c r="Z85" s="164">
        <v>3.3363953098813699</v>
      </c>
      <c r="AA85" s="13" t="s">
        <v>764</v>
      </c>
      <c r="AB85" s="164" t="s">
        <v>764</v>
      </c>
      <c r="AC85" s="13">
        <v>29.2895935713486</v>
      </c>
      <c r="AD85" s="164">
        <v>1.6577152330860001</v>
      </c>
      <c r="AE85" s="13">
        <v>27.602805581157099</v>
      </c>
      <c r="AF85" s="164">
        <v>1.6940574972086699</v>
      </c>
      <c r="AG85" s="13" t="s">
        <v>764</v>
      </c>
      <c r="AH85" s="164" t="s">
        <v>764</v>
      </c>
      <c r="AI85" s="13">
        <v>26.179190087812799</v>
      </c>
      <c r="AJ85" s="164">
        <v>1.8198611877594699</v>
      </c>
      <c r="AK85" s="13">
        <v>29.023204395636899</v>
      </c>
      <c r="AL85" s="164">
        <v>1.86393550396342</v>
      </c>
      <c r="AM85" s="13">
        <v>33.511817966651201</v>
      </c>
      <c r="AN85" s="164">
        <v>3.907213892668</v>
      </c>
      <c r="AO85" s="13">
        <v>7.3326278788383599</v>
      </c>
      <c r="AP85" s="164">
        <v>4.2324374484376897</v>
      </c>
      <c r="AQ85" s="13">
        <v>4.6284069367829801</v>
      </c>
      <c r="AR85" s="164">
        <v>1.4915635523922901</v>
      </c>
      <c r="AS85" s="98"/>
      <c r="AT85" s="99"/>
    </row>
    <row r="86" spans="1:46" ht="13" customHeight="1" x14ac:dyDescent="0.35">
      <c r="A86" s="12" t="s">
        <v>303</v>
      </c>
      <c r="B86" s="112">
        <v>1</v>
      </c>
      <c r="C86" s="13">
        <v>10.245297343237601</v>
      </c>
      <c r="D86" s="164">
        <v>1.0137191833694501</v>
      </c>
      <c r="E86" s="13">
        <v>7.1392815425434204</v>
      </c>
      <c r="F86" s="164">
        <v>3.28078845267407</v>
      </c>
      <c r="G86" s="13">
        <v>10.0940999049681</v>
      </c>
      <c r="H86" s="164">
        <v>1.34844259073189</v>
      </c>
      <c r="I86" s="13">
        <v>12.181735556584</v>
      </c>
      <c r="J86" s="164">
        <v>1.57278466312132</v>
      </c>
      <c r="K86" s="13">
        <v>5.04245401404056</v>
      </c>
      <c r="L86" s="164">
        <v>3.66418678279594</v>
      </c>
      <c r="M86" s="13" t="s">
        <v>1075</v>
      </c>
      <c r="N86" s="164" t="s">
        <v>1075</v>
      </c>
      <c r="O86" s="13" t="s">
        <v>1075</v>
      </c>
      <c r="P86" s="164" t="s">
        <v>1075</v>
      </c>
      <c r="Q86" s="13" t="s">
        <v>1075</v>
      </c>
      <c r="R86" s="164" t="s">
        <v>1075</v>
      </c>
      <c r="S86" s="13">
        <v>9.4789296090097803</v>
      </c>
      <c r="T86" s="164">
        <v>1.3820665987982701</v>
      </c>
      <c r="U86" s="13">
        <v>12.4610675796887</v>
      </c>
      <c r="V86" s="164">
        <v>2.5592083872981801</v>
      </c>
      <c r="W86" s="13">
        <v>10.5218009033836</v>
      </c>
      <c r="X86" s="164">
        <v>2.2716400395280898</v>
      </c>
      <c r="Y86" s="13">
        <v>1.0428712943737799</v>
      </c>
      <c r="Z86" s="164">
        <v>2.7779886510304599</v>
      </c>
      <c r="AA86" s="13">
        <v>5.5700566861747403</v>
      </c>
      <c r="AB86" s="164">
        <v>2.1944787013616001</v>
      </c>
      <c r="AC86" s="13">
        <v>10.7918219144013</v>
      </c>
      <c r="AD86" s="164">
        <v>1.45507626111074</v>
      </c>
      <c r="AE86" s="13">
        <v>10.2487609328138</v>
      </c>
      <c r="AF86" s="164">
        <v>1.70307511573155</v>
      </c>
      <c r="AG86" s="13">
        <v>4.6787042466391</v>
      </c>
      <c r="AH86" s="164">
        <v>2.6117229199243899</v>
      </c>
      <c r="AI86" s="13">
        <v>8.91230817659536</v>
      </c>
      <c r="AJ86" s="164">
        <v>1.837703706983</v>
      </c>
      <c r="AK86" s="13">
        <v>10.5724916070688</v>
      </c>
      <c r="AL86" s="164">
        <v>1.4987069552235699</v>
      </c>
      <c r="AM86" s="13">
        <v>11.195534444629301</v>
      </c>
      <c r="AN86" s="164">
        <v>2.4829761382369</v>
      </c>
      <c r="AO86" s="13">
        <v>2.2832262680339102</v>
      </c>
      <c r="AP86" s="164">
        <v>2.9464266958810099</v>
      </c>
      <c r="AQ86" s="13">
        <v>-3.2487186327625999</v>
      </c>
      <c r="AR86" s="164">
        <v>1.59660524750015</v>
      </c>
      <c r="AS86" s="98"/>
      <c r="AT86" s="99"/>
    </row>
    <row r="87" spans="1:46" ht="13" customHeight="1" x14ac:dyDescent="0.35">
      <c r="A87" s="26" t="s">
        <v>304</v>
      </c>
      <c r="B87" s="114">
        <v>1</v>
      </c>
      <c r="C87" s="108">
        <v>25.114710461033901</v>
      </c>
      <c r="D87" s="169">
        <v>1.5649810784523299</v>
      </c>
      <c r="E87" s="108">
        <v>18.694611021170399</v>
      </c>
      <c r="F87" s="169">
        <v>4.075359515153</v>
      </c>
      <c r="G87" s="108">
        <v>23.097744999417099</v>
      </c>
      <c r="H87" s="169">
        <v>3.7193652699433901</v>
      </c>
      <c r="I87" s="108">
        <v>26.821736216390299</v>
      </c>
      <c r="J87" s="169">
        <v>1.9430384350371701</v>
      </c>
      <c r="K87" s="108">
        <v>8.1271251952199695</v>
      </c>
      <c r="L87" s="169">
        <v>4.61013028238101</v>
      </c>
      <c r="M87" s="108">
        <v>24.423485142911598</v>
      </c>
      <c r="N87" s="169">
        <v>1.6776974207917901</v>
      </c>
      <c r="O87" s="108" t="s">
        <v>764</v>
      </c>
      <c r="P87" s="169" t="s">
        <v>764</v>
      </c>
      <c r="Q87" s="108" t="s">
        <v>764</v>
      </c>
      <c r="R87" s="169" t="s">
        <v>764</v>
      </c>
      <c r="S87" s="108">
        <v>26.5818427475925</v>
      </c>
      <c r="T87" s="169">
        <v>2.40568145036021</v>
      </c>
      <c r="U87" s="108">
        <v>25.8522839722337</v>
      </c>
      <c r="V87" s="169">
        <v>2.52747965055325</v>
      </c>
      <c r="W87" s="108">
        <v>19.063377002151299</v>
      </c>
      <c r="X87" s="169">
        <v>2.9667475952268898</v>
      </c>
      <c r="Y87" s="108">
        <v>-7.5184657454411497</v>
      </c>
      <c r="Z87" s="169">
        <v>3.8434521060066502</v>
      </c>
      <c r="AA87" s="108" t="s">
        <v>764</v>
      </c>
      <c r="AB87" s="169" t="s">
        <v>764</v>
      </c>
      <c r="AC87" s="108">
        <v>22.951541935346</v>
      </c>
      <c r="AD87" s="169">
        <v>2.5727289506930999</v>
      </c>
      <c r="AE87" s="108">
        <v>28.358843765494701</v>
      </c>
      <c r="AF87" s="169">
        <v>1.8955565159911201</v>
      </c>
      <c r="AG87" s="108" t="s">
        <v>764</v>
      </c>
      <c r="AH87" s="169" t="s">
        <v>764</v>
      </c>
      <c r="AI87" s="108">
        <v>23.0791268670575</v>
      </c>
      <c r="AJ87" s="169">
        <v>3.9813891918707802</v>
      </c>
      <c r="AK87" s="108">
        <v>25.810185161444998</v>
      </c>
      <c r="AL87" s="169">
        <v>2.0752785791626902</v>
      </c>
      <c r="AM87" s="108">
        <v>24.3262492644837</v>
      </c>
      <c r="AN87" s="169">
        <v>2.5525054572946901</v>
      </c>
      <c r="AO87" s="108">
        <v>1.24712239742618</v>
      </c>
      <c r="AP87" s="169">
        <v>4.6715751884830699</v>
      </c>
      <c r="AQ87" s="108">
        <v>-7.7872567360229601</v>
      </c>
      <c r="AR87" s="169">
        <v>2.5337800472376899</v>
      </c>
      <c r="AS87" s="110"/>
      <c r="AT87" s="111"/>
    </row>
    <row r="88" spans="1:46" ht="13" customHeight="1" x14ac:dyDescent="0.35">
      <c r="A88" s="12"/>
      <c r="B88" s="115"/>
      <c r="C88" s="13" t="s">
        <v>576</v>
      </c>
      <c r="D88" s="164" t="s">
        <v>577</v>
      </c>
      <c r="E88" s="13" t="s">
        <v>1076</v>
      </c>
      <c r="F88" s="164" t="s">
        <v>1077</v>
      </c>
      <c r="G88" s="13" t="s">
        <v>1078</v>
      </c>
      <c r="H88" s="164" t="s">
        <v>1079</v>
      </c>
      <c r="I88" s="13" t="s">
        <v>1080</v>
      </c>
      <c r="J88" s="164" t="s">
        <v>1081</v>
      </c>
      <c r="K88" s="13" t="s">
        <v>1082</v>
      </c>
      <c r="L88" s="164" t="s">
        <v>1083</v>
      </c>
      <c r="M88" s="13" t="s">
        <v>1084</v>
      </c>
      <c r="N88" s="164" t="s">
        <v>1085</v>
      </c>
      <c r="O88" s="13" t="s">
        <v>1086</v>
      </c>
      <c r="P88" s="164" t="s">
        <v>1087</v>
      </c>
      <c r="Q88" s="13" t="s">
        <v>1088</v>
      </c>
      <c r="R88" s="164" t="s">
        <v>1089</v>
      </c>
      <c r="S88" s="13" t="s">
        <v>1090</v>
      </c>
      <c r="T88" s="164" t="s">
        <v>1091</v>
      </c>
      <c r="U88" s="13" t="s">
        <v>1092</v>
      </c>
      <c r="V88" s="164" t="s">
        <v>1093</v>
      </c>
      <c r="W88" s="13" t="s">
        <v>1094</v>
      </c>
      <c r="X88" s="164" t="s">
        <v>1095</v>
      </c>
      <c r="Y88" s="13" t="s">
        <v>1096</v>
      </c>
      <c r="Z88" s="164" t="s">
        <v>1097</v>
      </c>
      <c r="AA88" s="13" t="s">
        <v>1098</v>
      </c>
      <c r="AB88" s="164" t="s">
        <v>1099</v>
      </c>
      <c r="AC88" s="13" t="s">
        <v>1100</v>
      </c>
      <c r="AD88" s="164" t="s">
        <v>1101</v>
      </c>
      <c r="AE88" s="13" t="s">
        <v>1102</v>
      </c>
      <c r="AF88" s="164" t="s">
        <v>1103</v>
      </c>
      <c r="AG88" s="13" t="s">
        <v>1104</v>
      </c>
      <c r="AH88" s="164" t="s">
        <v>1105</v>
      </c>
      <c r="AI88" s="13" t="s">
        <v>1106</v>
      </c>
      <c r="AJ88" s="164" t="s">
        <v>1107</v>
      </c>
      <c r="AK88" s="13" t="s">
        <v>1108</v>
      </c>
      <c r="AL88" s="164" t="s">
        <v>1109</v>
      </c>
      <c r="AM88" s="13" t="s">
        <v>1110</v>
      </c>
      <c r="AN88" s="164" t="s">
        <v>1111</v>
      </c>
      <c r="AO88" s="13" t="s">
        <v>1112</v>
      </c>
      <c r="AP88" s="164" t="s">
        <v>1113</v>
      </c>
      <c r="AQ88" s="98" t="s">
        <v>602</v>
      </c>
      <c r="AR88" s="98" t="s">
        <v>603</v>
      </c>
      <c r="AS88" s="13" t="s">
        <v>610</v>
      </c>
      <c r="AT88" s="173" t="s">
        <v>611</v>
      </c>
    </row>
    <row r="89" spans="1:46" ht="13" customHeight="1" x14ac:dyDescent="0.35">
      <c r="A89" s="12" t="s">
        <v>261</v>
      </c>
      <c r="B89" s="115">
        <v>3</v>
      </c>
      <c r="C89" s="13">
        <v>9.3428666607206505</v>
      </c>
      <c r="D89" s="164">
        <v>0.63635218632079305</v>
      </c>
      <c r="E89" s="13" t="s">
        <v>355</v>
      </c>
      <c r="F89" s="164" t="s">
        <v>355</v>
      </c>
      <c r="G89" s="13">
        <v>9.0500071457470597</v>
      </c>
      <c r="H89" s="164">
        <v>0.71615859429932005</v>
      </c>
      <c r="I89" s="13">
        <v>9.7009044492432803</v>
      </c>
      <c r="J89" s="164">
        <v>1.3736801288576199</v>
      </c>
      <c r="K89" s="13" t="s">
        <v>355</v>
      </c>
      <c r="L89" s="164" t="s">
        <v>355</v>
      </c>
      <c r="M89" s="13">
        <v>8.9004787587225795</v>
      </c>
      <c r="N89" s="164">
        <v>0.60808356059186797</v>
      </c>
      <c r="O89" s="13" t="s">
        <v>764</v>
      </c>
      <c r="P89" s="164" t="s">
        <v>764</v>
      </c>
      <c r="Q89" s="13" t="s">
        <v>764</v>
      </c>
      <c r="R89" s="164" t="s">
        <v>764</v>
      </c>
      <c r="S89" s="13">
        <v>8.1521576603624393</v>
      </c>
      <c r="T89" s="164">
        <v>0.75041625916965204</v>
      </c>
      <c r="U89" s="13">
        <v>11.1578823191912</v>
      </c>
      <c r="V89" s="164">
        <v>1.4532049512738801</v>
      </c>
      <c r="W89" s="13">
        <v>10.400791258163</v>
      </c>
      <c r="X89" s="164">
        <v>1.5747966353435201</v>
      </c>
      <c r="Y89" s="13">
        <v>2.2486335978006</v>
      </c>
      <c r="Z89" s="164">
        <v>1.8340954970237</v>
      </c>
      <c r="AA89" s="13">
        <v>9.74560278479637</v>
      </c>
      <c r="AB89" s="164">
        <v>0.98522907057775899</v>
      </c>
      <c r="AC89" s="13">
        <v>9.1946469037640703</v>
      </c>
      <c r="AD89" s="164">
        <v>0.95788577208479697</v>
      </c>
      <c r="AE89" s="13" t="s">
        <v>764</v>
      </c>
      <c r="AF89" s="164" t="s">
        <v>764</v>
      </c>
      <c r="AG89" s="13" t="s">
        <v>764</v>
      </c>
      <c r="AH89" s="164" t="s">
        <v>764</v>
      </c>
      <c r="AI89" s="13">
        <v>9.2159547309109495</v>
      </c>
      <c r="AJ89" s="164">
        <v>0.80650471630180598</v>
      </c>
      <c r="AK89" s="13">
        <v>9.3785431142650602</v>
      </c>
      <c r="AL89" s="164">
        <v>1.2056200043573</v>
      </c>
      <c r="AM89" s="13" t="s">
        <v>764</v>
      </c>
      <c r="AN89" s="164" t="s">
        <v>764</v>
      </c>
      <c r="AO89" s="13" t="s">
        <v>764</v>
      </c>
      <c r="AP89" s="164" t="s">
        <v>764</v>
      </c>
      <c r="AQ89" s="98"/>
      <c r="AR89" s="98"/>
      <c r="AS89" s="13">
        <v>-4.3830188058889599</v>
      </c>
      <c r="AT89" s="173">
        <v>0.99807683044413698</v>
      </c>
    </row>
    <row r="90" spans="1:46" ht="13" customHeight="1" x14ac:dyDescent="0.35">
      <c r="A90" s="12" t="s">
        <v>264</v>
      </c>
      <c r="B90" s="115">
        <v>3</v>
      </c>
      <c r="C90" s="13">
        <v>12.116930196833399</v>
      </c>
      <c r="D90" s="164">
        <v>1.0307260064829999</v>
      </c>
      <c r="E90" s="13" t="s">
        <v>764</v>
      </c>
      <c r="F90" s="164" t="s">
        <v>764</v>
      </c>
      <c r="G90" s="13">
        <v>11.9766581256688</v>
      </c>
      <c r="H90" s="164">
        <v>1.5123707571675</v>
      </c>
      <c r="I90" s="13">
        <v>12.512732855889899</v>
      </c>
      <c r="J90" s="164">
        <v>1.7061104935718701</v>
      </c>
      <c r="K90" s="13" t="s">
        <v>764</v>
      </c>
      <c r="L90" s="164" t="s">
        <v>764</v>
      </c>
      <c r="M90" s="13">
        <v>11.9600878410773</v>
      </c>
      <c r="N90" s="164">
        <v>1.1360566829574901</v>
      </c>
      <c r="O90" s="13" t="s">
        <v>764</v>
      </c>
      <c r="P90" s="164" t="s">
        <v>764</v>
      </c>
      <c r="Q90" s="13" t="s">
        <v>764</v>
      </c>
      <c r="R90" s="164" t="s">
        <v>764</v>
      </c>
      <c r="S90" s="13">
        <v>12.051606809128501</v>
      </c>
      <c r="T90" s="164">
        <v>1.2101768771942301</v>
      </c>
      <c r="U90" s="13">
        <v>12.701743387575601</v>
      </c>
      <c r="V90" s="164">
        <v>1.9126923157414899</v>
      </c>
      <c r="W90" s="13">
        <v>11.443757573179401</v>
      </c>
      <c r="X90" s="164">
        <v>3.1533104256046598</v>
      </c>
      <c r="Y90" s="13">
        <v>-0.60784923594903395</v>
      </c>
      <c r="Z90" s="164">
        <v>3.3715958189184501</v>
      </c>
      <c r="AA90" s="13">
        <v>11.735006486414999</v>
      </c>
      <c r="AB90" s="164">
        <v>1.6250665465743801</v>
      </c>
      <c r="AC90" s="13">
        <v>13.3537571834747</v>
      </c>
      <c r="AD90" s="164">
        <v>1.5194624752179799</v>
      </c>
      <c r="AE90" s="13">
        <v>9.0211013079288005</v>
      </c>
      <c r="AF90" s="164">
        <v>2.0324412029632302</v>
      </c>
      <c r="AG90" s="13">
        <v>-2.7139051784861898</v>
      </c>
      <c r="AH90" s="164">
        <v>2.5688199433699701</v>
      </c>
      <c r="AI90" s="13">
        <v>12.9412541154128</v>
      </c>
      <c r="AJ90" s="164">
        <v>1.4324031402833901</v>
      </c>
      <c r="AK90" s="13">
        <v>11.9890615415438</v>
      </c>
      <c r="AL90" s="164">
        <v>1.77090772333624</v>
      </c>
      <c r="AM90" s="13">
        <v>9.7295276751221795</v>
      </c>
      <c r="AN90" s="164">
        <v>1.7702372141317599</v>
      </c>
      <c r="AO90" s="13">
        <v>-3.2117264402906098</v>
      </c>
      <c r="AP90" s="164">
        <v>2.1930671518062601</v>
      </c>
      <c r="AQ90" s="98"/>
      <c r="AR90" s="98"/>
      <c r="AS90" s="13">
        <v>0.70083273206331298</v>
      </c>
      <c r="AT90" s="173">
        <v>1.33211542381989</v>
      </c>
    </row>
    <row r="91" spans="1:46" ht="13" customHeight="1" x14ac:dyDescent="0.35">
      <c r="A91" s="12" t="s">
        <v>416</v>
      </c>
      <c r="B91" s="115">
        <v>3</v>
      </c>
      <c r="C91" s="13">
        <v>22.8314616770848</v>
      </c>
      <c r="D91" s="164">
        <v>1.2085913777995101</v>
      </c>
      <c r="E91" s="13" t="s">
        <v>764</v>
      </c>
      <c r="F91" s="164" t="s">
        <v>764</v>
      </c>
      <c r="G91" s="13">
        <v>24.141654356364398</v>
      </c>
      <c r="H91" s="164">
        <v>1.4417094139141899</v>
      </c>
      <c r="I91" s="13">
        <v>20.9983732923906</v>
      </c>
      <c r="J91" s="164">
        <v>2.3641265447578199</v>
      </c>
      <c r="K91" s="13" t="s">
        <v>764</v>
      </c>
      <c r="L91" s="164" t="s">
        <v>764</v>
      </c>
      <c r="M91" s="13">
        <v>24.5120176103528</v>
      </c>
      <c r="N91" s="164">
        <v>2.1983422018598402</v>
      </c>
      <c r="O91" s="13">
        <v>23.309192532557301</v>
      </c>
      <c r="P91" s="164">
        <v>1.6030515284295199</v>
      </c>
      <c r="Q91" s="13">
        <v>-1.2028250777955001</v>
      </c>
      <c r="R91" s="164">
        <v>2.7201321451529199</v>
      </c>
      <c r="S91" s="13">
        <v>20.510665987651201</v>
      </c>
      <c r="T91" s="164">
        <v>1.7771458215022999</v>
      </c>
      <c r="U91" s="13">
        <v>24.351313895202001</v>
      </c>
      <c r="V91" s="164">
        <v>1.7672356521310999</v>
      </c>
      <c r="W91" s="13">
        <v>26.833006556697299</v>
      </c>
      <c r="X91" s="164">
        <v>3.39074484005168</v>
      </c>
      <c r="Y91" s="13">
        <v>6.3223405690460899</v>
      </c>
      <c r="Z91" s="164">
        <v>3.8607701998733401</v>
      </c>
      <c r="AA91" s="13" t="s">
        <v>764</v>
      </c>
      <c r="AB91" s="164" t="s">
        <v>764</v>
      </c>
      <c r="AC91" s="13">
        <v>22.232990335898702</v>
      </c>
      <c r="AD91" s="164">
        <v>1.45254490277024</v>
      </c>
      <c r="AE91" s="13">
        <v>26.6459287034229</v>
      </c>
      <c r="AF91" s="164">
        <v>2.4931151552466999</v>
      </c>
      <c r="AG91" s="13" t="s">
        <v>764</v>
      </c>
      <c r="AH91" s="164" t="s">
        <v>764</v>
      </c>
      <c r="AI91" s="13">
        <v>20.421422713062999</v>
      </c>
      <c r="AJ91" s="164">
        <v>1.8373215491980801</v>
      </c>
      <c r="AK91" s="13">
        <v>25.332295853999199</v>
      </c>
      <c r="AL91" s="164">
        <v>1.36352971926694</v>
      </c>
      <c r="AM91" s="13">
        <v>25.296718961460101</v>
      </c>
      <c r="AN91" s="164">
        <v>3.86831061786103</v>
      </c>
      <c r="AO91" s="13">
        <v>4.8752962483971496</v>
      </c>
      <c r="AP91" s="164">
        <v>3.9043586514237298</v>
      </c>
      <c r="AQ91" s="98"/>
      <c r="AR91" s="98"/>
      <c r="AS91" s="13">
        <v>-0.396517980143617</v>
      </c>
      <c r="AT91" s="173">
        <v>1.49001564145766</v>
      </c>
    </row>
    <row r="92" spans="1:46" ht="13" customHeight="1" x14ac:dyDescent="0.35">
      <c r="A92" s="12" t="s">
        <v>283</v>
      </c>
      <c r="B92" s="115">
        <v>3</v>
      </c>
      <c r="C92" s="13">
        <v>24.164283251901701</v>
      </c>
      <c r="D92" s="164">
        <v>0.77042161570182799</v>
      </c>
      <c r="E92" s="13" t="s">
        <v>764</v>
      </c>
      <c r="F92" s="164" t="s">
        <v>764</v>
      </c>
      <c r="G92" s="13">
        <v>24.603808031905398</v>
      </c>
      <c r="H92" s="164">
        <v>0.86704645108244704</v>
      </c>
      <c r="I92" s="13">
        <v>22.782246877533598</v>
      </c>
      <c r="J92" s="164">
        <v>1.7407787450043</v>
      </c>
      <c r="K92" s="13" t="s">
        <v>764</v>
      </c>
      <c r="L92" s="164" t="s">
        <v>764</v>
      </c>
      <c r="M92" s="13">
        <v>24.226177587983301</v>
      </c>
      <c r="N92" s="164">
        <v>0.79529265187647702</v>
      </c>
      <c r="O92" s="13">
        <v>23.7380437679269</v>
      </c>
      <c r="P92" s="164">
        <v>2.61890155441229</v>
      </c>
      <c r="Q92" s="13">
        <v>-0.48813382005634098</v>
      </c>
      <c r="R92" s="164">
        <v>2.7337433508458502</v>
      </c>
      <c r="S92" s="13">
        <v>23.448600628566499</v>
      </c>
      <c r="T92" s="164">
        <v>1.9648538597924901</v>
      </c>
      <c r="U92" s="13">
        <v>24.2905851528628</v>
      </c>
      <c r="V92" s="164">
        <v>1.1593231108594599</v>
      </c>
      <c r="W92" s="13">
        <v>24.142936017295899</v>
      </c>
      <c r="X92" s="164">
        <v>1.2609553099179001</v>
      </c>
      <c r="Y92" s="13">
        <v>0.69433538872939204</v>
      </c>
      <c r="Z92" s="164">
        <v>2.39931809746595</v>
      </c>
      <c r="AA92" s="13" t="s">
        <v>764</v>
      </c>
      <c r="AB92" s="164" t="s">
        <v>764</v>
      </c>
      <c r="AC92" s="13">
        <v>24.713276711261301</v>
      </c>
      <c r="AD92" s="164">
        <v>1.0527113196442399</v>
      </c>
      <c r="AE92" s="13">
        <v>23.285269369540998</v>
      </c>
      <c r="AF92" s="164">
        <v>1.1687145438489599</v>
      </c>
      <c r="AG92" s="13" t="s">
        <v>764</v>
      </c>
      <c r="AH92" s="164" t="s">
        <v>764</v>
      </c>
      <c r="AI92" s="13">
        <v>23.7698806213795</v>
      </c>
      <c r="AJ92" s="164">
        <v>0.944630719312891</v>
      </c>
      <c r="AK92" s="13">
        <v>25.1234904244</v>
      </c>
      <c r="AL92" s="164">
        <v>1.43756972736288</v>
      </c>
      <c r="AM92" s="13" t="s">
        <v>764</v>
      </c>
      <c r="AN92" s="164" t="s">
        <v>764</v>
      </c>
      <c r="AO92" s="13" t="s">
        <v>764</v>
      </c>
      <c r="AP92" s="164" t="s">
        <v>764</v>
      </c>
      <c r="AQ92" s="98"/>
      <c r="AR92" s="98"/>
      <c r="AS92" s="13">
        <v>-1.59445033952344</v>
      </c>
      <c r="AT92" s="173">
        <v>1.26380078744268</v>
      </c>
    </row>
    <row r="93" spans="1:46" ht="13" customHeight="1" x14ac:dyDescent="0.35">
      <c r="A93" s="12" t="s">
        <v>285</v>
      </c>
      <c r="B93" s="115">
        <v>3</v>
      </c>
      <c r="C93" s="13">
        <v>5.9980166913681296</v>
      </c>
      <c r="D93" s="164">
        <v>0.446134049576353</v>
      </c>
      <c r="E93" s="13">
        <v>5.0828942253066796</v>
      </c>
      <c r="F93" s="164">
        <v>1.28196688825237</v>
      </c>
      <c r="G93" s="13">
        <v>5.8480924427068199</v>
      </c>
      <c r="H93" s="164">
        <v>0.85867645977709905</v>
      </c>
      <c r="I93" s="13">
        <v>6.2636275046732397</v>
      </c>
      <c r="J93" s="164">
        <v>0.63209632577795205</v>
      </c>
      <c r="K93" s="13">
        <v>1.1807332793665599</v>
      </c>
      <c r="L93" s="164">
        <v>1.33841829235545</v>
      </c>
      <c r="M93" s="13">
        <v>5.75659565851414</v>
      </c>
      <c r="N93" s="164">
        <v>0.48857899251578002</v>
      </c>
      <c r="O93" s="13">
        <v>8.7646769210426605</v>
      </c>
      <c r="P93" s="164">
        <v>1.6091057135589399</v>
      </c>
      <c r="Q93" s="13">
        <v>3.00808126252852</v>
      </c>
      <c r="R93" s="164">
        <v>1.6923289493807001</v>
      </c>
      <c r="S93" s="13">
        <v>6.4423134567443503</v>
      </c>
      <c r="T93" s="164">
        <v>0.55592221178567502</v>
      </c>
      <c r="U93" s="13">
        <v>4.45094768021508</v>
      </c>
      <c r="V93" s="164">
        <v>1.0238300736758701</v>
      </c>
      <c r="W93" s="13">
        <v>3.3254351292290498</v>
      </c>
      <c r="X93" s="164">
        <v>1.17985892160213</v>
      </c>
      <c r="Y93" s="13">
        <v>-3.1168783275153</v>
      </c>
      <c r="Z93" s="164">
        <v>1.3068952172408499</v>
      </c>
      <c r="AA93" s="13">
        <v>6.0703693542280002</v>
      </c>
      <c r="AB93" s="164">
        <v>0.50269665863799295</v>
      </c>
      <c r="AC93" s="13">
        <v>4.8823974562423604</v>
      </c>
      <c r="AD93" s="164">
        <v>0.98772503835541203</v>
      </c>
      <c r="AE93" s="13">
        <v>6.7558708868236499</v>
      </c>
      <c r="AF93" s="164">
        <v>1.80719325604185</v>
      </c>
      <c r="AG93" s="13">
        <v>0.68550153259564495</v>
      </c>
      <c r="AH93" s="164">
        <v>1.88147369121709</v>
      </c>
      <c r="AI93" s="13">
        <v>6.0952178195178304</v>
      </c>
      <c r="AJ93" s="164">
        <v>0.481050044065847</v>
      </c>
      <c r="AK93" s="13" t="s">
        <v>764</v>
      </c>
      <c r="AL93" s="164" t="s">
        <v>764</v>
      </c>
      <c r="AM93" s="13" t="s">
        <v>764</v>
      </c>
      <c r="AN93" s="164" t="s">
        <v>764</v>
      </c>
      <c r="AO93" s="13" t="s">
        <v>764</v>
      </c>
      <c r="AP93" s="164" t="s">
        <v>764</v>
      </c>
      <c r="AQ93" s="98"/>
      <c r="AR93" s="98"/>
      <c r="AS93" s="13">
        <v>-0.74744834688948103</v>
      </c>
      <c r="AT93" s="173">
        <v>0.736725943934737</v>
      </c>
    </row>
    <row r="94" spans="1:46" ht="13" customHeight="1" x14ac:dyDescent="0.35">
      <c r="A94" s="12" t="s">
        <v>290</v>
      </c>
      <c r="B94" s="115">
        <v>3</v>
      </c>
      <c r="C94" s="13">
        <v>12.5169834763986</v>
      </c>
      <c r="D94" s="164">
        <v>0.71207893448974402</v>
      </c>
      <c r="E94" s="13" t="s">
        <v>764</v>
      </c>
      <c r="F94" s="164" t="s">
        <v>764</v>
      </c>
      <c r="G94" s="13">
        <v>11.7165188226772</v>
      </c>
      <c r="H94" s="164">
        <v>0.98320078754351203</v>
      </c>
      <c r="I94" s="13">
        <v>14.213138185846001</v>
      </c>
      <c r="J94" s="164">
        <v>1.1772819774551799</v>
      </c>
      <c r="K94" s="13" t="s">
        <v>764</v>
      </c>
      <c r="L94" s="164" t="s">
        <v>764</v>
      </c>
      <c r="M94" s="13">
        <v>12.703057205856</v>
      </c>
      <c r="N94" s="164">
        <v>0.74859453625053896</v>
      </c>
      <c r="O94" s="13" t="s">
        <v>764</v>
      </c>
      <c r="P94" s="164" t="s">
        <v>764</v>
      </c>
      <c r="Q94" s="13" t="s">
        <v>764</v>
      </c>
      <c r="R94" s="164" t="s">
        <v>764</v>
      </c>
      <c r="S94" s="13">
        <v>12.127397009797299</v>
      </c>
      <c r="T94" s="164">
        <v>0.872218661644237</v>
      </c>
      <c r="U94" s="13">
        <v>13.379360065011401</v>
      </c>
      <c r="V94" s="164">
        <v>1.3804858956786199</v>
      </c>
      <c r="W94" s="13" t="s">
        <v>764</v>
      </c>
      <c r="X94" s="164" t="s">
        <v>764</v>
      </c>
      <c r="Y94" s="13" t="s">
        <v>764</v>
      </c>
      <c r="Z94" s="164" t="s">
        <v>764</v>
      </c>
      <c r="AA94" s="13">
        <v>9.1416966815207807</v>
      </c>
      <c r="AB94" s="164">
        <v>1.6848229186430901</v>
      </c>
      <c r="AC94" s="13">
        <v>13.0287610037236</v>
      </c>
      <c r="AD94" s="164">
        <v>0.80841174768579604</v>
      </c>
      <c r="AE94" s="13" t="s">
        <v>764</v>
      </c>
      <c r="AF94" s="164" t="s">
        <v>764</v>
      </c>
      <c r="AG94" s="13" t="s">
        <v>764</v>
      </c>
      <c r="AH94" s="164" t="s">
        <v>764</v>
      </c>
      <c r="AI94" s="13">
        <v>12.4308472628105</v>
      </c>
      <c r="AJ94" s="164">
        <v>1.00234825948972</v>
      </c>
      <c r="AK94" s="13">
        <v>12.9185372253738</v>
      </c>
      <c r="AL94" s="164">
        <v>1.3293169200553401</v>
      </c>
      <c r="AM94" s="13" t="s">
        <v>764</v>
      </c>
      <c r="AN94" s="164" t="s">
        <v>764</v>
      </c>
      <c r="AO94" s="13" t="s">
        <v>764</v>
      </c>
      <c r="AP94" s="164" t="s">
        <v>764</v>
      </c>
      <c r="AQ94" s="98"/>
      <c r="AR94" s="98"/>
      <c r="AS94" s="13">
        <v>-6.7370800318911499</v>
      </c>
      <c r="AT94" s="173">
        <v>1.27905972831287</v>
      </c>
    </row>
    <row r="95" spans="1:46" ht="13" customHeight="1" x14ac:dyDescent="0.35">
      <c r="A95" s="12" t="s">
        <v>294</v>
      </c>
      <c r="B95" s="115">
        <v>3</v>
      </c>
      <c r="C95" s="13">
        <v>6.5068273313697702</v>
      </c>
      <c r="D95" s="164">
        <v>0.41353721650783298</v>
      </c>
      <c r="E95" s="13" t="s">
        <v>764</v>
      </c>
      <c r="F95" s="164" t="s">
        <v>764</v>
      </c>
      <c r="G95" s="13">
        <v>6.4707115869866598</v>
      </c>
      <c r="H95" s="164">
        <v>0.80063590875148205</v>
      </c>
      <c r="I95" s="13">
        <v>6.5782772591752101</v>
      </c>
      <c r="J95" s="164">
        <v>0.46064600139827</v>
      </c>
      <c r="K95" s="13" t="s">
        <v>764</v>
      </c>
      <c r="L95" s="164" t="s">
        <v>764</v>
      </c>
      <c r="M95" s="13">
        <v>5.7768035810259297</v>
      </c>
      <c r="N95" s="164">
        <v>0.46226442082570302</v>
      </c>
      <c r="O95" s="13">
        <v>10.692621298479899</v>
      </c>
      <c r="P95" s="164">
        <v>1.0216115239518599</v>
      </c>
      <c r="Q95" s="13">
        <v>4.9158177174539501</v>
      </c>
      <c r="R95" s="164">
        <v>1.1204437580661</v>
      </c>
      <c r="S95" s="13">
        <v>6.3589693648344499</v>
      </c>
      <c r="T95" s="164">
        <v>0.573366579170693</v>
      </c>
      <c r="U95" s="13">
        <v>6.1466289525320397</v>
      </c>
      <c r="V95" s="164">
        <v>0.88558707034548001</v>
      </c>
      <c r="W95" s="13">
        <v>7.2599119585466596</v>
      </c>
      <c r="X95" s="164">
        <v>0.96484298929171897</v>
      </c>
      <c r="Y95" s="13">
        <v>0.90094259371221297</v>
      </c>
      <c r="Z95" s="164">
        <v>1.14018886316298</v>
      </c>
      <c r="AA95" s="13">
        <v>5.8012605825211399</v>
      </c>
      <c r="AB95" s="164">
        <v>0.40932552340091499</v>
      </c>
      <c r="AC95" s="13">
        <v>7.3231924650054596</v>
      </c>
      <c r="AD95" s="164">
        <v>0.95933395447521297</v>
      </c>
      <c r="AE95" s="13">
        <v>8.8760730905331204</v>
      </c>
      <c r="AF95" s="164">
        <v>1.8035243565369501</v>
      </c>
      <c r="AG95" s="13">
        <v>3.0748125080119801</v>
      </c>
      <c r="AH95" s="164">
        <v>1.86231776358072</v>
      </c>
      <c r="AI95" s="13">
        <v>6.52198185183871</v>
      </c>
      <c r="AJ95" s="164">
        <v>0.42885252179264699</v>
      </c>
      <c r="AK95" s="13" t="s">
        <v>764</v>
      </c>
      <c r="AL95" s="164" t="s">
        <v>764</v>
      </c>
      <c r="AM95" s="13" t="s">
        <v>764</v>
      </c>
      <c r="AN95" s="164" t="s">
        <v>764</v>
      </c>
      <c r="AO95" s="13" t="s">
        <v>764</v>
      </c>
      <c r="AP95" s="164" t="s">
        <v>764</v>
      </c>
      <c r="AQ95" s="98"/>
      <c r="AR95" s="98"/>
      <c r="AS95" s="13">
        <v>-1.6606579638925001</v>
      </c>
      <c r="AT95" s="173">
        <v>0.70819598722271004</v>
      </c>
    </row>
    <row r="96" spans="1:46" ht="13" customHeight="1" x14ac:dyDescent="0.35">
      <c r="A96" s="12" t="s">
        <v>295</v>
      </c>
      <c r="B96" s="115">
        <v>3</v>
      </c>
      <c r="C96" s="13">
        <v>18.693983322621602</v>
      </c>
      <c r="D96" s="164">
        <v>1.2904941715925</v>
      </c>
      <c r="E96" s="13">
        <v>19.630576526541699</v>
      </c>
      <c r="F96" s="164">
        <v>5.0864945825317998</v>
      </c>
      <c r="G96" s="13">
        <v>23.1964938516169</v>
      </c>
      <c r="H96" s="164">
        <v>2.3154587403145102</v>
      </c>
      <c r="I96" s="13">
        <v>17.366865409670201</v>
      </c>
      <c r="J96" s="164">
        <v>1.6000022280688799</v>
      </c>
      <c r="K96" s="13">
        <v>-2.2637111168715198</v>
      </c>
      <c r="L96" s="164">
        <v>5.3731556500274804</v>
      </c>
      <c r="M96" s="13">
        <v>23.465665565218501</v>
      </c>
      <c r="N96" s="164">
        <v>2.0476707627040001</v>
      </c>
      <c r="O96" s="13">
        <v>17.238851946073499</v>
      </c>
      <c r="P96" s="164">
        <v>1.59500137172221</v>
      </c>
      <c r="Q96" s="13">
        <v>-6.2268136191449699</v>
      </c>
      <c r="R96" s="164">
        <v>2.5679614599808702</v>
      </c>
      <c r="S96" s="13">
        <v>18.651153067405399</v>
      </c>
      <c r="T96" s="164">
        <v>1.6606372022367399</v>
      </c>
      <c r="U96" s="13">
        <v>19.224414403199599</v>
      </c>
      <c r="V96" s="164">
        <v>2.1523517379250601</v>
      </c>
      <c r="W96" s="13">
        <v>18.336365542578399</v>
      </c>
      <c r="X96" s="164">
        <v>2.2612748383205901</v>
      </c>
      <c r="Y96" s="13">
        <v>-0.31478752482697597</v>
      </c>
      <c r="Z96" s="164">
        <v>2.8089057819466201</v>
      </c>
      <c r="AA96" s="13">
        <v>16.6330900613338</v>
      </c>
      <c r="AB96" s="164">
        <v>1.57249027645662</v>
      </c>
      <c r="AC96" s="13">
        <v>17.077398918957599</v>
      </c>
      <c r="AD96" s="164">
        <v>1.33870049005185</v>
      </c>
      <c r="AE96" s="13">
        <v>22.628356628870701</v>
      </c>
      <c r="AF96" s="164">
        <v>3.21229848415941</v>
      </c>
      <c r="AG96" s="13">
        <v>5.9952665675369001</v>
      </c>
      <c r="AH96" s="164">
        <v>3.6613628820863999</v>
      </c>
      <c r="AI96" s="13">
        <v>18.693060768872598</v>
      </c>
      <c r="AJ96" s="164">
        <v>1.4076372401769199</v>
      </c>
      <c r="AK96" s="13">
        <v>18.826472460440598</v>
      </c>
      <c r="AL96" s="164">
        <v>2.4903163653115001</v>
      </c>
      <c r="AM96" s="13" t="s">
        <v>355</v>
      </c>
      <c r="AN96" s="164" t="s">
        <v>355</v>
      </c>
      <c r="AO96" s="13" t="s">
        <v>355</v>
      </c>
      <c r="AP96" s="164" t="s">
        <v>355</v>
      </c>
      <c r="AQ96" s="98"/>
      <c r="AR96" s="98"/>
      <c r="AS96" s="13">
        <v>-2.1861555285869798</v>
      </c>
      <c r="AT96" s="173">
        <v>1.90968138751065</v>
      </c>
    </row>
    <row r="97" spans="1:46" ht="13" customHeight="1" x14ac:dyDescent="0.35">
      <c r="A97" s="29" t="s">
        <v>307</v>
      </c>
      <c r="B97" s="117">
        <v>3</v>
      </c>
      <c r="C97" s="118">
        <v>14.021419076037301</v>
      </c>
      <c r="D97" s="172">
        <v>0.30781647904520298</v>
      </c>
      <c r="E97" s="118">
        <v>12.356735375924201</v>
      </c>
      <c r="F97" s="172">
        <v>2.6227784047027698</v>
      </c>
      <c r="G97" s="118">
        <v>14.6254930454592</v>
      </c>
      <c r="H97" s="172">
        <v>0.45649514149780301</v>
      </c>
      <c r="I97" s="118">
        <v>13.8020207293028</v>
      </c>
      <c r="J97" s="172">
        <v>0.52996101801385398</v>
      </c>
      <c r="K97" s="118">
        <v>-0.54148891875248095</v>
      </c>
      <c r="L97" s="172">
        <v>2.7686713945832402</v>
      </c>
      <c r="M97" s="118">
        <v>14.6626104760938</v>
      </c>
      <c r="N97" s="172">
        <v>0.438950032766173</v>
      </c>
      <c r="O97" s="118">
        <v>16.748677293216101</v>
      </c>
      <c r="P97" s="172">
        <v>0.79007240765839504</v>
      </c>
      <c r="Q97" s="118">
        <v>1.22529259713051E-3</v>
      </c>
      <c r="R97" s="172">
        <v>1.0116574349696901</v>
      </c>
      <c r="S97" s="118">
        <v>13.4678579980613</v>
      </c>
      <c r="T97" s="172">
        <v>0.454196244896307</v>
      </c>
      <c r="U97" s="118">
        <v>14.4628594819737</v>
      </c>
      <c r="V97" s="172">
        <v>0.53921528981767797</v>
      </c>
      <c r="W97" s="118">
        <v>14.534600576527099</v>
      </c>
      <c r="X97" s="172">
        <v>0.81999082760119901</v>
      </c>
      <c r="Y97" s="118">
        <v>0.875248151570999</v>
      </c>
      <c r="Z97" s="172">
        <v>0.97197249448558198</v>
      </c>
      <c r="AA97" s="118">
        <v>9.8545043251358493</v>
      </c>
      <c r="AB97" s="172">
        <v>0.50944203829493595</v>
      </c>
      <c r="AC97" s="118">
        <v>13.975802622291001</v>
      </c>
      <c r="AD97" s="172">
        <v>0.410525009258222</v>
      </c>
      <c r="AE97" s="118">
        <v>16.202099997853399</v>
      </c>
      <c r="AF97" s="172">
        <v>0.89053422210219002</v>
      </c>
      <c r="AG97" s="118">
        <v>1.76041885741458</v>
      </c>
      <c r="AH97" s="172">
        <v>1.2993408126591</v>
      </c>
      <c r="AI97" s="118">
        <v>13.7612024854757</v>
      </c>
      <c r="AJ97" s="172">
        <v>0.40256549444443301</v>
      </c>
      <c r="AK97" s="118">
        <v>17.261400103337099</v>
      </c>
      <c r="AL97" s="172">
        <v>0.67667924555460301</v>
      </c>
      <c r="AM97" s="118">
        <v>17.5131233182912</v>
      </c>
      <c r="AN97" s="172">
        <v>2.1270617545427202</v>
      </c>
      <c r="AO97" s="118">
        <v>0.83178490405326899</v>
      </c>
      <c r="AP97" s="172">
        <v>2.2390600712843201</v>
      </c>
      <c r="AQ97" s="110"/>
      <c r="AR97" s="110"/>
      <c r="AS97" s="118">
        <v>-2.1255620330940999</v>
      </c>
      <c r="AT97" s="177">
        <v>0.44922174659276598</v>
      </c>
    </row>
    <row r="99" spans="1:46" x14ac:dyDescent="0.35">
      <c r="A99" s="178" t="s">
        <v>310</v>
      </c>
    </row>
    <row r="100" spans="1:46" x14ac:dyDescent="0.35">
      <c r="A100" s="178" t="s">
        <v>410</v>
      </c>
    </row>
    <row r="101" spans="1:46" x14ac:dyDescent="0.35">
      <c r="A101" s="178" t="s">
        <v>411</v>
      </c>
    </row>
    <row r="102" spans="1:46" x14ac:dyDescent="0.35">
      <c r="A102" s="178" t="s">
        <v>412</v>
      </c>
    </row>
    <row r="103" spans="1:46" x14ac:dyDescent="0.35">
      <c r="A103" s="178" t="s">
        <v>413</v>
      </c>
    </row>
    <row r="104" spans="1:46" x14ac:dyDescent="0.35">
      <c r="A104" s="178" t="s">
        <v>414</v>
      </c>
    </row>
    <row r="105" spans="1:46" x14ac:dyDescent="0.35">
      <c r="A105" s="178" t="s">
        <v>415</v>
      </c>
    </row>
    <row r="106" spans="1:46" x14ac:dyDescent="0.35">
      <c r="A106" s="178" t="s">
        <v>311</v>
      </c>
    </row>
    <row r="107" spans="1:46" x14ac:dyDescent="0.35">
      <c r="A107" s="178" t="s">
        <v>312</v>
      </c>
    </row>
    <row r="108" spans="1:46" x14ac:dyDescent="0.35">
      <c r="A108" s="178" t="s">
        <v>313</v>
      </c>
    </row>
    <row r="109" spans="1:46" x14ac:dyDescent="0.35">
      <c r="A109" s="163" t="str">
        <f>HYPERLINK("https://oecdcode.org/disclaimers/cyprus.html", "Information on data for Cyprus: https://oecdcode.org/disclaimers/cyprus.html")</f>
        <v>Information on data for Cyprus: https://oecdcode.org/disclaimers/cyprus.html</v>
      </c>
    </row>
    <row r="110" spans="1:46" x14ac:dyDescent="0.35">
      <c r="A110" s="178" t="s">
        <v>314</v>
      </c>
    </row>
  </sheetData>
  <mergeCells count="31">
    <mergeCell ref="AQ8:AR8"/>
    <mergeCell ref="AQ9:AR9"/>
    <mergeCell ref="AS8:AT8"/>
    <mergeCell ref="AS9:AT9"/>
    <mergeCell ref="AI8:AP8"/>
    <mergeCell ref="AI9:AJ9"/>
    <mergeCell ref="AK9:AL9"/>
    <mergeCell ref="AM9:AN9"/>
    <mergeCell ref="AO9:AP9"/>
    <mergeCell ref="Y9:Z9"/>
    <mergeCell ref="AA8:AH8"/>
    <mergeCell ref="AA9:AB9"/>
    <mergeCell ref="AC9:AD9"/>
    <mergeCell ref="AE9:AF9"/>
    <mergeCell ref="AG9:AH9"/>
    <mergeCell ref="B7:B10"/>
    <mergeCell ref="C7:AT7"/>
    <mergeCell ref="C8:D9"/>
    <mergeCell ref="E8:L8"/>
    <mergeCell ref="E9:F9"/>
    <mergeCell ref="G9:H9"/>
    <mergeCell ref="I9:J9"/>
    <mergeCell ref="K9:L9"/>
    <mergeCell ref="M8:R8"/>
    <mergeCell ref="M9:N9"/>
    <mergeCell ref="O9:P9"/>
    <mergeCell ref="Q9:R9"/>
    <mergeCell ref="S8:Z8"/>
    <mergeCell ref="S9:T9"/>
    <mergeCell ref="U9:V9"/>
    <mergeCell ref="W9:X9"/>
  </mergeCells>
  <conditionalFormatting sqref="K1:K200">
    <cfRule type="expression" dxfId="146" priority="7">
      <formula>ABS(K1/L1)&gt;1.95996398454005</formula>
    </cfRule>
  </conditionalFormatting>
  <conditionalFormatting sqref="Q1:Q200">
    <cfRule type="expression" dxfId="145" priority="6">
      <formula>ABS(Q1/R1)&gt;1.95996398454005</formula>
    </cfRule>
  </conditionalFormatting>
  <conditionalFormatting sqref="Y1:Y200">
    <cfRule type="expression" dxfId="144" priority="5">
      <formula>ABS(Y1/Z1)&gt;1.95996398454005</formula>
    </cfRule>
  </conditionalFormatting>
  <conditionalFormatting sqref="AG1:AG200">
    <cfRule type="expression" dxfId="143" priority="4">
      <formula>ABS(AG1/AH1)&gt;1.95996398454005</formula>
    </cfRule>
  </conditionalFormatting>
  <conditionalFormatting sqref="AO1:AO200">
    <cfRule type="expression" dxfId="142" priority="3">
      <formula>ABS(AO1/AP1)&gt;1.95996398454005</formula>
    </cfRule>
  </conditionalFormatting>
  <conditionalFormatting sqref="AQ1:AQ200">
    <cfRule type="expression" dxfId="141" priority="2">
      <formula>ABS(AQ1/AR1)&gt;1.95996398454005</formula>
    </cfRule>
  </conditionalFormatting>
  <conditionalFormatting sqref="AS1:AS200">
    <cfRule type="expression" dxfId="140" priority="1">
      <formula>ABS(AS1/AT1)&gt;1.95996398454005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82"/>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182</v>
      </c>
    </row>
    <row r="2" spans="1:26" x14ac:dyDescent="0.35">
      <c r="A2" s="38" t="s">
        <v>183</v>
      </c>
    </row>
    <row r="3" spans="1:26" x14ac:dyDescent="0.35">
      <c r="A3" s="42" t="s">
        <v>379</v>
      </c>
    </row>
    <row r="4" spans="1:26" x14ac:dyDescent="0.35">
      <c r="A4" s="150" t="str">
        <f>HYPERLINK("#'TOC'!A1", "Back to TOC")</f>
        <v>Back to TOC</v>
      </c>
    </row>
    <row r="7" spans="1:26" ht="16" customHeight="1" x14ac:dyDescent="0.35">
      <c r="B7" s="503" t="s">
        <v>233</v>
      </c>
      <c r="C7" s="506" t="s">
        <v>417</v>
      </c>
      <c r="D7" s="506"/>
      <c r="E7" s="506"/>
      <c r="F7" s="506"/>
      <c r="G7" s="506"/>
      <c r="H7" s="506"/>
      <c r="I7" s="506"/>
      <c r="J7" s="506"/>
      <c r="K7" s="506"/>
      <c r="L7" s="506"/>
      <c r="M7" s="506"/>
      <c r="N7" s="506"/>
      <c r="O7" s="506"/>
      <c r="P7" s="506"/>
      <c r="Q7" s="506"/>
      <c r="R7" s="506"/>
      <c r="S7" s="506"/>
      <c r="T7" s="506"/>
      <c r="U7" s="506"/>
      <c r="V7" s="506"/>
      <c r="W7" s="506"/>
      <c r="X7" s="506"/>
      <c r="Y7" s="506"/>
      <c r="Z7" s="507"/>
    </row>
    <row r="8" spans="1:26" ht="16" customHeight="1" x14ac:dyDescent="0.35">
      <c r="B8" s="504"/>
      <c r="C8" s="508" t="s">
        <v>332</v>
      </c>
      <c r="D8" s="508"/>
      <c r="E8" s="508"/>
      <c r="F8" s="508"/>
      <c r="G8" s="508"/>
      <c r="H8" s="508"/>
      <c r="I8" s="508"/>
      <c r="J8" s="508"/>
      <c r="K8" s="508" t="s">
        <v>333</v>
      </c>
      <c r="L8" s="508"/>
      <c r="M8" s="508"/>
      <c r="N8" s="508"/>
      <c r="O8" s="508"/>
      <c r="P8" s="508"/>
      <c r="Q8" s="508"/>
      <c r="R8" s="508"/>
      <c r="S8" s="508" t="s">
        <v>420</v>
      </c>
      <c r="T8" s="508"/>
      <c r="U8" s="508"/>
      <c r="V8" s="508"/>
      <c r="W8" s="508"/>
      <c r="X8" s="508"/>
      <c r="Y8" s="508"/>
      <c r="Z8" s="541"/>
    </row>
    <row r="9" spans="1:26" ht="32.15" customHeight="1" x14ac:dyDescent="0.35">
      <c r="B9" s="504"/>
      <c r="C9" s="509" t="s">
        <v>392</v>
      </c>
      <c r="D9" s="509"/>
      <c r="E9" s="509" t="s">
        <v>393</v>
      </c>
      <c r="F9" s="509"/>
      <c r="G9" s="509" t="s">
        <v>394</v>
      </c>
      <c r="H9" s="509"/>
      <c r="I9" s="509" t="s">
        <v>418</v>
      </c>
      <c r="J9" s="509"/>
      <c r="K9" s="509" t="s">
        <v>392</v>
      </c>
      <c r="L9" s="509"/>
      <c r="M9" s="509" t="s">
        <v>393</v>
      </c>
      <c r="N9" s="509"/>
      <c r="O9" s="509" t="s">
        <v>394</v>
      </c>
      <c r="P9" s="509"/>
      <c r="Q9" s="509" t="s">
        <v>419</v>
      </c>
      <c r="R9" s="509"/>
      <c r="S9" s="509" t="s">
        <v>392</v>
      </c>
      <c r="T9" s="509"/>
      <c r="U9" s="509" t="s">
        <v>393</v>
      </c>
      <c r="V9" s="509"/>
      <c r="W9" s="509" t="s">
        <v>394</v>
      </c>
      <c r="X9" s="509"/>
      <c r="Y9" s="509" t="s">
        <v>421</v>
      </c>
      <c r="Z9" s="542"/>
    </row>
    <row r="10" spans="1:26"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9" t="s">
        <v>235</v>
      </c>
    </row>
    <row r="11" spans="1:26" ht="13" customHeight="1" x14ac:dyDescent="0.35">
      <c r="A11" s="90"/>
      <c r="B11" s="91"/>
      <c r="C11" s="92" t="s">
        <v>1114</v>
      </c>
      <c r="D11" s="170" t="s">
        <v>1115</v>
      </c>
      <c r="E11" s="92" t="s">
        <v>1116</v>
      </c>
      <c r="F11" s="170" t="s">
        <v>1117</v>
      </c>
      <c r="G11" s="92" t="s">
        <v>1118</v>
      </c>
      <c r="H11" s="170" t="s">
        <v>1119</v>
      </c>
      <c r="I11" s="92" t="s">
        <v>1120</v>
      </c>
      <c r="J11" s="170" t="s">
        <v>1121</v>
      </c>
      <c r="K11" s="92" t="s">
        <v>1122</v>
      </c>
      <c r="L11" s="170" t="s">
        <v>1123</v>
      </c>
      <c r="M11" s="92" t="s">
        <v>1124</v>
      </c>
      <c r="N11" s="170" t="s">
        <v>1125</v>
      </c>
      <c r="O11" s="92" t="s">
        <v>1126</v>
      </c>
      <c r="P11" s="170" t="s">
        <v>1127</v>
      </c>
      <c r="Q11" s="92" t="s">
        <v>1128</v>
      </c>
      <c r="R11" s="170" t="s">
        <v>1129</v>
      </c>
      <c r="S11" s="92" t="s">
        <v>1130</v>
      </c>
      <c r="T11" s="170" t="s">
        <v>1131</v>
      </c>
      <c r="U11" s="92" t="s">
        <v>1132</v>
      </c>
      <c r="V11" s="170" t="s">
        <v>1133</v>
      </c>
      <c r="W11" s="92" t="s">
        <v>1134</v>
      </c>
      <c r="X11" s="170" t="s">
        <v>1135</v>
      </c>
      <c r="Y11" s="92" t="s">
        <v>1136</v>
      </c>
      <c r="Z11" s="176" t="s">
        <v>1137</v>
      </c>
    </row>
    <row r="12" spans="1:26" ht="13" customHeight="1" x14ac:dyDescent="0.35">
      <c r="A12" s="12" t="s">
        <v>249</v>
      </c>
      <c r="B12" s="97">
        <v>2</v>
      </c>
      <c r="C12" s="13">
        <v>25.5162784502091</v>
      </c>
      <c r="D12" s="164">
        <v>6.1496644570021104</v>
      </c>
      <c r="E12" s="13">
        <v>27.423049727060501</v>
      </c>
      <c r="F12" s="164">
        <v>2.07205131562133</v>
      </c>
      <c r="G12" s="13">
        <v>22.920347091722199</v>
      </c>
      <c r="H12" s="164">
        <v>1.06800186563708</v>
      </c>
      <c r="I12" s="13">
        <v>-2.5959313584869199</v>
      </c>
      <c r="J12" s="164">
        <v>6.2078813443061698</v>
      </c>
      <c r="K12" s="13" t="s">
        <v>764</v>
      </c>
      <c r="L12" s="164" t="s">
        <v>764</v>
      </c>
      <c r="M12" s="13">
        <v>38.0554099080017</v>
      </c>
      <c r="N12" s="164">
        <v>3.0138825643340401</v>
      </c>
      <c r="O12" s="13">
        <v>33.128475766300703</v>
      </c>
      <c r="P12" s="164">
        <v>1.52083286200523</v>
      </c>
      <c r="Q12" s="13" t="s">
        <v>764</v>
      </c>
      <c r="R12" s="164" t="s">
        <v>764</v>
      </c>
      <c r="S12" s="13" t="s">
        <v>764</v>
      </c>
      <c r="T12" s="164" t="s">
        <v>764</v>
      </c>
      <c r="U12" s="13">
        <v>10.6323601809412</v>
      </c>
      <c r="V12" s="164">
        <v>3.6574423804299099</v>
      </c>
      <c r="W12" s="13">
        <v>10.2081286745785</v>
      </c>
      <c r="X12" s="164">
        <v>1.85837579061914</v>
      </c>
      <c r="Y12" s="13" t="s">
        <v>764</v>
      </c>
      <c r="Z12" s="173" t="s">
        <v>764</v>
      </c>
    </row>
    <row r="13" spans="1:26" ht="13" customHeight="1" x14ac:dyDescent="0.35">
      <c r="A13" s="12" t="s">
        <v>250</v>
      </c>
      <c r="B13" s="97">
        <v>2</v>
      </c>
      <c r="C13" s="13">
        <v>10.3531988392462</v>
      </c>
      <c r="D13" s="164">
        <v>1.92591019353811</v>
      </c>
      <c r="E13" s="13">
        <v>9.7742332492717008</v>
      </c>
      <c r="F13" s="164">
        <v>0.662508792624107</v>
      </c>
      <c r="G13" s="13">
        <v>16.4194147463657</v>
      </c>
      <c r="H13" s="164">
        <v>1.2828745222775799</v>
      </c>
      <c r="I13" s="13">
        <v>6.0662159071194601</v>
      </c>
      <c r="J13" s="164">
        <v>2.3174955794999699</v>
      </c>
      <c r="K13" s="13">
        <v>16.069384525656002</v>
      </c>
      <c r="L13" s="164">
        <v>1.71203084527995</v>
      </c>
      <c r="M13" s="13">
        <v>17.387668327222599</v>
      </c>
      <c r="N13" s="164">
        <v>1.0107113350947401</v>
      </c>
      <c r="O13" s="13">
        <v>26.231514500274301</v>
      </c>
      <c r="P13" s="164">
        <v>1.3597971103336499</v>
      </c>
      <c r="Q13" s="13">
        <v>10.162129974618299</v>
      </c>
      <c r="R13" s="164">
        <v>2.2227112991645899</v>
      </c>
      <c r="S13" s="13">
        <v>5.7161856864097897</v>
      </c>
      <c r="T13" s="164">
        <v>2.5768546114912998</v>
      </c>
      <c r="U13" s="13">
        <v>7.6134350779508999</v>
      </c>
      <c r="V13" s="164">
        <v>1.208492988475</v>
      </c>
      <c r="W13" s="13">
        <v>9.8120997539085906</v>
      </c>
      <c r="X13" s="164">
        <v>1.8694424894017601</v>
      </c>
      <c r="Y13" s="13">
        <v>4.0959140674987999</v>
      </c>
      <c r="Z13" s="173">
        <v>3.2111105992220002</v>
      </c>
    </row>
    <row r="14" spans="1:26" ht="13" customHeight="1" x14ac:dyDescent="0.35">
      <c r="A14" s="12" t="s">
        <v>253</v>
      </c>
      <c r="B14" s="97">
        <v>2</v>
      </c>
      <c r="C14" s="13">
        <v>21.253194425948799</v>
      </c>
      <c r="D14" s="164">
        <v>4.4958242616849899</v>
      </c>
      <c r="E14" s="13">
        <v>22.562884699949901</v>
      </c>
      <c r="F14" s="164">
        <v>0.78203334215907205</v>
      </c>
      <c r="G14" s="13">
        <v>21.495228325894502</v>
      </c>
      <c r="H14" s="164">
        <v>1.6320856633162499</v>
      </c>
      <c r="I14" s="13">
        <v>0.24203389994569899</v>
      </c>
      <c r="J14" s="164">
        <v>4.7443612771438701</v>
      </c>
      <c r="K14" s="13" t="s">
        <v>764</v>
      </c>
      <c r="L14" s="164" t="s">
        <v>764</v>
      </c>
      <c r="M14" s="13">
        <v>20.704661525809499</v>
      </c>
      <c r="N14" s="164">
        <v>0.69454482638748705</v>
      </c>
      <c r="O14" s="13">
        <v>16.772229484344098</v>
      </c>
      <c r="P14" s="164">
        <v>1.56337851393121</v>
      </c>
      <c r="Q14" s="13" t="s">
        <v>764</v>
      </c>
      <c r="R14" s="164" t="s">
        <v>764</v>
      </c>
      <c r="S14" s="13" t="s">
        <v>764</v>
      </c>
      <c r="T14" s="164" t="s">
        <v>764</v>
      </c>
      <c r="U14" s="13">
        <v>-1.8582231741404001</v>
      </c>
      <c r="V14" s="164">
        <v>1.04592956938319</v>
      </c>
      <c r="W14" s="13">
        <v>-4.7229988415504103</v>
      </c>
      <c r="X14" s="164">
        <v>2.26005663429574</v>
      </c>
      <c r="Y14" s="13" t="s">
        <v>764</v>
      </c>
      <c r="Z14" s="173" t="s">
        <v>764</v>
      </c>
    </row>
    <row r="15" spans="1:26" ht="13" customHeight="1" x14ac:dyDescent="0.35">
      <c r="A15" s="100" t="s">
        <v>254</v>
      </c>
      <c r="B15" s="97">
        <v>2</v>
      </c>
      <c r="C15" s="13" t="s">
        <v>764</v>
      </c>
      <c r="D15" s="164" t="s">
        <v>764</v>
      </c>
      <c r="E15" s="13">
        <v>26.885190726037699</v>
      </c>
      <c r="F15" s="164">
        <v>0.94207274953533005</v>
      </c>
      <c r="G15" s="13">
        <v>25.843998190612101</v>
      </c>
      <c r="H15" s="164">
        <v>2.0951988959146801</v>
      </c>
      <c r="I15" s="13" t="s">
        <v>764</v>
      </c>
      <c r="J15" s="164" t="s">
        <v>764</v>
      </c>
      <c r="K15" s="13" t="s">
        <v>764</v>
      </c>
      <c r="L15" s="164" t="s">
        <v>764</v>
      </c>
      <c r="M15" s="13">
        <v>23.5082496112054</v>
      </c>
      <c r="N15" s="164">
        <v>0.93639650125948504</v>
      </c>
      <c r="O15" s="13">
        <v>19.731502143188699</v>
      </c>
      <c r="P15" s="164">
        <v>3.4780436312394798</v>
      </c>
      <c r="Q15" s="13" t="s">
        <v>764</v>
      </c>
      <c r="R15" s="164" t="s">
        <v>764</v>
      </c>
      <c r="S15" s="13" t="s">
        <v>764</v>
      </c>
      <c r="T15" s="164" t="s">
        <v>764</v>
      </c>
      <c r="U15" s="13">
        <v>-3.3769411148323401</v>
      </c>
      <c r="V15" s="164">
        <v>1.3282844096758999</v>
      </c>
      <c r="W15" s="13">
        <v>-6.1124960474234502</v>
      </c>
      <c r="X15" s="164">
        <v>4.06037509526492</v>
      </c>
      <c r="Y15" s="13" t="s">
        <v>764</v>
      </c>
      <c r="Z15" s="173" t="s">
        <v>764</v>
      </c>
    </row>
    <row r="16" spans="1:26" ht="13" customHeight="1" x14ac:dyDescent="0.35">
      <c r="A16" s="100" t="s">
        <v>255</v>
      </c>
      <c r="B16" s="97">
        <v>2</v>
      </c>
      <c r="C16" s="13" t="s">
        <v>764</v>
      </c>
      <c r="D16" s="164" t="s">
        <v>764</v>
      </c>
      <c r="E16" s="13">
        <v>15.4747965304754</v>
      </c>
      <c r="F16" s="164">
        <v>1.0485040748751699</v>
      </c>
      <c r="G16" s="13">
        <v>19.590194826756601</v>
      </c>
      <c r="H16" s="164">
        <v>2.1314093800226099</v>
      </c>
      <c r="I16" s="13" t="s">
        <v>764</v>
      </c>
      <c r="J16" s="164" t="s">
        <v>764</v>
      </c>
      <c r="K16" s="13" t="s">
        <v>764</v>
      </c>
      <c r="L16" s="164" t="s">
        <v>764</v>
      </c>
      <c r="M16" s="13">
        <v>14.2712158277744</v>
      </c>
      <c r="N16" s="164">
        <v>0.98454223613010405</v>
      </c>
      <c r="O16" s="13">
        <v>14.9956418085343</v>
      </c>
      <c r="P16" s="164">
        <v>1.5854607565694401</v>
      </c>
      <c r="Q16" s="13" t="s">
        <v>764</v>
      </c>
      <c r="R16" s="164" t="s">
        <v>764</v>
      </c>
      <c r="S16" s="13" t="s">
        <v>764</v>
      </c>
      <c r="T16" s="164" t="s">
        <v>764</v>
      </c>
      <c r="U16" s="13">
        <v>-1.2035807027009999</v>
      </c>
      <c r="V16" s="164">
        <v>1.4382921155849699</v>
      </c>
      <c r="W16" s="13">
        <v>-4.5945530182222303</v>
      </c>
      <c r="X16" s="164">
        <v>2.65642461889475</v>
      </c>
      <c r="Y16" s="13" t="s">
        <v>764</v>
      </c>
      <c r="Z16" s="173" t="s">
        <v>764</v>
      </c>
    </row>
    <row r="17" spans="1:26" ht="13" customHeight="1" x14ac:dyDescent="0.35">
      <c r="A17" s="12" t="s">
        <v>256</v>
      </c>
      <c r="B17" s="97">
        <v>2</v>
      </c>
      <c r="C17" s="13">
        <v>7.3428564131939398</v>
      </c>
      <c r="D17" s="164">
        <v>1.8958095792281</v>
      </c>
      <c r="E17" s="13">
        <v>14.129003780592001</v>
      </c>
      <c r="F17" s="164">
        <v>1.29543301319702</v>
      </c>
      <c r="G17" s="13">
        <v>15.3673057374724</v>
      </c>
      <c r="H17" s="164">
        <v>1.4482915075424201</v>
      </c>
      <c r="I17" s="13">
        <v>8.0244493242784998</v>
      </c>
      <c r="J17" s="164">
        <v>2.3204414486543201</v>
      </c>
      <c r="K17" s="13">
        <v>15.5821835400246</v>
      </c>
      <c r="L17" s="164">
        <v>2.9039733540372001</v>
      </c>
      <c r="M17" s="13">
        <v>21.661678059318199</v>
      </c>
      <c r="N17" s="164">
        <v>1.8766411993168</v>
      </c>
      <c r="O17" s="13">
        <v>22.532796315525299</v>
      </c>
      <c r="P17" s="164">
        <v>1.58563646992651</v>
      </c>
      <c r="Q17" s="13">
        <v>6.9506127755006402</v>
      </c>
      <c r="R17" s="164">
        <v>3.3198196049782598</v>
      </c>
      <c r="S17" s="13">
        <v>8.2393271268306805</v>
      </c>
      <c r="T17" s="164">
        <v>3.4680189159880701</v>
      </c>
      <c r="U17" s="13">
        <v>7.5326742787261898</v>
      </c>
      <c r="V17" s="164">
        <v>2.2803352566352801</v>
      </c>
      <c r="W17" s="13">
        <v>7.1654905780528102</v>
      </c>
      <c r="X17" s="164">
        <v>2.1475081619357099</v>
      </c>
      <c r="Y17" s="13">
        <v>-1.0738365487778601</v>
      </c>
      <c r="Z17" s="173">
        <v>4.0503889598692799</v>
      </c>
    </row>
    <row r="18" spans="1:26" ht="13" customHeight="1" x14ac:dyDescent="0.35">
      <c r="A18" s="12" t="s">
        <v>257</v>
      </c>
      <c r="B18" s="97">
        <v>2</v>
      </c>
      <c r="C18" s="13">
        <v>16.2283195434247</v>
      </c>
      <c r="D18" s="164">
        <v>2.80371422122349</v>
      </c>
      <c r="E18" s="13">
        <v>27.4940102507185</v>
      </c>
      <c r="F18" s="164">
        <v>1.63121067670258</v>
      </c>
      <c r="G18" s="13">
        <v>20.4594757263745</v>
      </c>
      <c r="H18" s="164">
        <v>1.77183390824014</v>
      </c>
      <c r="I18" s="13">
        <v>4.2311561829498201</v>
      </c>
      <c r="J18" s="164">
        <v>3.3246400305579402</v>
      </c>
      <c r="K18" s="13">
        <v>15.919891519474699</v>
      </c>
      <c r="L18" s="164">
        <v>1.81773227981657</v>
      </c>
      <c r="M18" s="13">
        <v>17.705217863534401</v>
      </c>
      <c r="N18" s="164">
        <v>1.66853889907649</v>
      </c>
      <c r="O18" s="13">
        <v>16.158789200147702</v>
      </c>
      <c r="P18" s="164">
        <v>1.1743492643603499</v>
      </c>
      <c r="Q18" s="13">
        <v>0.23889768067300601</v>
      </c>
      <c r="R18" s="164">
        <v>2.1725653454718401</v>
      </c>
      <c r="S18" s="13">
        <v>-0.30842802394997498</v>
      </c>
      <c r="T18" s="164">
        <v>3.3414015136433401</v>
      </c>
      <c r="U18" s="13">
        <v>-9.7887923871840297</v>
      </c>
      <c r="V18" s="164">
        <v>2.3334245926363</v>
      </c>
      <c r="W18" s="13">
        <v>-4.3006865262267899</v>
      </c>
      <c r="X18" s="164">
        <v>2.1256743854817501</v>
      </c>
      <c r="Y18" s="13">
        <v>-3.9922585022768202</v>
      </c>
      <c r="Z18" s="173">
        <v>3.9715578194372898</v>
      </c>
    </row>
    <row r="19" spans="1:26" ht="13" customHeight="1" x14ac:dyDescent="0.35">
      <c r="A19" s="12" t="s">
        <v>258</v>
      </c>
      <c r="B19" s="97">
        <v>2</v>
      </c>
      <c r="C19" s="13">
        <v>12.2317358258047</v>
      </c>
      <c r="D19" s="164">
        <v>2.5558986933090999</v>
      </c>
      <c r="E19" s="13">
        <v>16.678131408774998</v>
      </c>
      <c r="F19" s="164">
        <v>1.9130504771455801</v>
      </c>
      <c r="G19" s="13">
        <v>22.765375230663501</v>
      </c>
      <c r="H19" s="164">
        <v>1.9307826005591999</v>
      </c>
      <c r="I19" s="13">
        <v>10.5336394048588</v>
      </c>
      <c r="J19" s="164">
        <v>3.24596007354004</v>
      </c>
      <c r="K19" s="13">
        <v>23.203216729737999</v>
      </c>
      <c r="L19" s="164">
        <v>5.3001365614543898</v>
      </c>
      <c r="M19" s="13">
        <v>23.023741997573701</v>
      </c>
      <c r="N19" s="164">
        <v>2.8766661715483801</v>
      </c>
      <c r="O19" s="13">
        <v>29.7979649446088</v>
      </c>
      <c r="P19" s="164">
        <v>2.1507371692357502</v>
      </c>
      <c r="Q19" s="13">
        <v>6.5947482148708598</v>
      </c>
      <c r="R19" s="164">
        <v>5.7809503242362199</v>
      </c>
      <c r="S19" s="13">
        <v>10.971480903933299</v>
      </c>
      <c r="T19" s="164">
        <v>5.8842217582722602</v>
      </c>
      <c r="U19" s="13">
        <v>6.34561058879867</v>
      </c>
      <c r="V19" s="164">
        <v>3.45470264865701</v>
      </c>
      <c r="W19" s="13">
        <v>7.0325897139453302</v>
      </c>
      <c r="X19" s="164">
        <v>2.8902580891253198</v>
      </c>
      <c r="Y19" s="13">
        <v>-3.93889118998792</v>
      </c>
      <c r="Z19" s="173">
        <v>6.6299052369021698</v>
      </c>
    </row>
    <row r="20" spans="1:26" ht="13" customHeight="1" x14ac:dyDescent="0.35">
      <c r="A20" s="12" t="s">
        <v>259</v>
      </c>
      <c r="B20" s="97">
        <v>2</v>
      </c>
      <c r="C20" s="13">
        <v>5.3037463540921399</v>
      </c>
      <c r="D20" s="164">
        <v>1.71653219001103</v>
      </c>
      <c r="E20" s="13">
        <v>12.0380277254581</v>
      </c>
      <c r="F20" s="164">
        <v>1.38167525688411</v>
      </c>
      <c r="G20" s="13">
        <v>18.032555008711501</v>
      </c>
      <c r="H20" s="164">
        <v>2.2249555241513099</v>
      </c>
      <c r="I20" s="13">
        <v>12.728808654619399</v>
      </c>
      <c r="J20" s="164">
        <v>2.75413073826696</v>
      </c>
      <c r="K20" s="13">
        <v>7.11087912342665</v>
      </c>
      <c r="L20" s="164">
        <v>2.2210928605135698</v>
      </c>
      <c r="M20" s="13">
        <v>6.8814865538835202</v>
      </c>
      <c r="N20" s="164">
        <v>1.3410040556175</v>
      </c>
      <c r="O20" s="13">
        <v>9.6230792623144303</v>
      </c>
      <c r="P20" s="164">
        <v>1.4382257224039201</v>
      </c>
      <c r="Q20" s="13">
        <v>2.5122001388877799</v>
      </c>
      <c r="R20" s="164">
        <v>2.48046726848166</v>
      </c>
      <c r="S20" s="13">
        <v>1.8071327693345201</v>
      </c>
      <c r="T20" s="164">
        <v>2.8070867913850499</v>
      </c>
      <c r="U20" s="13">
        <v>-5.1565411715745402</v>
      </c>
      <c r="V20" s="164">
        <v>1.9254397920133399</v>
      </c>
      <c r="W20" s="13">
        <v>-8.4094757463970904</v>
      </c>
      <c r="X20" s="164">
        <v>2.6493245012711699</v>
      </c>
      <c r="Y20" s="13">
        <v>-10.2166085157316</v>
      </c>
      <c r="Z20" s="173">
        <v>3.7064746044558001</v>
      </c>
    </row>
    <row r="21" spans="1:26" ht="13" customHeight="1" x14ac:dyDescent="0.35">
      <c r="A21" s="12" t="s">
        <v>261</v>
      </c>
      <c r="B21" s="97">
        <v>2</v>
      </c>
      <c r="C21" s="13">
        <v>3.2704211870924702</v>
      </c>
      <c r="D21" s="164">
        <v>1.29092461432106</v>
      </c>
      <c r="E21" s="13">
        <v>9.3562129150262692</v>
      </c>
      <c r="F21" s="164">
        <v>0.67961675050654402</v>
      </c>
      <c r="G21" s="13">
        <v>7.2519212574861101</v>
      </c>
      <c r="H21" s="164">
        <v>1.23028765253435</v>
      </c>
      <c r="I21" s="13">
        <v>3.9815000703936301</v>
      </c>
      <c r="J21" s="164">
        <v>1.75416765278179</v>
      </c>
      <c r="K21" s="13">
        <v>12.654180583172501</v>
      </c>
      <c r="L21" s="164">
        <v>2.0985467185856002</v>
      </c>
      <c r="M21" s="13">
        <v>13.8139463991693</v>
      </c>
      <c r="N21" s="164">
        <v>0.93932336997397403</v>
      </c>
      <c r="O21" s="13">
        <v>14.387140894422201</v>
      </c>
      <c r="P21" s="164">
        <v>1.32514588252356</v>
      </c>
      <c r="Q21" s="13">
        <v>1.7329603112497101</v>
      </c>
      <c r="R21" s="164">
        <v>2.35035689249119</v>
      </c>
      <c r="S21" s="13">
        <v>9.3837593960800607</v>
      </c>
      <c r="T21" s="164">
        <v>2.4638150681303901</v>
      </c>
      <c r="U21" s="13">
        <v>4.4577334841430503</v>
      </c>
      <c r="V21" s="164">
        <v>1.15939955190104</v>
      </c>
      <c r="W21" s="13">
        <v>7.1352196369361396</v>
      </c>
      <c r="X21" s="164">
        <v>1.8082088701108701</v>
      </c>
      <c r="Y21" s="13">
        <v>-2.2485397591439198</v>
      </c>
      <c r="Z21" s="173">
        <v>2.9327941755511602</v>
      </c>
    </row>
    <row r="22" spans="1:26" ht="13" customHeight="1" x14ac:dyDescent="0.35">
      <c r="A22" s="12" t="s">
        <v>262</v>
      </c>
      <c r="B22" s="97">
        <v>2</v>
      </c>
      <c r="C22" s="13">
        <v>21.077587744982999</v>
      </c>
      <c r="D22" s="164">
        <v>4.9811299254988599</v>
      </c>
      <c r="E22" s="13">
        <v>14.968037318278499</v>
      </c>
      <c r="F22" s="164">
        <v>1.8291097235416001</v>
      </c>
      <c r="G22" s="13">
        <v>26.0933139468546</v>
      </c>
      <c r="H22" s="164">
        <v>2.5801090305546999</v>
      </c>
      <c r="I22" s="13">
        <v>5.01572620187161</v>
      </c>
      <c r="J22" s="164">
        <v>5.5778043175485301</v>
      </c>
      <c r="K22" s="13">
        <v>15.2229995127056</v>
      </c>
      <c r="L22" s="164">
        <v>2.4899535658520899</v>
      </c>
      <c r="M22" s="13">
        <v>14.3338842808104</v>
      </c>
      <c r="N22" s="164">
        <v>1.1896934716235199</v>
      </c>
      <c r="O22" s="13">
        <v>16.356890532309599</v>
      </c>
      <c r="P22" s="164">
        <v>1.7829102350456101</v>
      </c>
      <c r="Q22" s="13">
        <v>1.13389101960399</v>
      </c>
      <c r="R22" s="164">
        <v>3.0989422502741699</v>
      </c>
      <c r="S22" s="13">
        <v>-5.8545882322773997</v>
      </c>
      <c r="T22" s="164">
        <v>5.5687991609322598</v>
      </c>
      <c r="U22" s="13">
        <v>-0.63415303746810303</v>
      </c>
      <c r="V22" s="164">
        <v>2.1819745500757</v>
      </c>
      <c r="W22" s="13">
        <v>-9.7364234145450297</v>
      </c>
      <c r="X22" s="164">
        <v>3.1361969829365499</v>
      </c>
      <c r="Y22" s="13">
        <v>-3.8818351822676198</v>
      </c>
      <c r="Z22" s="173">
        <v>6.3808576285165097</v>
      </c>
    </row>
    <row r="23" spans="1:26" ht="13" customHeight="1" x14ac:dyDescent="0.35">
      <c r="A23" s="12" t="s">
        <v>263</v>
      </c>
      <c r="B23" s="97">
        <v>2</v>
      </c>
      <c r="C23" s="13">
        <v>9.4291107673707906</v>
      </c>
      <c r="D23" s="164">
        <v>1.71908843904014</v>
      </c>
      <c r="E23" s="13">
        <v>10.6865192867304</v>
      </c>
      <c r="F23" s="164">
        <v>0.95213141214270403</v>
      </c>
      <c r="G23" s="13">
        <v>11.340094209378901</v>
      </c>
      <c r="H23" s="164">
        <v>1.07891345726043</v>
      </c>
      <c r="I23" s="13">
        <v>1.91098344200814</v>
      </c>
      <c r="J23" s="164">
        <v>2.0359980476099899</v>
      </c>
      <c r="K23" s="13">
        <v>11.2590276227043</v>
      </c>
      <c r="L23" s="164">
        <v>1.33052599371172</v>
      </c>
      <c r="M23" s="13">
        <v>10.51849333476</v>
      </c>
      <c r="N23" s="164">
        <v>0.578887913229849</v>
      </c>
      <c r="O23" s="13">
        <v>13.054887394855699</v>
      </c>
      <c r="P23" s="164">
        <v>1.0246699785701701</v>
      </c>
      <c r="Q23" s="13">
        <v>1.79585977215141</v>
      </c>
      <c r="R23" s="164">
        <v>1.6832866590328499</v>
      </c>
      <c r="S23" s="13">
        <v>1.8299168553334899</v>
      </c>
      <c r="T23" s="164">
        <v>2.17383635105866</v>
      </c>
      <c r="U23" s="13">
        <v>-0.16802595197039799</v>
      </c>
      <c r="V23" s="164">
        <v>1.1143004272064501</v>
      </c>
      <c r="W23" s="13">
        <v>1.71479318547676</v>
      </c>
      <c r="X23" s="164">
        <v>1.48795255745627</v>
      </c>
      <c r="Y23" s="13">
        <v>-0.115123669856732</v>
      </c>
      <c r="Z23" s="173">
        <v>2.6417308769724501</v>
      </c>
    </row>
    <row r="24" spans="1:26" ht="13" customHeight="1" x14ac:dyDescent="0.35">
      <c r="A24" s="12" t="s">
        <v>264</v>
      </c>
      <c r="B24" s="97">
        <v>2</v>
      </c>
      <c r="C24" s="13">
        <v>14.5953574487572</v>
      </c>
      <c r="D24" s="164">
        <v>2.21629654227175</v>
      </c>
      <c r="E24" s="13">
        <v>13.1048409347994</v>
      </c>
      <c r="F24" s="164">
        <v>1.22240576114017</v>
      </c>
      <c r="G24" s="13">
        <v>17.868568835921302</v>
      </c>
      <c r="H24" s="164">
        <v>2.4153296224649901</v>
      </c>
      <c r="I24" s="13">
        <v>3.27321138716409</v>
      </c>
      <c r="J24" s="164">
        <v>3.4072250467088199</v>
      </c>
      <c r="K24" s="13">
        <v>12.099366598409</v>
      </c>
      <c r="L24" s="164">
        <v>2.2963849589162999</v>
      </c>
      <c r="M24" s="13">
        <v>11.7660144101618</v>
      </c>
      <c r="N24" s="164">
        <v>0.90636083647310695</v>
      </c>
      <c r="O24" s="13">
        <v>9.0692213703524605</v>
      </c>
      <c r="P24" s="164">
        <v>1.9637235597926801</v>
      </c>
      <c r="Q24" s="13">
        <v>-3.03014522805652</v>
      </c>
      <c r="R24" s="164">
        <v>3.0942994298777502</v>
      </c>
      <c r="S24" s="13">
        <v>-2.49599085034823</v>
      </c>
      <c r="T24" s="164">
        <v>3.19145017865275</v>
      </c>
      <c r="U24" s="13">
        <v>-1.3388265246376401</v>
      </c>
      <c r="V24" s="164">
        <v>1.5217640456920101</v>
      </c>
      <c r="W24" s="13">
        <v>-8.7993474655688395</v>
      </c>
      <c r="X24" s="164">
        <v>3.1128808850390799</v>
      </c>
      <c r="Y24" s="13">
        <v>-6.3033566152206104</v>
      </c>
      <c r="Z24" s="173">
        <v>4.6025939947666101</v>
      </c>
    </row>
    <row r="25" spans="1:26" ht="13" customHeight="1" x14ac:dyDescent="0.35">
      <c r="A25" s="12" t="s">
        <v>265</v>
      </c>
      <c r="B25" s="97">
        <v>2</v>
      </c>
      <c r="C25" s="13">
        <v>15.6214961968879</v>
      </c>
      <c r="D25" s="164">
        <v>1.0304068674928899</v>
      </c>
      <c r="E25" s="13">
        <v>18.782640671858399</v>
      </c>
      <c r="F25" s="164">
        <v>1.4525537028448099</v>
      </c>
      <c r="G25" s="13">
        <v>19.548290299779801</v>
      </c>
      <c r="H25" s="164">
        <v>1.85211215549385</v>
      </c>
      <c r="I25" s="13">
        <v>3.9267941028919</v>
      </c>
      <c r="J25" s="164">
        <v>2.1154514846176302</v>
      </c>
      <c r="K25" s="13">
        <v>23.454265295384999</v>
      </c>
      <c r="L25" s="164">
        <v>1.75061286379363</v>
      </c>
      <c r="M25" s="13">
        <v>30.4215979824349</v>
      </c>
      <c r="N25" s="164">
        <v>1.6431125444244801</v>
      </c>
      <c r="O25" s="13">
        <v>31.7946761816888</v>
      </c>
      <c r="P25" s="164">
        <v>1.7426793018573099</v>
      </c>
      <c r="Q25" s="13">
        <v>8.34041088630382</v>
      </c>
      <c r="R25" s="164">
        <v>2.4714336906036798</v>
      </c>
      <c r="S25" s="13">
        <v>7.8327690984970602</v>
      </c>
      <c r="T25" s="164">
        <v>2.0313502188092198</v>
      </c>
      <c r="U25" s="13">
        <v>11.6389573105764</v>
      </c>
      <c r="V25" s="164">
        <v>2.19310991363708</v>
      </c>
      <c r="W25" s="13">
        <v>12.246385881908999</v>
      </c>
      <c r="X25" s="164">
        <v>2.54307895780881</v>
      </c>
      <c r="Y25" s="13">
        <v>4.4136167834119204</v>
      </c>
      <c r="Z25" s="173">
        <v>3.25317067963269</v>
      </c>
    </row>
    <row r="26" spans="1:26" ht="13" customHeight="1" x14ac:dyDescent="0.35">
      <c r="A26" s="12" t="s">
        <v>266</v>
      </c>
      <c r="B26" s="97">
        <v>2</v>
      </c>
      <c r="C26" s="13">
        <v>11.518102549286301</v>
      </c>
      <c r="D26" s="164">
        <v>1.8641812522046499</v>
      </c>
      <c r="E26" s="13">
        <v>14.138475920114301</v>
      </c>
      <c r="F26" s="164">
        <v>1.07491755222399</v>
      </c>
      <c r="G26" s="13">
        <v>15.208439517493099</v>
      </c>
      <c r="H26" s="164">
        <v>1.79537276487277</v>
      </c>
      <c r="I26" s="13">
        <v>3.69033696820674</v>
      </c>
      <c r="J26" s="164">
        <v>2.5556448224676198</v>
      </c>
      <c r="K26" s="13">
        <v>15.811673137831701</v>
      </c>
      <c r="L26" s="164">
        <v>2.6938635930572401</v>
      </c>
      <c r="M26" s="13">
        <v>16.613108618850099</v>
      </c>
      <c r="N26" s="164">
        <v>0.92176201110401601</v>
      </c>
      <c r="O26" s="13">
        <v>20.110194569381999</v>
      </c>
      <c r="P26" s="164">
        <v>1.2512560601187901</v>
      </c>
      <c r="Q26" s="13">
        <v>4.2985214315503102</v>
      </c>
      <c r="R26" s="164">
        <v>2.9886368116908302</v>
      </c>
      <c r="S26" s="13">
        <v>4.2935705885454203</v>
      </c>
      <c r="T26" s="164">
        <v>3.2759842489045301</v>
      </c>
      <c r="U26" s="13">
        <v>2.4746326987358001</v>
      </c>
      <c r="V26" s="164">
        <v>1.4160130469715799</v>
      </c>
      <c r="W26" s="13">
        <v>4.9017550518889799</v>
      </c>
      <c r="X26" s="164">
        <v>2.1883795586759902</v>
      </c>
      <c r="Y26" s="13">
        <v>0.60818446334356602</v>
      </c>
      <c r="Z26" s="173">
        <v>3.93233651291431</v>
      </c>
    </row>
    <row r="27" spans="1:26" ht="13" customHeight="1" x14ac:dyDescent="0.35">
      <c r="A27" s="12" t="s">
        <v>267</v>
      </c>
      <c r="B27" s="97">
        <v>2</v>
      </c>
      <c r="C27" s="13">
        <v>8.7813497655471693</v>
      </c>
      <c r="D27" s="164">
        <v>1.6385050707092099</v>
      </c>
      <c r="E27" s="13">
        <v>11.1703986869102</v>
      </c>
      <c r="F27" s="164">
        <v>0.72906071937652095</v>
      </c>
      <c r="G27" s="13">
        <v>11.750888986978</v>
      </c>
      <c r="H27" s="164">
        <v>2.10226732043771</v>
      </c>
      <c r="I27" s="13">
        <v>2.96953922143088</v>
      </c>
      <c r="J27" s="164">
        <v>2.6482240116415601</v>
      </c>
      <c r="K27" s="13">
        <v>17.292478739113101</v>
      </c>
      <c r="L27" s="164">
        <v>1.81184685997548</v>
      </c>
      <c r="M27" s="13">
        <v>17.624551212945999</v>
      </c>
      <c r="N27" s="164">
        <v>1.1706768849859801</v>
      </c>
      <c r="O27" s="13">
        <v>16.822155798085099</v>
      </c>
      <c r="P27" s="164">
        <v>2.9889269681621999</v>
      </c>
      <c r="Q27" s="13">
        <v>-0.47032294102807598</v>
      </c>
      <c r="R27" s="164">
        <v>3.5077636214436501</v>
      </c>
      <c r="S27" s="13">
        <v>8.5111289735659597</v>
      </c>
      <c r="T27" s="164">
        <v>2.4428442256400298</v>
      </c>
      <c r="U27" s="13">
        <v>6.4541525260357799</v>
      </c>
      <c r="V27" s="164">
        <v>1.37913520061605</v>
      </c>
      <c r="W27" s="13">
        <v>5.0712668111070096</v>
      </c>
      <c r="X27" s="164">
        <v>3.6542047435232199</v>
      </c>
      <c r="Y27" s="13">
        <v>-3.43986216245895</v>
      </c>
      <c r="Z27" s="173">
        <v>4.3951673505975197</v>
      </c>
    </row>
    <row r="28" spans="1:26" ht="13" customHeight="1" x14ac:dyDescent="0.35">
      <c r="A28" s="12" t="s">
        <v>268</v>
      </c>
      <c r="B28" s="97">
        <v>2</v>
      </c>
      <c r="C28" s="13">
        <v>26.890741359806</v>
      </c>
      <c r="D28" s="164">
        <v>2.7167520368073999</v>
      </c>
      <c r="E28" s="13">
        <v>31.905617200577801</v>
      </c>
      <c r="F28" s="164">
        <v>1.9064198400757599</v>
      </c>
      <c r="G28" s="13">
        <v>33.617398642120797</v>
      </c>
      <c r="H28" s="164">
        <v>2.4046913719271101</v>
      </c>
      <c r="I28" s="13">
        <v>6.7266572823147603</v>
      </c>
      <c r="J28" s="164">
        <v>3.6195538622844201</v>
      </c>
      <c r="K28" s="13">
        <v>25.413207010729</v>
      </c>
      <c r="L28" s="164">
        <v>2.0273882124768301</v>
      </c>
      <c r="M28" s="13">
        <v>30.1988587936989</v>
      </c>
      <c r="N28" s="164">
        <v>1.47500209300126</v>
      </c>
      <c r="O28" s="13">
        <v>27.827872969474001</v>
      </c>
      <c r="P28" s="164">
        <v>1.51188390948538</v>
      </c>
      <c r="Q28" s="13">
        <v>2.4146659587450401</v>
      </c>
      <c r="R28" s="164">
        <v>2.5388042202533598</v>
      </c>
      <c r="S28" s="13">
        <v>-1.4775343490770401</v>
      </c>
      <c r="T28" s="164">
        <v>3.3898443317632099</v>
      </c>
      <c r="U28" s="13">
        <v>-1.70675840687884</v>
      </c>
      <c r="V28" s="164">
        <v>2.4104082187448199</v>
      </c>
      <c r="W28" s="13">
        <v>-5.7895256726467599</v>
      </c>
      <c r="X28" s="164">
        <v>2.8404812180300598</v>
      </c>
      <c r="Y28" s="13">
        <v>-4.3119913235697203</v>
      </c>
      <c r="Z28" s="173">
        <v>4.4211646690385003</v>
      </c>
    </row>
    <row r="29" spans="1:26" ht="13" customHeight="1" x14ac:dyDescent="0.35">
      <c r="A29" s="12" t="s">
        <v>269</v>
      </c>
      <c r="B29" s="97">
        <v>2</v>
      </c>
      <c r="C29" s="13">
        <v>22.559730467691701</v>
      </c>
      <c r="D29" s="164">
        <v>2.8464483815583401</v>
      </c>
      <c r="E29" s="13">
        <v>27.639355974399599</v>
      </c>
      <c r="F29" s="164">
        <v>2.0251942248157402</v>
      </c>
      <c r="G29" s="13" t="s">
        <v>764</v>
      </c>
      <c r="H29" s="164" t="s">
        <v>764</v>
      </c>
      <c r="I29" s="13" t="s">
        <v>764</v>
      </c>
      <c r="J29" s="164" t="s">
        <v>764</v>
      </c>
      <c r="K29" s="13">
        <v>18.486021983474402</v>
      </c>
      <c r="L29" s="164">
        <v>2.1904211953582702</v>
      </c>
      <c r="M29" s="13">
        <v>23.470682805797999</v>
      </c>
      <c r="N29" s="164">
        <v>1.69910367230802</v>
      </c>
      <c r="O29" s="13">
        <v>23.803118213489</v>
      </c>
      <c r="P29" s="164">
        <v>3.83168594022098</v>
      </c>
      <c r="Q29" s="13">
        <v>5.3170962300146298</v>
      </c>
      <c r="R29" s="164">
        <v>4.2915482855623601</v>
      </c>
      <c r="S29" s="13">
        <v>-4.0737084842173301</v>
      </c>
      <c r="T29" s="164">
        <v>3.5916867070988898</v>
      </c>
      <c r="U29" s="13">
        <v>-4.1686731686015204</v>
      </c>
      <c r="V29" s="164">
        <v>2.6435515764739002</v>
      </c>
      <c r="W29" s="13" t="s">
        <v>764</v>
      </c>
      <c r="X29" s="164" t="s">
        <v>764</v>
      </c>
      <c r="Y29" s="13" t="s">
        <v>764</v>
      </c>
      <c r="Z29" s="173" t="s">
        <v>764</v>
      </c>
    </row>
    <row r="30" spans="1:26" ht="13" customHeight="1" x14ac:dyDescent="0.35">
      <c r="A30" s="12" t="s">
        <v>270</v>
      </c>
      <c r="B30" s="97">
        <v>2</v>
      </c>
      <c r="C30" s="13" t="s">
        <v>764</v>
      </c>
      <c r="D30" s="164" t="s">
        <v>764</v>
      </c>
      <c r="E30" s="13">
        <v>14.672532175348699</v>
      </c>
      <c r="F30" s="164">
        <v>1.5783622264898001</v>
      </c>
      <c r="G30" s="13">
        <v>26.860506193260498</v>
      </c>
      <c r="H30" s="164">
        <v>1.87588542379752</v>
      </c>
      <c r="I30" s="13" t="s">
        <v>764</v>
      </c>
      <c r="J30" s="164" t="s">
        <v>764</v>
      </c>
      <c r="K30" s="13">
        <v>15.763927426648999</v>
      </c>
      <c r="L30" s="164">
        <v>3.00158207056255</v>
      </c>
      <c r="M30" s="13">
        <v>12.867712825805899</v>
      </c>
      <c r="N30" s="164">
        <v>1.20782444356005</v>
      </c>
      <c r="O30" s="13">
        <v>11.590461590769699</v>
      </c>
      <c r="P30" s="164">
        <v>1.3728737413885601</v>
      </c>
      <c r="Q30" s="13">
        <v>-4.1734658358792904</v>
      </c>
      <c r="R30" s="164">
        <v>3.2326029150404501</v>
      </c>
      <c r="S30" s="13" t="s">
        <v>764</v>
      </c>
      <c r="T30" s="164" t="s">
        <v>764</v>
      </c>
      <c r="U30" s="13">
        <v>-1.80481934954284</v>
      </c>
      <c r="V30" s="164">
        <v>1.9874775984827999</v>
      </c>
      <c r="W30" s="13">
        <v>-15.2700446024907</v>
      </c>
      <c r="X30" s="164">
        <v>2.3245921003501202</v>
      </c>
      <c r="Y30" s="13" t="s">
        <v>764</v>
      </c>
      <c r="Z30" s="173" t="s">
        <v>764</v>
      </c>
    </row>
    <row r="31" spans="1:26" ht="13" customHeight="1" x14ac:dyDescent="0.35">
      <c r="A31" s="12" t="s">
        <v>271</v>
      </c>
      <c r="B31" s="97">
        <v>2</v>
      </c>
      <c r="C31" s="13">
        <v>2.6412213241444902</v>
      </c>
      <c r="D31" s="164">
        <v>0.78021270891066896</v>
      </c>
      <c r="E31" s="13">
        <v>5.5097231662461299</v>
      </c>
      <c r="F31" s="164">
        <v>0.54238324064524801</v>
      </c>
      <c r="G31" s="13">
        <v>8.8016670563436197</v>
      </c>
      <c r="H31" s="164">
        <v>1.30542169817586</v>
      </c>
      <c r="I31" s="13">
        <v>6.1604457321991299</v>
      </c>
      <c r="J31" s="164">
        <v>1.55901902657048</v>
      </c>
      <c r="K31" s="13">
        <v>8.7296918168433599</v>
      </c>
      <c r="L31" s="164">
        <v>1.9273564737107201</v>
      </c>
      <c r="M31" s="13">
        <v>9.2715315262110796</v>
      </c>
      <c r="N31" s="164">
        <v>0.86928655304500002</v>
      </c>
      <c r="O31" s="13">
        <v>13.6601860265075</v>
      </c>
      <c r="P31" s="164">
        <v>1.47641243162203</v>
      </c>
      <c r="Q31" s="13">
        <v>4.9304942096641504</v>
      </c>
      <c r="R31" s="164">
        <v>2.3951915684203802</v>
      </c>
      <c r="S31" s="13">
        <v>6.0884704926988702</v>
      </c>
      <c r="T31" s="164">
        <v>2.0792871008834601</v>
      </c>
      <c r="U31" s="13">
        <v>3.7618083599649399</v>
      </c>
      <c r="V31" s="164">
        <v>1.02461636285865</v>
      </c>
      <c r="W31" s="13">
        <v>4.8585189701638898</v>
      </c>
      <c r="X31" s="164">
        <v>1.9707662160480699</v>
      </c>
      <c r="Y31" s="13">
        <v>-1.22995152253498</v>
      </c>
      <c r="Z31" s="173">
        <v>2.8578808538217402</v>
      </c>
    </row>
    <row r="32" spans="1:26" ht="13" customHeight="1" x14ac:dyDescent="0.35">
      <c r="A32" s="12" t="s">
        <v>272</v>
      </c>
      <c r="B32" s="97">
        <v>2</v>
      </c>
      <c r="C32" s="13" t="s">
        <v>764</v>
      </c>
      <c r="D32" s="164" t="s">
        <v>764</v>
      </c>
      <c r="E32" s="13">
        <v>18.3716139597385</v>
      </c>
      <c r="F32" s="164">
        <v>1.4600058682381001</v>
      </c>
      <c r="G32" s="13">
        <v>19.7041571064028</v>
      </c>
      <c r="H32" s="164">
        <v>1.06772092241908</v>
      </c>
      <c r="I32" s="13" t="s">
        <v>764</v>
      </c>
      <c r="J32" s="164" t="s">
        <v>764</v>
      </c>
      <c r="K32" s="13" t="s">
        <v>764</v>
      </c>
      <c r="L32" s="164" t="s">
        <v>764</v>
      </c>
      <c r="M32" s="13">
        <v>25.118009725376101</v>
      </c>
      <c r="N32" s="164">
        <v>1.82725895406382</v>
      </c>
      <c r="O32" s="13">
        <v>28.063380747099501</v>
      </c>
      <c r="P32" s="164">
        <v>1.1851484245830399</v>
      </c>
      <c r="Q32" s="13" t="s">
        <v>764</v>
      </c>
      <c r="R32" s="164" t="s">
        <v>764</v>
      </c>
      <c r="S32" s="13" t="s">
        <v>764</v>
      </c>
      <c r="T32" s="164" t="s">
        <v>764</v>
      </c>
      <c r="U32" s="13">
        <v>6.7463957656375504</v>
      </c>
      <c r="V32" s="164">
        <v>2.3389083822364798</v>
      </c>
      <c r="W32" s="13">
        <v>8.3592236406966496</v>
      </c>
      <c r="X32" s="164">
        <v>1.59518173148488</v>
      </c>
      <c r="Y32" s="13" t="s">
        <v>764</v>
      </c>
      <c r="Z32" s="173" t="s">
        <v>764</v>
      </c>
    </row>
    <row r="33" spans="1:26" ht="13" customHeight="1" x14ac:dyDescent="0.35">
      <c r="A33" s="12" t="s">
        <v>273</v>
      </c>
      <c r="B33" s="97">
        <v>2</v>
      </c>
      <c r="C33" s="13">
        <v>2.7412485211747302</v>
      </c>
      <c r="D33" s="164">
        <v>0.41843676423278597</v>
      </c>
      <c r="E33" s="13">
        <v>3.5633137654642102</v>
      </c>
      <c r="F33" s="164">
        <v>0.65846356172971898</v>
      </c>
      <c r="G33" s="13">
        <v>3.9710901206265601</v>
      </c>
      <c r="H33" s="164">
        <v>0.75889680136400595</v>
      </c>
      <c r="I33" s="13">
        <v>1.2298415994518299</v>
      </c>
      <c r="J33" s="164">
        <v>0.867937748846215</v>
      </c>
      <c r="K33" s="13">
        <v>3.6924628082157298</v>
      </c>
      <c r="L33" s="164">
        <v>0.71306407733226995</v>
      </c>
      <c r="M33" s="13">
        <v>3.4981106740196601</v>
      </c>
      <c r="N33" s="164">
        <v>0.52552332625712705</v>
      </c>
      <c r="O33" s="13">
        <v>5.0454514063679001</v>
      </c>
      <c r="P33" s="164">
        <v>0.57586314303975294</v>
      </c>
      <c r="Q33" s="13">
        <v>1.3529885981521601</v>
      </c>
      <c r="R33" s="164">
        <v>0.917701508020493</v>
      </c>
      <c r="S33" s="13">
        <v>0.95121428704100197</v>
      </c>
      <c r="T33" s="164">
        <v>0.82677064778772003</v>
      </c>
      <c r="U33" s="13">
        <v>-6.5203091444549194E-2</v>
      </c>
      <c r="V33" s="164">
        <v>0.84246604000763303</v>
      </c>
      <c r="W33" s="13">
        <v>1.07436128574134</v>
      </c>
      <c r="X33" s="164">
        <v>0.95265036326668295</v>
      </c>
      <c r="Y33" s="13">
        <v>0.12314699870033601</v>
      </c>
      <c r="Z33" s="173">
        <v>1.2631278611824399</v>
      </c>
    </row>
    <row r="34" spans="1:26" ht="13" customHeight="1" x14ac:dyDescent="0.35">
      <c r="A34" s="12" t="s">
        <v>274</v>
      </c>
      <c r="B34" s="97">
        <v>2</v>
      </c>
      <c r="C34" s="13" t="s">
        <v>764</v>
      </c>
      <c r="D34" s="164" t="s">
        <v>764</v>
      </c>
      <c r="E34" s="13">
        <v>16.711790594966999</v>
      </c>
      <c r="F34" s="164">
        <v>2.7607256761139198</v>
      </c>
      <c r="G34" s="13">
        <v>18.391394103945</v>
      </c>
      <c r="H34" s="164">
        <v>1.0899594354241799</v>
      </c>
      <c r="I34" s="13" t="s">
        <v>764</v>
      </c>
      <c r="J34" s="164" t="s">
        <v>764</v>
      </c>
      <c r="K34" s="13" t="s">
        <v>764</v>
      </c>
      <c r="L34" s="164" t="s">
        <v>764</v>
      </c>
      <c r="M34" s="13">
        <v>16.3523024672003</v>
      </c>
      <c r="N34" s="164">
        <v>2.0215901914586398</v>
      </c>
      <c r="O34" s="13">
        <v>15.5458581745613</v>
      </c>
      <c r="P34" s="164">
        <v>0.84107221846700897</v>
      </c>
      <c r="Q34" s="13" t="s">
        <v>764</v>
      </c>
      <c r="R34" s="164" t="s">
        <v>764</v>
      </c>
      <c r="S34" s="13" t="s">
        <v>764</v>
      </c>
      <c r="T34" s="164" t="s">
        <v>764</v>
      </c>
      <c r="U34" s="13">
        <v>-0.35948812776669198</v>
      </c>
      <c r="V34" s="164">
        <v>3.4217587818191402</v>
      </c>
      <c r="W34" s="13">
        <v>-2.8455359293836802</v>
      </c>
      <c r="X34" s="164">
        <v>1.3767403704211001</v>
      </c>
      <c r="Y34" s="13" t="s">
        <v>764</v>
      </c>
      <c r="Z34" s="173" t="s">
        <v>764</v>
      </c>
    </row>
    <row r="35" spans="1:26" ht="13" customHeight="1" x14ac:dyDescent="0.35">
      <c r="A35" s="12" t="s">
        <v>276</v>
      </c>
      <c r="B35" s="97">
        <v>2</v>
      </c>
      <c r="C35" s="13">
        <v>21.6918011661671</v>
      </c>
      <c r="D35" s="164">
        <v>2.07800489993138</v>
      </c>
      <c r="E35" s="13">
        <v>25.5173643186526</v>
      </c>
      <c r="F35" s="164">
        <v>1.7083691302755</v>
      </c>
      <c r="G35" s="13">
        <v>19.270611467959</v>
      </c>
      <c r="H35" s="164">
        <v>2.2623102118791301</v>
      </c>
      <c r="I35" s="13">
        <v>-2.42118969820809</v>
      </c>
      <c r="J35" s="164">
        <v>3.0736834274597702</v>
      </c>
      <c r="K35" s="13">
        <v>13.9575614005599</v>
      </c>
      <c r="L35" s="164">
        <v>1.5423597490911101</v>
      </c>
      <c r="M35" s="13">
        <v>15.211166219824101</v>
      </c>
      <c r="N35" s="164">
        <v>0.87814791948908399</v>
      </c>
      <c r="O35" s="13">
        <v>14.085976663862301</v>
      </c>
      <c r="P35" s="164">
        <v>1.1263514888428401</v>
      </c>
      <c r="Q35" s="13">
        <v>0.12841526330240199</v>
      </c>
      <c r="R35" s="164">
        <v>1.9562849470878101</v>
      </c>
      <c r="S35" s="13">
        <v>-7.7342397656071302</v>
      </c>
      <c r="T35" s="164">
        <v>2.5878519972663101</v>
      </c>
      <c r="U35" s="13">
        <v>-10.306198098828601</v>
      </c>
      <c r="V35" s="164">
        <v>1.9208510753781201</v>
      </c>
      <c r="W35" s="13">
        <v>-5.1846348040966399</v>
      </c>
      <c r="X35" s="164">
        <v>2.5271951193350799</v>
      </c>
      <c r="Y35" s="13">
        <v>2.5496049615104899</v>
      </c>
      <c r="Z35" s="173">
        <v>3.6434297861277898</v>
      </c>
    </row>
    <row r="36" spans="1:26" ht="13" customHeight="1" x14ac:dyDescent="0.35">
      <c r="A36" s="12" t="s">
        <v>277</v>
      </c>
      <c r="B36" s="97">
        <v>2</v>
      </c>
      <c r="C36" s="13">
        <v>9.2042747069873307</v>
      </c>
      <c r="D36" s="164">
        <v>1.59031904176127</v>
      </c>
      <c r="E36" s="13">
        <v>12.226963397917499</v>
      </c>
      <c r="F36" s="164">
        <v>1.0844464104700999</v>
      </c>
      <c r="G36" s="13">
        <v>9.1852774573949301</v>
      </c>
      <c r="H36" s="164">
        <v>0.76984216541233297</v>
      </c>
      <c r="I36" s="13">
        <v>-1.8997249592398902E-2</v>
      </c>
      <c r="J36" s="164">
        <v>1.7646765058334599</v>
      </c>
      <c r="K36" s="13">
        <v>12.4191806298413</v>
      </c>
      <c r="L36" s="164">
        <v>1.4347414059932999</v>
      </c>
      <c r="M36" s="13">
        <v>13.1172056820092</v>
      </c>
      <c r="N36" s="164">
        <v>1.02675543367192</v>
      </c>
      <c r="O36" s="13">
        <v>12.905906125704</v>
      </c>
      <c r="P36" s="164">
        <v>1.1360534890460401</v>
      </c>
      <c r="Q36" s="13">
        <v>0.48672549586269698</v>
      </c>
      <c r="R36" s="164">
        <v>1.8155972708944199</v>
      </c>
      <c r="S36" s="13">
        <v>3.2149059228539398</v>
      </c>
      <c r="T36" s="164">
        <v>2.1418677729169202</v>
      </c>
      <c r="U36" s="13">
        <v>0.89024228409168604</v>
      </c>
      <c r="V36" s="164">
        <v>1.4934024031574</v>
      </c>
      <c r="W36" s="13">
        <v>3.7206286683090402</v>
      </c>
      <c r="X36" s="164">
        <v>1.37232448408546</v>
      </c>
      <c r="Y36" s="13">
        <v>0.50572274545509499</v>
      </c>
      <c r="Z36" s="173">
        <v>2.5318919053387399</v>
      </c>
    </row>
    <row r="37" spans="1:26" ht="13" customHeight="1" x14ac:dyDescent="0.35">
      <c r="A37" s="12" t="s">
        <v>278</v>
      </c>
      <c r="B37" s="97">
        <v>2</v>
      </c>
      <c r="C37" s="13" t="s">
        <v>764</v>
      </c>
      <c r="D37" s="164" t="s">
        <v>764</v>
      </c>
      <c r="E37" s="13">
        <v>27.695591218591399</v>
      </c>
      <c r="F37" s="164">
        <v>1.6794206054413701</v>
      </c>
      <c r="G37" s="13" t="s">
        <v>355</v>
      </c>
      <c r="H37" s="164" t="s">
        <v>355</v>
      </c>
      <c r="I37" s="13" t="s">
        <v>355</v>
      </c>
      <c r="J37" s="164" t="s">
        <v>355</v>
      </c>
      <c r="K37" s="13" t="s">
        <v>764</v>
      </c>
      <c r="L37" s="164" t="s">
        <v>764</v>
      </c>
      <c r="M37" s="13">
        <v>30.871904499093901</v>
      </c>
      <c r="N37" s="164">
        <v>0.98449540787647905</v>
      </c>
      <c r="O37" s="13" t="s">
        <v>355</v>
      </c>
      <c r="P37" s="164" t="s">
        <v>355</v>
      </c>
      <c r="Q37" s="13" t="s">
        <v>355</v>
      </c>
      <c r="R37" s="164" t="s">
        <v>355</v>
      </c>
      <c r="S37" s="13" t="s">
        <v>764</v>
      </c>
      <c r="T37" s="164" t="s">
        <v>764</v>
      </c>
      <c r="U37" s="13">
        <v>3.1763132805024799</v>
      </c>
      <c r="V37" s="164">
        <v>1.94671127240558</v>
      </c>
      <c r="W37" s="13" t="s">
        <v>355</v>
      </c>
      <c r="X37" s="164" t="s">
        <v>355</v>
      </c>
      <c r="Y37" s="13" t="s">
        <v>355</v>
      </c>
      <c r="Z37" s="173" t="s">
        <v>355</v>
      </c>
    </row>
    <row r="38" spans="1:26" ht="13" customHeight="1" x14ac:dyDescent="0.35">
      <c r="A38" s="12" t="s">
        <v>283</v>
      </c>
      <c r="B38" s="97">
        <v>2</v>
      </c>
      <c r="C38" s="13">
        <v>32.981867908225901</v>
      </c>
      <c r="D38" s="164">
        <v>3.7683002389834899</v>
      </c>
      <c r="E38" s="13">
        <v>35.567831375229197</v>
      </c>
      <c r="F38" s="164">
        <v>1.1469568596547799</v>
      </c>
      <c r="G38" s="13">
        <v>31.0627649071305</v>
      </c>
      <c r="H38" s="164">
        <v>2.3045576118008602</v>
      </c>
      <c r="I38" s="13">
        <v>-1.91910300109538</v>
      </c>
      <c r="J38" s="164">
        <v>4.6174262106986701</v>
      </c>
      <c r="K38" s="13" t="s">
        <v>764</v>
      </c>
      <c r="L38" s="164" t="s">
        <v>764</v>
      </c>
      <c r="M38" s="13">
        <v>25.9417263889694</v>
      </c>
      <c r="N38" s="164">
        <v>1.14527142282835</v>
      </c>
      <c r="O38" s="13">
        <v>25.6452318220671</v>
      </c>
      <c r="P38" s="164">
        <v>2.3658097605564601</v>
      </c>
      <c r="Q38" s="13" t="s">
        <v>764</v>
      </c>
      <c r="R38" s="164" t="s">
        <v>764</v>
      </c>
      <c r="S38" s="13" t="s">
        <v>764</v>
      </c>
      <c r="T38" s="164" t="s">
        <v>764</v>
      </c>
      <c r="U38" s="13">
        <v>-9.6261049862598007</v>
      </c>
      <c r="V38" s="164">
        <v>1.62085060072063</v>
      </c>
      <c r="W38" s="13">
        <v>-5.4175330850634804</v>
      </c>
      <c r="X38" s="164">
        <v>3.3027324459080001</v>
      </c>
      <c r="Y38" s="13" t="s">
        <v>764</v>
      </c>
      <c r="Z38" s="173" t="s">
        <v>764</v>
      </c>
    </row>
    <row r="39" spans="1:26" ht="13" customHeight="1" x14ac:dyDescent="0.35">
      <c r="A39" s="12" t="s">
        <v>284</v>
      </c>
      <c r="B39" s="97">
        <v>2</v>
      </c>
      <c r="C39" s="13">
        <v>3.7682536330909899</v>
      </c>
      <c r="D39" s="164">
        <v>1.6595938839620299</v>
      </c>
      <c r="E39" s="13">
        <v>5.0430215735290203</v>
      </c>
      <c r="F39" s="164">
        <v>0.62983659853031004</v>
      </c>
      <c r="G39" s="13">
        <v>6.1100069600324503</v>
      </c>
      <c r="H39" s="164">
        <v>0.77184086590746503</v>
      </c>
      <c r="I39" s="13">
        <v>2.3417533269414599</v>
      </c>
      <c r="J39" s="164">
        <v>1.87362016249824</v>
      </c>
      <c r="K39" s="13">
        <v>6.03464934507564</v>
      </c>
      <c r="L39" s="164">
        <v>1.35441734462976</v>
      </c>
      <c r="M39" s="13">
        <v>7.0358265877245101</v>
      </c>
      <c r="N39" s="164">
        <v>1.05036935039696</v>
      </c>
      <c r="O39" s="13">
        <v>8.3496539090682393</v>
      </c>
      <c r="P39" s="164">
        <v>0.89998839447262302</v>
      </c>
      <c r="Q39" s="13">
        <v>2.31500456399259</v>
      </c>
      <c r="R39" s="164">
        <v>1.6315107818137899</v>
      </c>
      <c r="S39" s="13">
        <v>2.2663957119846501</v>
      </c>
      <c r="T39" s="164">
        <v>2.14212469364369</v>
      </c>
      <c r="U39" s="13">
        <v>1.9928050141954901</v>
      </c>
      <c r="V39" s="164">
        <v>1.2247325884051401</v>
      </c>
      <c r="W39" s="13">
        <v>2.23964694903579</v>
      </c>
      <c r="X39" s="164">
        <v>1.18562955111206</v>
      </c>
      <c r="Y39" s="13">
        <v>-2.6748762948867199E-2</v>
      </c>
      <c r="Z39" s="173">
        <v>2.4844073628321501</v>
      </c>
    </row>
    <row r="40" spans="1:26" ht="13" customHeight="1" x14ac:dyDescent="0.35">
      <c r="A40" s="12" t="s">
        <v>285</v>
      </c>
      <c r="B40" s="97">
        <v>2</v>
      </c>
      <c r="C40" s="13">
        <v>9.5341556049026899</v>
      </c>
      <c r="D40" s="164">
        <v>2.2206755403846499</v>
      </c>
      <c r="E40" s="13">
        <v>8.6334277078751605</v>
      </c>
      <c r="F40" s="164">
        <v>2.4328515923073701</v>
      </c>
      <c r="G40" s="13">
        <v>12.664226732610899</v>
      </c>
      <c r="H40" s="164">
        <v>1.19983528000866</v>
      </c>
      <c r="I40" s="13">
        <v>3.13007112770822</v>
      </c>
      <c r="J40" s="164">
        <v>2.4719798447488501</v>
      </c>
      <c r="K40" s="13">
        <v>5.4392934697814601</v>
      </c>
      <c r="L40" s="164">
        <v>1.3009566132164401</v>
      </c>
      <c r="M40" s="13">
        <v>5.3048273457924502</v>
      </c>
      <c r="N40" s="164">
        <v>1.3787690781031099</v>
      </c>
      <c r="O40" s="13">
        <v>7.5408607805032499</v>
      </c>
      <c r="P40" s="164">
        <v>0.74475604506828696</v>
      </c>
      <c r="Q40" s="13">
        <v>2.1015673107217898</v>
      </c>
      <c r="R40" s="164">
        <v>1.5456784007142199</v>
      </c>
      <c r="S40" s="13">
        <v>-4.0948621351212298</v>
      </c>
      <c r="T40" s="164">
        <v>2.57369150543227</v>
      </c>
      <c r="U40" s="13">
        <v>-3.3286003620827098</v>
      </c>
      <c r="V40" s="164">
        <v>2.79638535272337</v>
      </c>
      <c r="W40" s="13">
        <v>-5.12336595210766</v>
      </c>
      <c r="X40" s="164">
        <v>1.41218492621159</v>
      </c>
      <c r="Y40" s="13">
        <v>-1.02850381698643</v>
      </c>
      <c r="Z40" s="173">
        <v>2.9154426887316802</v>
      </c>
    </row>
    <row r="41" spans="1:26" ht="13" customHeight="1" x14ac:dyDescent="0.35">
      <c r="A41" s="12" t="s">
        <v>287</v>
      </c>
      <c r="B41" s="97">
        <v>2</v>
      </c>
      <c r="C41" s="13" t="s">
        <v>764</v>
      </c>
      <c r="D41" s="164" t="s">
        <v>764</v>
      </c>
      <c r="E41" s="13">
        <v>9.2102025389717994</v>
      </c>
      <c r="F41" s="164">
        <v>1.0578285273928301</v>
      </c>
      <c r="G41" s="13">
        <v>11.8877834814566</v>
      </c>
      <c r="H41" s="164">
        <v>0.82936178713504805</v>
      </c>
      <c r="I41" s="13" t="s">
        <v>764</v>
      </c>
      <c r="J41" s="164" t="s">
        <v>764</v>
      </c>
      <c r="K41" s="13">
        <v>12.916906802805601</v>
      </c>
      <c r="L41" s="164">
        <v>2.7318103851443101</v>
      </c>
      <c r="M41" s="13">
        <v>12.8286052643126</v>
      </c>
      <c r="N41" s="164">
        <v>1.1491844153764701</v>
      </c>
      <c r="O41" s="13">
        <v>11.640940256457499</v>
      </c>
      <c r="P41" s="164">
        <v>0.65798445186844601</v>
      </c>
      <c r="Q41" s="13">
        <v>-1.2759665463480701</v>
      </c>
      <c r="R41" s="164">
        <v>2.80136059637789</v>
      </c>
      <c r="S41" s="13" t="s">
        <v>764</v>
      </c>
      <c r="T41" s="164" t="s">
        <v>764</v>
      </c>
      <c r="U41" s="13">
        <v>3.6184027253408102</v>
      </c>
      <c r="V41" s="164">
        <v>1.56193022056373</v>
      </c>
      <c r="W41" s="13">
        <v>-0.24684322499903799</v>
      </c>
      <c r="X41" s="164">
        <v>1.05867110703016</v>
      </c>
      <c r="Y41" s="13" t="s">
        <v>764</v>
      </c>
      <c r="Z41" s="173" t="s">
        <v>764</v>
      </c>
    </row>
    <row r="42" spans="1:26" ht="13" customHeight="1" x14ac:dyDescent="0.35">
      <c r="A42" s="12" t="s">
        <v>288</v>
      </c>
      <c r="B42" s="97">
        <v>2</v>
      </c>
      <c r="C42" s="13" t="s">
        <v>355</v>
      </c>
      <c r="D42" s="164" t="s">
        <v>355</v>
      </c>
      <c r="E42" s="13" t="s">
        <v>355</v>
      </c>
      <c r="F42" s="164" t="s">
        <v>355</v>
      </c>
      <c r="G42" s="13">
        <v>23.087953590330802</v>
      </c>
      <c r="H42" s="164">
        <v>0.68834409459804902</v>
      </c>
      <c r="I42" s="13" t="s">
        <v>355</v>
      </c>
      <c r="J42" s="164" t="s">
        <v>355</v>
      </c>
      <c r="K42" s="13" t="s">
        <v>355</v>
      </c>
      <c r="L42" s="164" t="s">
        <v>355</v>
      </c>
      <c r="M42" s="13" t="s">
        <v>355</v>
      </c>
      <c r="N42" s="164" t="s">
        <v>355</v>
      </c>
      <c r="O42" s="13">
        <v>26.975298597488401</v>
      </c>
      <c r="P42" s="164">
        <v>0.67926401447422202</v>
      </c>
      <c r="Q42" s="13" t="s">
        <v>355</v>
      </c>
      <c r="R42" s="164" t="s">
        <v>355</v>
      </c>
      <c r="S42" s="13" t="s">
        <v>355</v>
      </c>
      <c r="T42" s="164" t="s">
        <v>355</v>
      </c>
      <c r="U42" s="13" t="s">
        <v>355</v>
      </c>
      <c r="V42" s="164" t="s">
        <v>355</v>
      </c>
      <c r="W42" s="13">
        <v>3.88734500715751</v>
      </c>
      <c r="X42" s="164">
        <v>0.96706628207566303</v>
      </c>
      <c r="Y42" s="13" t="s">
        <v>355</v>
      </c>
      <c r="Z42" s="173" t="s">
        <v>355</v>
      </c>
    </row>
    <row r="43" spans="1:26" ht="13" customHeight="1" x14ac:dyDescent="0.35">
      <c r="A43" s="12" t="s">
        <v>289</v>
      </c>
      <c r="B43" s="97">
        <v>2</v>
      </c>
      <c r="C43" s="13">
        <v>12.230539559974501</v>
      </c>
      <c r="D43" s="164">
        <v>1.39908031855056</v>
      </c>
      <c r="E43" s="13">
        <v>11.336355028987001</v>
      </c>
      <c r="F43" s="164">
        <v>0.72006039405006195</v>
      </c>
      <c r="G43" s="13">
        <v>9.9407924894498905</v>
      </c>
      <c r="H43" s="164">
        <v>1.2735013810295399</v>
      </c>
      <c r="I43" s="13">
        <v>-2.2897470705246299</v>
      </c>
      <c r="J43" s="164">
        <v>2.0015764881448002</v>
      </c>
      <c r="K43" s="13">
        <v>11.860991682295101</v>
      </c>
      <c r="L43" s="164">
        <v>1.2231265484315701</v>
      </c>
      <c r="M43" s="13">
        <v>13.862552150613601</v>
      </c>
      <c r="N43" s="164">
        <v>0.87097735082350303</v>
      </c>
      <c r="O43" s="13">
        <v>16.773617948691101</v>
      </c>
      <c r="P43" s="164">
        <v>2.3607033183972401</v>
      </c>
      <c r="Q43" s="13">
        <v>4.9126262663959297</v>
      </c>
      <c r="R43" s="164">
        <v>2.6566531899629302</v>
      </c>
      <c r="S43" s="13">
        <v>-0.36954787767939301</v>
      </c>
      <c r="T43" s="164">
        <v>1.8583498839652499</v>
      </c>
      <c r="U43" s="13">
        <v>2.5261971216266499</v>
      </c>
      <c r="V43" s="164">
        <v>1.13008341140248</v>
      </c>
      <c r="W43" s="13">
        <v>6.8328254592411701</v>
      </c>
      <c r="X43" s="164">
        <v>2.6822986271062099</v>
      </c>
      <c r="Y43" s="13">
        <v>7.2023733369205596</v>
      </c>
      <c r="Z43" s="173">
        <v>3.3262763880402799</v>
      </c>
    </row>
    <row r="44" spans="1:26" ht="13" customHeight="1" x14ac:dyDescent="0.35">
      <c r="A44" s="12" t="s">
        <v>290</v>
      </c>
      <c r="B44" s="97">
        <v>2</v>
      </c>
      <c r="C44" s="13">
        <v>16.0563153232041</v>
      </c>
      <c r="D44" s="164">
        <v>1.9447941160367901</v>
      </c>
      <c r="E44" s="13">
        <v>15.8572658113965</v>
      </c>
      <c r="F44" s="164">
        <v>1.4704041754238899</v>
      </c>
      <c r="G44" s="13">
        <v>19.5184938955422</v>
      </c>
      <c r="H44" s="164">
        <v>4.44500692427569</v>
      </c>
      <c r="I44" s="13">
        <v>3.4621785723380798</v>
      </c>
      <c r="J44" s="164">
        <v>5.0311670688431596</v>
      </c>
      <c r="K44" s="13">
        <v>19.004032147867299</v>
      </c>
      <c r="L44" s="164">
        <v>2.3793053324859401</v>
      </c>
      <c r="M44" s="13">
        <v>19.641900979840901</v>
      </c>
      <c r="N44" s="164">
        <v>1.4509593924644999</v>
      </c>
      <c r="O44" s="13">
        <v>19.704867994457501</v>
      </c>
      <c r="P44" s="164">
        <v>2.49925680070894</v>
      </c>
      <c r="Q44" s="13">
        <v>0.700835846590255</v>
      </c>
      <c r="R44" s="164">
        <v>3.4586730705629698</v>
      </c>
      <c r="S44" s="13">
        <v>2.9477168246632099</v>
      </c>
      <c r="T44" s="164">
        <v>3.0729982133036402</v>
      </c>
      <c r="U44" s="13">
        <v>3.78463516844436</v>
      </c>
      <c r="V44" s="164">
        <v>2.0657617475606802</v>
      </c>
      <c r="W44" s="13">
        <v>0.186374098915387</v>
      </c>
      <c r="X44" s="164">
        <v>5.0994481184485796</v>
      </c>
      <c r="Y44" s="13">
        <v>-2.76134272574782</v>
      </c>
      <c r="Z44" s="173">
        <v>6.1053305793912003</v>
      </c>
    </row>
    <row r="45" spans="1:26" ht="13" customHeight="1" x14ac:dyDescent="0.35">
      <c r="A45" s="12" t="s">
        <v>291</v>
      </c>
      <c r="B45" s="97">
        <v>2</v>
      </c>
      <c r="C45" s="13">
        <v>15.3300041978229</v>
      </c>
      <c r="D45" s="164">
        <v>4.9015324674245804</v>
      </c>
      <c r="E45" s="13">
        <v>25.098340476426301</v>
      </c>
      <c r="F45" s="164">
        <v>3.2828218306130399</v>
      </c>
      <c r="G45" s="13">
        <v>28.141103138655499</v>
      </c>
      <c r="H45" s="164">
        <v>2.04731769088633</v>
      </c>
      <c r="I45" s="13">
        <v>12.811098940832601</v>
      </c>
      <c r="J45" s="164">
        <v>5.3360941958439696</v>
      </c>
      <c r="K45" s="13">
        <v>22.655070330184198</v>
      </c>
      <c r="L45" s="164">
        <v>3.33771091219407</v>
      </c>
      <c r="M45" s="13">
        <v>26.780273461463999</v>
      </c>
      <c r="N45" s="164">
        <v>2.08633076489531</v>
      </c>
      <c r="O45" s="13">
        <v>34.393216126862797</v>
      </c>
      <c r="P45" s="164">
        <v>1.6014432216829599</v>
      </c>
      <c r="Q45" s="13">
        <v>11.738145796678699</v>
      </c>
      <c r="R45" s="164">
        <v>3.76824719020202</v>
      </c>
      <c r="S45" s="13">
        <v>7.3250661323612603</v>
      </c>
      <c r="T45" s="164">
        <v>5.9300366493468397</v>
      </c>
      <c r="U45" s="13">
        <v>1.68193298503775</v>
      </c>
      <c r="V45" s="164">
        <v>3.88969089158743</v>
      </c>
      <c r="W45" s="13">
        <v>6.2521129882072799</v>
      </c>
      <c r="X45" s="164">
        <v>2.5992556857089699</v>
      </c>
      <c r="Y45" s="13">
        <v>-1.0729531441539799</v>
      </c>
      <c r="Z45" s="173">
        <v>6.5325024418966002</v>
      </c>
    </row>
    <row r="46" spans="1:26" ht="13" customHeight="1" x14ac:dyDescent="0.35">
      <c r="A46" s="12" t="s">
        <v>292</v>
      </c>
      <c r="B46" s="97">
        <v>2</v>
      </c>
      <c r="C46" s="13">
        <v>8.2479054462117798</v>
      </c>
      <c r="D46" s="164">
        <v>3.2549118666560299</v>
      </c>
      <c r="E46" s="13">
        <v>10.764077375701801</v>
      </c>
      <c r="F46" s="164">
        <v>0.88558344946548595</v>
      </c>
      <c r="G46" s="13">
        <v>11.0426041428176</v>
      </c>
      <c r="H46" s="164">
        <v>1.07227768713774</v>
      </c>
      <c r="I46" s="13">
        <v>2.7946986966058001</v>
      </c>
      <c r="J46" s="164">
        <v>3.4746797113911501</v>
      </c>
      <c r="K46" s="13">
        <v>10.258488844055099</v>
      </c>
      <c r="L46" s="164">
        <v>3.65929013810061</v>
      </c>
      <c r="M46" s="13">
        <v>16.6605482050681</v>
      </c>
      <c r="N46" s="164">
        <v>0.67850257536338698</v>
      </c>
      <c r="O46" s="13">
        <v>17.005393668895099</v>
      </c>
      <c r="P46" s="164">
        <v>1.2471122781277999</v>
      </c>
      <c r="Q46" s="13">
        <v>6.7469048248399996</v>
      </c>
      <c r="R46" s="164">
        <v>3.8864769127489001</v>
      </c>
      <c r="S46" s="13">
        <v>2.0105833978432699</v>
      </c>
      <c r="T46" s="164">
        <v>4.8974335701976202</v>
      </c>
      <c r="U46" s="13">
        <v>5.8964708293662396</v>
      </c>
      <c r="V46" s="164">
        <v>1.1156270840840801</v>
      </c>
      <c r="W46" s="13">
        <v>5.9627895260774801</v>
      </c>
      <c r="X46" s="164">
        <v>1.6447092364885001</v>
      </c>
      <c r="Y46" s="13">
        <v>3.9522061282342</v>
      </c>
      <c r="Z46" s="173">
        <v>5.2132621159964199</v>
      </c>
    </row>
    <row r="47" spans="1:26" ht="13" customHeight="1" x14ac:dyDescent="0.35">
      <c r="A47" s="12" t="s">
        <v>293</v>
      </c>
      <c r="B47" s="97">
        <v>2</v>
      </c>
      <c r="C47" s="13">
        <v>20.009686103196099</v>
      </c>
      <c r="D47" s="164">
        <v>2.8263739805715802</v>
      </c>
      <c r="E47" s="13">
        <v>15.6347120660879</v>
      </c>
      <c r="F47" s="164">
        <v>1.0981604237901601</v>
      </c>
      <c r="G47" s="13">
        <v>19.116867484757901</v>
      </c>
      <c r="H47" s="164">
        <v>1.8458455816806001</v>
      </c>
      <c r="I47" s="13">
        <v>-0.89281861843820598</v>
      </c>
      <c r="J47" s="164">
        <v>3.39565570756336</v>
      </c>
      <c r="K47" s="13">
        <v>17.617898300730101</v>
      </c>
      <c r="L47" s="164">
        <v>2.75988810859449</v>
      </c>
      <c r="M47" s="13">
        <v>17.8682357144401</v>
      </c>
      <c r="N47" s="164">
        <v>1.3444054899125</v>
      </c>
      <c r="O47" s="13">
        <v>17.868689362054699</v>
      </c>
      <c r="P47" s="164">
        <v>1.46365557433157</v>
      </c>
      <c r="Q47" s="13">
        <v>0.25079106132461199</v>
      </c>
      <c r="R47" s="164">
        <v>3.14365169003973</v>
      </c>
      <c r="S47" s="13">
        <v>-2.39178780246603</v>
      </c>
      <c r="T47" s="164">
        <v>3.9503635592199999</v>
      </c>
      <c r="U47" s="13">
        <v>2.2335236483522198</v>
      </c>
      <c r="V47" s="164">
        <v>1.7359096859243199</v>
      </c>
      <c r="W47" s="13">
        <v>-1.24817812270322</v>
      </c>
      <c r="X47" s="164">
        <v>2.3557235728501098</v>
      </c>
      <c r="Y47" s="13">
        <v>1.1436096797628199</v>
      </c>
      <c r="Z47" s="173">
        <v>4.6274208402302497</v>
      </c>
    </row>
    <row r="48" spans="1:26" ht="13" customHeight="1" x14ac:dyDescent="0.35">
      <c r="A48" s="12" t="s">
        <v>294</v>
      </c>
      <c r="B48" s="97">
        <v>2</v>
      </c>
      <c r="C48" s="13">
        <v>5.8436454599557299</v>
      </c>
      <c r="D48" s="164">
        <v>1.6001017300182301</v>
      </c>
      <c r="E48" s="13">
        <v>6.5260795546392796</v>
      </c>
      <c r="F48" s="164">
        <v>0.92502407924135799</v>
      </c>
      <c r="G48" s="13">
        <v>6.8799282941527702</v>
      </c>
      <c r="H48" s="164">
        <v>0.57454071545840801</v>
      </c>
      <c r="I48" s="13">
        <v>1.03628283419704</v>
      </c>
      <c r="J48" s="164">
        <v>1.6456693890721901</v>
      </c>
      <c r="K48" s="13">
        <v>4.6713975023842496</v>
      </c>
      <c r="L48" s="164">
        <v>1.60144403685703</v>
      </c>
      <c r="M48" s="13">
        <v>8.0926982502831102</v>
      </c>
      <c r="N48" s="164">
        <v>1.1252163968073501</v>
      </c>
      <c r="O48" s="13">
        <v>8.9750541133659301</v>
      </c>
      <c r="P48" s="164">
        <v>0.74990824447856597</v>
      </c>
      <c r="Q48" s="13">
        <v>4.3036566109816796</v>
      </c>
      <c r="R48" s="164">
        <v>1.7676697156726</v>
      </c>
      <c r="S48" s="13">
        <v>-1.1722479575714799</v>
      </c>
      <c r="T48" s="164">
        <v>2.2638349210117501</v>
      </c>
      <c r="U48" s="13">
        <v>1.5666186956438299</v>
      </c>
      <c r="V48" s="164">
        <v>1.45663361447566</v>
      </c>
      <c r="W48" s="13">
        <v>2.0951258192131501</v>
      </c>
      <c r="X48" s="164">
        <v>0.94470069802894996</v>
      </c>
      <c r="Y48" s="13">
        <v>3.2673737767846398</v>
      </c>
      <c r="Z48" s="173">
        <v>2.41513642716831</v>
      </c>
    </row>
    <row r="49" spans="1:26" ht="13" customHeight="1" x14ac:dyDescent="0.35">
      <c r="A49" s="12" t="s">
        <v>295</v>
      </c>
      <c r="B49" s="97">
        <v>2</v>
      </c>
      <c r="C49" s="13">
        <v>23.319022473589801</v>
      </c>
      <c r="D49" s="164">
        <v>1.75621896527059</v>
      </c>
      <c r="E49" s="13">
        <v>26.9182453422763</v>
      </c>
      <c r="F49" s="164">
        <v>1.08570754333538</v>
      </c>
      <c r="G49" s="13">
        <v>27.556585292141499</v>
      </c>
      <c r="H49" s="164">
        <v>0.85445638164533599</v>
      </c>
      <c r="I49" s="13">
        <v>4.2375628185517202</v>
      </c>
      <c r="J49" s="164">
        <v>1.9113345862151201</v>
      </c>
      <c r="K49" s="13">
        <v>19.847937771740099</v>
      </c>
      <c r="L49" s="164">
        <v>3.5181683403639701</v>
      </c>
      <c r="M49" s="13">
        <v>23.619672059320099</v>
      </c>
      <c r="N49" s="164">
        <v>2.38651497023243</v>
      </c>
      <c r="O49" s="13">
        <v>20.944982067378302</v>
      </c>
      <c r="P49" s="164">
        <v>1.71984549227051</v>
      </c>
      <c r="Q49" s="13">
        <v>1.0970442956381601</v>
      </c>
      <c r="R49" s="164">
        <v>3.9678802970893501</v>
      </c>
      <c r="S49" s="13">
        <v>-3.4710847018497</v>
      </c>
      <c r="T49" s="164">
        <v>3.93215125918567</v>
      </c>
      <c r="U49" s="13">
        <v>-3.2985732829561698</v>
      </c>
      <c r="V49" s="164">
        <v>2.6218723410568301</v>
      </c>
      <c r="W49" s="13">
        <v>-6.6116032247632601</v>
      </c>
      <c r="X49" s="164">
        <v>1.9204073071662799</v>
      </c>
      <c r="Y49" s="13">
        <v>-3.1405185229135602</v>
      </c>
      <c r="Z49" s="173">
        <v>4.4042336396349304</v>
      </c>
    </row>
    <row r="50" spans="1:26" ht="13" customHeight="1" x14ac:dyDescent="0.35">
      <c r="A50" s="12" t="s">
        <v>296</v>
      </c>
      <c r="B50" s="97">
        <v>2</v>
      </c>
      <c r="C50" s="13">
        <v>19.741335525626901</v>
      </c>
      <c r="D50" s="164">
        <v>4.6330034997579999</v>
      </c>
      <c r="E50" s="13">
        <v>26.347387347372798</v>
      </c>
      <c r="F50" s="164">
        <v>2.3902825868420399</v>
      </c>
      <c r="G50" s="13">
        <v>28.8441374412626</v>
      </c>
      <c r="H50" s="164">
        <v>3.0375642682588402</v>
      </c>
      <c r="I50" s="13">
        <v>9.1028019156356397</v>
      </c>
      <c r="J50" s="164">
        <v>5.5995977246018596</v>
      </c>
      <c r="K50" s="13">
        <v>29.918408616428799</v>
      </c>
      <c r="L50" s="164">
        <v>5.19702754183621</v>
      </c>
      <c r="M50" s="13">
        <v>27.539630424566699</v>
      </c>
      <c r="N50" s="164">
        <v>2.8118040449037398</v>
      </c>
      <c r="O50" s="13">
        <v>31.8902940190709</v>
      </c>
      <c r="P50" s="164">
        <v>2.62863739623586</v>
      </c>
      <c r="Q50" s="13">
        <v>1.97188540264213</v>
      </c>
      <c r="R50" s="164">
        <v>6.2575045328701799</v>
      </c>
      <c r="S50" s="13">
        <v>10.1770730908018</v>
      </c>
      <c r="T50" s="164">
        <v>6.9623140333781297</v>
      </c>
      <c r="U50" s="13">
        <v>1.1922430771939001</v>
      </c>
      <c r="V50" s="164">
        <v>3.6904868014799002</v>
      </c>
      <c r="W50" s="13">
        <v>3.04615657780831</v>
      </c>
      <c r="X50" s="164">
        <v>4.0170301523255301</v>
      </c>
      <c r="Y50" s="13">
        <v>-7.1309165129935099</v>
      </c>
      <c r="Z50" s="173">
        <v>8.3971338953393602</v>
      </c>
    </row>
    <row r="51" spans="1:26" ht="13" customHeight="1" x14ac:dyDescent="0.35">
      <c r="A51" s="12" t="s">
        <v>298</v>
      </c>
      <c r="B51" s="97">
        <v>2</v>
      </c>
      <c r="C51" s="13">
        <v>3.7259166736811302</v>
      </c>
      <c r="D51" s="164">
        <v>0.54233704929682602</v>
      </c>
      <c r="E51" s="13">
        <v>3.9743053133042299</v>
      </c>
      <c r="F51" s="164">
        <v>0.92451293433868098</v>
      </c>
      <c r="G51" s="13">
        <v>3.8697885103913801</v>
      </c>
      <c r="H51" s="164">
        <v>1.48714355505035</v>
      </c>
      <c r="I51" s="13">
        <v>0.143871836710248</v>
      </c>
      <c r="J51" s="164">
        <v>1.53354181538664</v>
      </c>
      <c r="K51" s="13">
        <v>4.44701840685007</v>
      </c>
      <c r="L51" s="164">
        <v>0.84674716214328005</v>
      </c>
      <c r="M51" s="13">
        <v>3.7528299022987901</v>
      </c>
      <c r="N51" s="164">
        <v>0.54413349650933995</v>
      </c>
      <c r="O51" s="13">
        <v>4.9928866035694801</v>
      </c>
      <c r="P51" s="164">
        <v>1.0580216877020301</v>
      </c>
      <c r="Q51" s="13">
        <v>0.545868196719415</v>
      </c>
      <c r="R51" s="164">
        <v>1.35661347836493</v>
      </c>
      <c r="S51" s="13">
        <v>0.721101733168932</v>
      </c>
      <c r="T51" s="164">
        <v>1.00553977128589</v>
      </c>
      <c r="U51" s="13">
        <v>-0.22147541100544699</v>
      </c>
      <c r="V51" s="164">
        <v>1.0727559963864099</v>
      </c>
      <c r="W51" s="13">
        <v>1.1230980931781001</v>
      </c>
      <c r="X51" s="164">
        <v>1.8251043381066401</v>
      </c>
      <c r="Y51" s="13">
        <v>0.401996360009167</v>
      </c>
      <c r="Z51" s="173">
        <v>2.0474742072174599</v>
      </c>
    </row>
    <row r="52" spans="1:26" ht="13" customHeight="1" x14ac:dyDescent="0.35">
      <c r="A52" s="101" t="s">
        <v>338</v>
      </c>
      <c r="B52" s="102">
        <v>2</v>
      </c>
      <c r="C52" s="44">
        <v>15.122847044288299</v>
      </c>
      <c r="D52" s="165">
        <v>0.595774497035363</v>
      </c>
      <c r="E52" s="44">
        <v>17.2379148663276</v>
      </c>
      <c r="F52" s="165">
        <v>0.294033594830305</v>
      </c>
      <c r="G52" s="44">
        <v>18.316075122310401</v>
      </c>
      <c r="H52" s="165">
        <v>0.39975813649657399</v>
      </c>
      <c r="I52" s="44">
        <v>3.07080195358047</v>
      </c>
      <c r="J52" s="165">
        <v>0.75998798745356799</v>
      </c>
      <c r="K52" s="44">
        <v>15.7200549567061</v>
      </c>
      <c r="L52" s="165">
        <v>0.59247744522006196</v>
      </c>
      <c r="M52" s="44">
        <v>18.728459841254001</v>
      </c>
      <c r="N52" s="165">
        <v>0.306936608508104</v>
      </c>
      <c r="O52" s="44">
        <v>19.670012348490999</v>
      </c>
      <c r="P52" s="165">
        <v>0.371013956679968</v>
      </c>
      <c r="Q52" s="44">
        <v>2.9097016791891099</v>
      </c>
      <c r="R52" s="165">
        <v>0.73947033183090405</v>
      </c>
      <c r="S52" s="44">
        <v>0.59720791241778504</v>
      </c>
      <c r="T52" s="165">
        <v>0.84022424055262201</v>
      </c>
      <c r="U52" s="44">
        <v>1.49054497492636</v>
      </c>
      <c r="V52" s="165">
        <v>0.42504804026284998</v>
      </c>
      <c r="W52" s="44">
        <v>1.3539372261806799</v>
      </c>
      <c r="X52" s="165">
        <v>0.545397033129571</v>
      </c>
      <c r="Y52" s="44">
        <v>-0.16110027439136701</v>
      </c>
      <c r="Z52" s="174">
        <v>1.06037640144047</v>
      </c>
    </row>
    <row r="53" spans="1:26" ht="13" customHeight="1" x14ac:dyDescent="0.35">
      <c r="A53" s="12" t="s">
        <v>302</v>
      </c>
      <c r="B53" s="97">
        <v>2</v>
      </c>
      <c r="C53" s="13">
        <v>11.939617181195301</v>
      </c>
      <c r="D53" s="164">
        <v>3.8261191683235798</v>
      </c>
      <c r="E53" s="13">
        <v>32.4632833931908</v>
      </c>
      <c r="F53" s="164">
        <v>3.66952601877977</v>
      </c>
      <c r="G53" s="13">
        <v>27.7758239081734</v>
      </c>
      <c r="H53" s="164">
        <v>1.8751279715065601</v>
      </c>
      <c r="I53" s="13">
        <v>15.8362067269781</v>
      </c>
      <c r="J53" s="164">
        <v>4.3598400101913004</v>
      </c>
      <c r="K53" s="13">
        <v>33.860759676242097</v>
      </c>
      <c r="L53" s="164">
        <v>10.3324715041368</v>
      </c>
      <c r="M53" s="13">
        <v>48.952835205603897</v>
      </c>
      <c r="N53" s="164">
        <v>8.8796988506264096</v>
      </c>
      <c r="O53" s="13">
        <v>41.691756261030903</v>
      </c>
      <c r="P53" s="164">
        <v>2.46228283099749</v>
      </c>
      <c r="Q53" s="13">
        <v>7.8309965847888003</v>
      </c>
      <c r="R53" s="164">
        <v>10.5004514867758</v>
      </c>
      <c r="S53" s="13">
        <v>21.921142495046801</v>
      </c>
      <c r="T53" s="164">
        <v>11.0181284832776</v>
      </c>
      <c r="U53" s="13">
        <v>16.489551812413101</v>
      </c>
      <c r="V53" s="164">
        <v>9.6080420940125908</v>
      </c>
      <c r="W53" s="13">
        <v>13.915932352857499</v>
      </c>
      <c r="X53" s="164">
        <v>3.0949865345993599</v>
      </c>
      <c r="Y53" s="13">
        <v>-8.0052101421893092</v>
      </c>
      <c r="Z53" s="173">
        <v>11.3695948186643</v>
      </c>
    </row>
    <row r="54" spans="1:26" ht="13" customHeight="1" x14ac:dyDescent="0.35">
      <c r="A54" s="12" t="s">
        <v>303</v>
      </c>
      <c r="B54" s="97">
        <v>2</v>
      </c>
      <c r="C54" s="13" t="s">
        <v>764</v>
      </c>
      <c r="D54" s="164" t="s">
        <v>764</v>
      </c>
      <c r="E54" s="13">
        <v>9.3742563384606399</v>
      </c>
      <c r="F54" s="164">
        <v>1.0756050815853599</v>
      </c>
      <c r="G54" s="13">
        <v>11.425904743423899</v>
      </c>
      <c r="H54" s="164">
        <v>1.39752861094176</v>
      </c>
      <c r="I54" s="13" t="s">
        <v>764</v>
      </c>
      <c r="J54" s="164" t="s">
        <v>764</v>
      </c>
      <c r="K54" s="13" t="s">
        <v>764</v>
      </c>
      <c r="L54" s="164" t="s">
        <v>764</v>
      </c>
      <c r="M54" s="13">
        <v>11.7636827352332</v>
      </c>
      <c r="N54" s="164">
        <v>1.9100632837857201</v>
      </c>
      <c r="O54" s="13">
        <v>15.8540552173893</v>
      </c>
      <c r="P54" s="164">
        <v>2.16431117856474</v>
      </c>
      <c r="Q54" s="13" t="s">
        <v>764</v>
      </c>
      <c r="R54" s="164" t="s">
        <v>764</v>
      </c>
      <c r="S54" s="13" t="s">
        <v>764</v>
      </c>
      <c r="T54" s="164" t="s">
        <v>764</v>
      </c>
      <c r="U54" s="13">
        <v>2.3894263967725902</v>
      </c>
      <c r="V54" s="164">
        <v>2.1920921603797998</v>
      </c>
      <c r="W54" s="13">
        <v>4.4281504739653998</v>
      </c>
      <c r="X54" s="164">
        <v>2.5763014373440698</v>
      </c>
      <c r="Y54" s="13" t="s">
        <v>764</v>
      </c>
      <c r="Z54" s="173" t="s">
        <v>764</v>
      </c>
    </row>
    <row r="55" spans="1:26" ht="13" customHeight="1" x14ac:dyDescent="0.35">
      <c r="A55" s="12" t="s">
        <v>304</v>
      </c>
      <c r="B55" s="97">
        <v>2</v>
      </c>
      <c r="C55" s="13">
        <v>14.1010151413698</v>
      </c>
      <c r="D55" s="164">
        <v>6.7870360814285098</v>
      </c>
      <c r="E55" s="13">
        <v>29.4049824044023</v>
      </c>
      <c r="F55" s="164">
        <v>2.2902298376744601</v>
      </c>
      <c r="G55" s="13">
        <v>28.3199663934796</v>
      </c>
      <c r="H55" s="164">
        <v>2.2707648867511501</v>
      </c>
      <c r="I55" s="13">
        <v>14.2189512521098</v>
      </c>
      <c r="J55" s="164">
        <v>7.2148338157119802</v>
      </c>
      <c r="K55" s="13" t="s">
        <v>764</v>
      </c>
      <c r="L55" s="164" t="s">
        <v>764</v>
      </c>
      <c r="M55" s="13">
        <v>35.282302227461599</v>
      </c>
      <c r="N55" s="164">
        <v>2.6576728401077498</v>
      </c>
      <c r="O55" s="13">
        <v>27.9029348541197</v>
      </c>
      <c r="P55" s="164">
        <v>4.1302131914318299</v>
      </c>
      <c r="Q55" s="13" t="s">
        <v>764</v>
      </c>
      <c r="R55" s="164" t="s">
        <v>764</v>
      </c>
      <c r="S55" s="13" t="s">
        <v>764</v>
      </c>
      <c r="T55" s="164" t="s">
        <v>764</v>
      </c>
      <c r="U55" s="13">
        <v>5.8773198230593602</v>
      </c>
      <c r="V55" s="164">
        <v>3.5083297499552102</v>
      </c>
      <c r="W55" s="13">
        <v>-0.41703153935991799</v>
      </c>
      <c r="X55" s="164">
        <v>4.7132827389813396</v>
      </c>
      <c r="Y55" s="13" t="s">
        <v>764</v>
      </c>
      <c r="Z55" s="173" t="s">
        <v>764</v>
      </c>
    </row>
    <row r="56" spans="1:26" ht="13" customHeight="1" x14ac:dyDescent="0.35">
      <c r="A56" s="26" t="s">
        <v>305</v>
      </c>
      <c r="B56" s="107">
        <v>2</v>
      </c>
      <c r="C56" s="108">
        <v>16.043829330554701</v>
      </c>
      <c r="D56" s="169">
        <v>1.40507151002466</v>
      </c>
      <c r="E56" s="108">
        <v>14.514238316869401</v>
      </c>
      <c r="F56" s="169">
        <v>1.1307413808806199</v>
      </c>
      <c r="G56" s="108">
        <v>15.505390471257501</v>
      </c>
      <c r="H56" s="169">
        <v>1.58191116551467</v>
      </c>
      <c r="I56" s="108">
        <v>-0.538438859297246</v>
      </c>
      <c r="J56" s="169">
        <v>2.0877126734882498</v>
      </c>
      <c r="K56" s="108">
        <v>18.689128881636201</v>
      </c>
      <c r="L56" s="169">
        <v>3.6020859038953801</v>
      </c>
      <c r="M56" s="108">
        <v>23.850239563173599</v>
      </c>
      <c r="N56" s="169">
        <v>2.0442179043315298</v>
      </c>
      <c r="O56" s="108">
        <v>27.47309471773</v>
      </c>
      <c r="P56" s="169">
        <v>4.0636951343938801</v>
      </c>
      <c r="Q56" s="108">
        <v>8.7839658360938593</v>
      </c>
      <c r="R56" s="169">
        <v>5.1717044573750499</v>
      </c>
      <c r="S56" s="108">
        <v>2.6452995510814401</v>
      </c>
      <c r="T56" s="169">
        <v>3.8664258440224502</v>
      </c>
      <c r="U56" s="108">
        <v>9.3360012463042299</v>
      </c>
      <c r="V56" s="169">
        <v>2.3361084972289698</v>
      </c>
      <c r="W56" s="108">
        <v>11.967704246472501</v>
      </c>
      <c r="X56" s="169">
        <v>4.3607408866930504</v>
      </c>
      <c r="Y56" s="108">
        <v>9.3224046953911106</v>
      </c>
      <c r="Z56" s="175">
        <v>5.5771920534868098</v>
      </c>
    </row>
    <row r="57" spans="1:26" ht="13" customHeight="1" x14ac:dyDescent="0.35">
      <c r="A57" s="185"/>
      <c r="B57" s="179"/>
      <c r="C57" s="180" t="s">
        <v>1114</v>
      </c>
      <c r="D57" s="181" t="s">
        <v>1115</v>
      </c>
      <c r="E57" s="180" t="s">
        <v>1116</v>
      </c>
      <c r="F57" s="181" t="s">
        <v>1117</v>
      </c>
      <c r="G57" s="180" t="s">
        <v>1118</v>
      </c>
      <c r="H57" s="181" t="s">
        <v>1119</v>
      </c>
      <c r="I57" s="180" t="s">
        <v>1120</v>
      </c>
      <c r="J57" s="181" t="s">
        <v>1121</v>
      </c>
      <c r="K57" s="180" t="s">
        <v>1122</v>
      </c>
      <c r="L57" s="181" t="s">
        <v>1123</v>
      </c>
      <c r="M57" s="180" t="s">
        <v>1124</v>
      </c>
      <c r="N57" s="181" t="s">
        <v>1125</v>
      </c>
      <c r="O57" s="180" t="s">
        <v>1126</v>
      </c>
      <c r="P57" s="181" t="s">
        <v>1127</v>
      </c>
      <c r="Q57" s="180" t="s">
        <v>1128</v>
      </c>
      <c r="R57" s="181" t="s">
        <v>1129</v>
      </c>
      <c r="S57" s="180" t="s">
        <v>1130</v>
      </c>
      <c r="T57" s="181" t="s">
        <v>1131</v>
      </c>
      <c r="U57" s="180" t="s">
        <v>1132</v>
      </c>
      <c r="V57" s="181" t="s">
        <v>1133</v>
      </c>
      <c r="W57" s="180" t="s">
        <v>1134</v>
      </c>
      <c r="X57" s="181" t="s">
        <v>1135</v>
      </c>
      <c r="Y57" s="180" t="s">
        <v>1136</v>
      </c>
      <c r="Z57" s="187" t="s">
        <v>1137</v>
      </c>
    </row>
    <row r="58" spans="1:26" ht="13" customHeight="1" x14ac:dyDescent="0.35">
      <c r="A58" s="12" t="s">
        <v>267</v>
      </c>
      <c r="B58" s="112">
        <v>1</v>
      </c>
      <c r="C58" s="13">
        <v>9.9328608421734206</v>
      </c>
      <c r="D58" s="164">
        <v>2.4959864152778199</v>
      </c>
      <c r="E58" s="13">
        <v>14.5974493932128</v>
      </c>
      <c r="F58" s="164">
        <v>1.7875259234701899</v>
      </c>
      <c r="G58" s="13">
        <v>11.2980753953742</v>
      </c>
      <c r="H58" s="164">
        <v>2.6084913319604901</v>
      </c>
      <c r="I58" s="13">
        <v>1.36521455320082</v>
      </c>
      <c r="J58" s="164">
        <v>3.58618483533375</v>
      </c>
      <c r="K58" s="13">
        <v>22.6324976215958</v>
      </c>
      <c r="L58" s="164">
        <v>2.9733448710183201</v>
      </c>
      <c r="M58" s="13">
        <v>18.3597759915552</v>
      </c>
      <c r="N58" s="164">
        <v>1.2173580553949701</v>
      </c>
      <c r="O58" s="13">
        <v>20.601316565831102</v>
      </c>
      <c r="P58" s="164">
        <v>3.3363616251304999</v>
      </c>
      <c r="Q58" s="13">
        <v>-2.0311810557647001</v>
      </c>
      <c r="R58" s="164">
        <v>4.3486968981088001</v>
      </c>
      <c r="S58" s="13">
        <v>12.6996367794224</v>
      </c>
      <c r="T58" s="164">
        <v>3.8821035415432101</v>
      </c>
      <c r="U58" s="13">
        <v>3.7623265983424399</v>
      </c>
      <c r="V58" s="164">
        <v>2.1626857289289498</v>
      </c>
      <c r="W58" s="13">
        <v>9.3032411704569107</v>
      </c>
      <c r="X58" s="164">
        <v>4.2350367085252598</v>
      </c>
      <c r="Y58" s="13">
        <v>-3.3963956089655198</v>
      </c>
      <c r="Z58" s="173">
        <v>5.6366556028197099</v>
      </c>
    </row>
    <row r="59" spans="1:26" ht="13" customHeight="1" x14ac:dyDescent="0.35">
      <c r="A59" s="12" t="s">
        <v>272</v>
      </c>
      <c r="B59" s="112">
        <v>1</v>
      </c>
      <c r="C59" s="13" t="s">
        <v>764</v>
      </c>
      <c r="D59" s="164" t="s">
        <v>764</v>
      </c>
      <c r="E59" s="13">
        <v>19.172647266358201</v>
      </c>
      <c r="F59" s="164">
        <v>1.4399933502048099</v>
      </c>
      <c r="G59" s="13">
        <v>20.0094919030232</v>
      </c>
      <c r="H59" s="164">
        <v>0.89140134916832703</v>
      </c>
      <c r="I59" s="13" t="s">
        <v>764</v>
      </c>
      <c r="J59" s="164" t="s">
        <v>764</v>
      </c>
      <c r="K59" s="13" t="s">
        <v>764</v>
      </c>
      <c r="L59" s="164" t="s">
        <v>764</v>
      </c>
      <c r="M59" s="13">
        <v>24.228410153576402</v>
      </c>
      <c r="N59" s="164">
        <v>1.5825202623255901</v>
      </c>
      <c r="O59" s="13">
        <v>26.084808017676099</v>
      </c>
      <c r="P59" s="164">
        <v>1.3117882350755099</v>
      </c>
      <c r="Q59" s="13" t="s">
        <v>764</v>
      </c>
      <c r="R59" s="164" t="s">
        <v>764</v>
      </c>
      <c r="S59" s="13" t="s">
        <v>764</v>
      </c>
      <c r="T59" s="164" t="s">
        <v>764</v>
      </c>
      <c r="U59" s="13">
        <v>5.0557628872182203</v>
      </c>
      <c r="V59" s="164">
        <v>2.1396147385230702</v>
      </c>
      <c r="W59" s="13">
        <v>6.0753161146528498</v>
      </c>
      <c r="X59" s="164">
        <v>1.5859964498641299</v>
      </c>
      <c r="Y59" s="13" t="s">
        <v>764</v>
      </c>
      <c r="Z59" s="173" t="s">
        <v>764</v>
      </c>
    </row>
    <row r="60" spans="1:26" ht="13" customHeight="1" x14ac:dyDescent="0.35">
      <c r="A60" s="12" t="s">
        <v>274</v>
      </c>
      <c r="B60" s="112">
        <v>1</v>
      </c>
      <c r="C60" s="13" t="s">
        <v>764</v>
      </c>
      <c r="D60" s="164" t="s">
        <v>764</v>
      </c>
      <c r="E60" s="13">
        <v>18.040569486179798</v>
      </c>
      <c r="F60" s="164">
        <v>2.92972127444038</v>
      </c>
      <c r="G60" s="13">
        <v>16.4750728047838</v>
      </c>
      <c r="H60" s="164">
        <v>0.88696602109389999</v>
      </c>
      <c r="I60" s="13" t="s">
        <v>764</v>
      </c>
      <c r="J60" s="164" t="s">
        <v>764</v>
      </c>
      <c r="K60" s="13">
        <v>19.645110955381401</v>
      </c>
      <c r="L60" s="164">
        <v>4.9944280874953897</v>
      </c>
      <c r="M60" s="13">
        <v>16.0467820976761</v>
      </c>
      <c r="N60" s="164">
        <v>3.0810565120176601</v>
      </c>
      <c r="O60" s="13">
        <v>20.8274637752437</v>
      </c>
      <c r="P60" s="164">
        <v>0.91557220583965404</v>
      </c>
      <c r="Q60" s="13">
        <v>1.1823528198622499</v>
      </c>
      <c r="R60" s="164">
        <v>5.0626991799472698</v>
      </c>
      <c r="S60" s="13" t="s">
        <v>764</v>
      </c>
      <c r="T60" s="164" t="s">
        <v>764</v>
      </c>
      <c r="U60" s="13">
        <v>-1.9937873885037301</v>
      </c>
      <c r="V60" s="164">
        <v>4.2516086339355104</v>
      </c>
      <c r="W60" s="13">
        <v>4.3523909704598696</v>
      </c>
      <c r="X60" s="164">
        <v>1.2747474991861101</v>
      </c>
      <c r="Y60" s="13" t="s">
        <v>764</v>
      </c>
      <c r="Z60" s="173" t="s">
        <v>764</v>
      </c>
    </row>
    <row r="61" spans="1:26" ht="13" customHeight="1" x14ac:dyDescent="0.35">
      <c r="A61" s="12" t="s">
        <v>292</v>
      </c>
      <c r="B61" s="112">
        <v>1</v>
      </c>
      <c r="C61" s="13">
        <v>1.75914574044047</v>
      </c>
      <c r="D61" s="164">
        <v>0.41843762375229598</v>
      </c>
      <c r="E61" s="13">
        <v>11.9066880450866</v>
      </c>
      <c r="F61" s="164">
        <v>1.0604803812817001</v>
      </c>
      <c r="G61" s="13">
        <v>15.4102058664718</v>
      </c>
      <c r="H61" s="164">
        <v>1.38781327601802</v>
      </c>
      <c r="I61" s="13">
        <v>13.6510601260313</v>
      </c>
      <c r="J61" s="164">
        <v>1.4319633868836801</v>
      </c>
      <c r="K61" s="13">
        <v>10.596097761113899</v>
      </c>
      <c r="L61" s="164">
        <v>2.5245840606867298</v>
      </c>
      <c r="M61" s="13">
        <v>16.080050624256199</v>
      </c>
      <c r="N61" s="164">
        <v>1.0510977693449499</v>
      </c>
      <c r="O61" s="13">
        <v>18.117831408836299</v>
      </c>
      <c r="P61" s="164">
        <v>1.53551175879424</v>
      </c>
      <c r="Q61" s="13">
        <v>7.5217336477224297</v>
      </c>
      <c r="R61" s="164">
        <v>2.8935360877693901</v>
      </c>
      <c r="S61" s="13">
        <v>8.8369520206733991</v>
      </c>
      <c r="T61" s="164">
        <v>2.5590261281286302</v>
      </c>
      <c r="U61" s="13">
        <v>4.17336257916965</v>
      </c>
      <c r="V61" s="164">
        <v>1.4931259691684799</v>
      </c>
      <c r="W61" s="13">
        <v>2.7076255423645099</v>
      </c>
      <c r="X61" s="164">
        <v>2.0697396093439502</v>
      </c>
      <c r="Y61" s="13">
        <v>-6.1293264783088901</v>
      </c>
      <c r="Z61" s="173">
        <v>3.2284780055932201</v>
      </c>
    </row>
    <row r="62" spans="1:26" ht="13" customHeight="1" x14ac:dyDescent="0.35">
      <c r="A62" s="12" t="s">
        <v>294</v>
      </c>
      <c r="B62" s="112">
        <v>1</v>
      </c>
      <c r="C62" s="13">
        <v>7.3434770465749901</v>
      </c>
      <c r="D62" s="164">
        <v>2.6676896963282699</v>
      </c>
      <c r="E62" s="13">
        <v>5.1780323234302799</v>
      </c>
      <c r="F62" s="164">
        <v>1.3159072671454199</v>
      </c>
      <c r="G62" s="13">
        <v>7.1015914909081701</v>
      </c>
      <c r="H62" s="164">
        <v>0.66311856406957803</v>
      </c>
      <c r="I62" s="13">
        <v>-0.24188555566681599</v>
      </c>
      <c r="J62" s="164">
        <v>2.6960484439296999</v>
      </c>
      <c r="K62" s="13">
        <v>5.3373004194103499</v>
      </c>
      <c r="L62" s="164">
        <v>1.40511147932292</v>
      </c>
      <c r="M62" s="13">
        <v>7.10317177267929</v>
      </c>
      <c r="N62" s="164">
        <v>1.05296721008453</v>
      </c>
      <c r="O62" s="13">
        <v>8.7485702957602207</v>
      </c>
      <c r="P62" s="164">
        <v>1.0574461224781899</v>
      </c>
      <c r="Q62" s="13">
        <v>3.4112698763498699</v>
      </c>
      <c r="R62" s="164">
        <v>1.7700088705336201</v>
      </c>
      <c r="S62" s="13">
        <v>-2.00617662716463</v>
      </c>
      <c r="T62" s="164">
        <v>3.0151130302562499</v>
      </c>
      <c r="U62" s="13">
        <v>1.9251394492490099</v>
      </c>
      <c r="V62" s="164">
        <v>1.6853343529517599</v>
      </c>
      <c r="W62" s="13">
        <v>1.6469788048520499</v>
      </c>
      <c r="X62" s="164">
        <v>1.2481660674597199</v>
      </c>
      <c r="Y62" s="13">
        <v>3.6531554320166899</v>
      </c>
      <c r="Z62" s="173">
        <v>3.2251524946556298</v>
      </c>
    </row>
    <row r="63" spans="1:26" ht="13" customHeight="1" x14ac:dyDescent="0.35">
      <c r="A63" s="186" t="s">
        <v>295</v>
      </c>
      <c r="B63" s="182">
        <v>1</v>
      </c>
      <c r="C63" s="183">
        <v>29.248719633475702</v>
      </c>
      <c r="D63" s="184">
        <v>1.8566324769026701</v>
      </c>
      <c r="E63" s="183">
        <v>32.552119645135598</v>
      </c>
      <c r="F63" s="184">
        <v>1.2015453152858699</v>
      </c>
      <c r="G63" s="183">
        <v>27.8791425071954</v>
      </c>
      <c r="H63" s="184">
        <v>0.70472393931912702</v>
      </c>
      <c r="I63" s="183">
        <v>-1.36957712628032</v>
      </c>
      <c r="J63" s="184">
        <v>2.03396188198177</v>
      </c>
      <c r="K63" s="183" t="s">
        <v>764</v>
      </c>
      <c r="L63" s="184" t="s">
        <v>764</v>
      </c>
      <c r="M63" s="183">
        <v>20.022013032317201</v>
      </c>
      <c r="N63" s="184">
        <v>3.4580512526439402</v>
      </c>
      <c r="O63" s="183">
        <v>20.2527869560457</v>
      </c>
      <c r="P63" s="184">
        <v>1.6350839962438499</v>
      </c>
      <c r="Q63" s="183" t="s">
        <v>764</v>
      </c>
      <c r="R63" s="184" t="s">
        <v>764</v>
      </c>
      <c r="S63" s="183" t="s">
        <v>764</v>
      </c>
      <c r="T63" s="184" t="s">
        <v>764</v>
      </c>
      <c r="U63" s="183">
        <v>-12.5301066128184</v>
      </c>
      <c r="V63" s="184">
        <v>3.6608509407783498</v>
      </c>
      <c r="W63" s="183">
        <v>-7.6263555511496399</v>
      </c>
      <c r="X63" s="184">
        <v>1.78048743478358</v>
      </c>
      <c r="Y63" s="183" t="s">
        <v>764</v>
      </c>
      <c r="Z63" s="188" t="s">
        <v>764</v>
      </c>
    </row>
    <row r="64" spans="1:26" ht="13" customHeight="1" x14ac:dyDescent="0.35">
      <c r="A64" s="12" t="s">
        <v>339</v>
      </c>
      <c r="B64" s="112">
        <v>1</v>
      </c>
      <c r="C64" s="13">
        <v>22.435563267806</v>
      </c>
      <c r="D64" s="164">
        <v>3.1331146508984999</v>
      </c>
      <c r="E64" s="13">
        <v>30.424035404031098</v>
      </c>
      <c r="F64" s="164">
        <v>2.0682870296533298</v>
      </c>
      <c r="G64" s="13">
        <v>23.318785293325998</v>
      </c>
      <c r="H64" s="164">
        <v>1.1834777359098001</v>
      </c>
      <c r="I64" s="13">
        <v>0.88322202552003404</v>
      </c>
      <c r="J64" s="164">
        <v>3.3674699617285002</v>
      </c>
      <c r="K64" s="13">
        <v>40.277970849216103</v>
      </c>
      <c r="L64" s="164">
        <v>4.0219761176883502</v>
      </c>
      <c r="M64" s="13">
        <v>32.088280926385302</v>
      </c>
      <c r="N64" s="164">
        <v>2.2054937355059598</v>
      </c>
      <c r="O64" s="13">
        <v>33.788497604441602</v>
      </c>
      <c r="P64" s="164">
        <v>1.5712449529744099</v>
      </c>
      <c r="Q64" s="13">
        <v>-6.4894732447745502</v>
      </c>
      <c r="R64" s="164">
        <v>4.3157954515312698</v>
      </c>
      <c r="S64" s="13">
        <v>17.8424075814101</v>
      </c>
      <c r="T64" s="164">
        <v>5.0983035714765297</v>
      </c>
      <c r="U64" s="13">
        <v>1.6642455223541699</v>
      </c>
      <c r="V64" s="164">
        <v>3.0235763351349698</v>
      </c>
      <c r="W64" s="13">
        <v>10.4697123111156</v>
      </c>
      <c r="X64" s="164">
        <v>1.96708674278531</v>
      </c>
      <c r="Y64" s="13">
        <v>-7.3726952702945896</v>
      </c>
      <c r="Z64" s="173">
        <v>5.4741158484819996</v>
      </c>
    </row>
    <row r="65" spans="1:26" ht="13" customHeight="1" x14ac:dyDescent="0.35">
      <c r="A65" s="12" t="s">
        <v>340</v>
      </c>
      <c r="B65" s="112">
        <v>1</v>
      </c>
      <c r="C65" s="13">
        <v>32.496126362650799</v>
      </c>
      <c r="D65" s="164">
        <v>3.6581043949681402</v>
      </c>
      <c r="E65" s="13">
        <v>30.577898925853201</v>
      </c>
      <c r="F65" s="164">
        <v>1.1452211772213801</v>
      </c>
      <c r="G65" s="13">
        <v>27.707444579221601</v>
      </c>
      <c r="H65" s="164">
        <v>2.4981492345592899</v>
      </c>
      <c r="I65" s="13">
        <v>-4.7886817834291504</v>
      </c>
      <c r="J65" s="164">
        <v>4.5042255556533899</v>
      </c>
      <c r="K65" s="13">
        <v>31.4224283650221</v>
      </c>
      <c r="L65" s="164">
        <v>4.8734045979459397</v>
      </c>
      <c r="M65" s="13">
        <v>28.386230452636699</v>
      </c>
      <c r="N65" s="164">
        <v>1.35087352289992</v>
      </c>
      <c r="O65" s="13">
        <v>25.2686274901268</v>
      </c>
      <c r="P65" s="164">
        <v>3.4106918366910799</v>
      </c>
      <c r="Q65" s="13">
        <v>-6.1538008748952997</v>
      </c>
      <c r="R65" s="164">
        <v>5.8887621108437198</v>
      </c>
      <c r="S65" s="13">
        <v>-1.07369799762871</v>
      </c>
      <c r="T65" s="164">
        <v>6.0935868041544996</v>
      </c>
      <c r="U65" s="13">
        <v>-2.1916684732165699</v>
      </c>
      <c r="V65" s="164">
        <v>1.7709858327012</v>
      </c>
      <c r="W65" s="13">
        <v>-2.43881708909485</v>
      </c>
      <c r="X65" s="164">
        <v>4.22771432372154</v>
      </c>
      <c r="Y65" s="13">
        <v>-1.36511909146615</v>
      </c>
      <c r="Z65" s="173">
        <v>7.4138766549160797</v>
      </c>
    </row>
    <row r="66" spans="1:26" ht="13" customHeight="1" x14ac:dyDescent="0.35">
      <c r="A66" s="26" t="s">
        <v>341</v>
      </c>
      <c r="B66" s="114">
        <v>1</v>
      </c>
      <c r="C66" s="108">
        <v>13.1706975940614</v>
      </c>
      <c r="D66" s="169">
        <v>4.3195223030529597</v>
      </c>
      <c r="E66" s="108">
        <v>10.8815143448365</v>
      </c>
      <c r="F66" s="169">
        <v>1.0508218714999999</v>
      </c>
      <c r="G66" s="108">
        <v>12.7662394330026</v>
      </c>
      <c r="H66" s="169">
        <v>1.78217479890115</v>
      </c>
      <c r="I66" s="108">
        <v>-0.40445816105881599</v>
      </c>
      <c r="J66" s="169">
        <v>4.4100370375153597</v>
      </c>
      <c r="K66" s="108">
        <v>7.1392815425434204</v>
      </c>
      <c r="L66" s="169">
        <v>3.28078845267407</v>
      </c>
      <c r="M66" s="108">
        <v>10.0940999049681</v>
      </c>
      <c r="N66" s="169">
        <v>1.34844259073189</v>
      </c>
      <c r="O66" s="108">
        <v>12.181735556584</v>
      </c>
      <c r="P66" s="169">
        <v>1.57278466312132</v>
      </c>
      <c r="Q66" s="108">
        <v>5.04245401404056</v>
      </c>
      <c r="R66" s="169">
        <v>3.66418678279594</v>
      </c>
      <c r="S66" s="108">
        <v>-6.0314160515179998</v>
      </c>
      <c r="T66" s="169">
        <v>5.4241907965862897</v>
      </c>
      <c r="U66" s="108">
        <v>-0.78741443986844195</v>
      </c>
      <c r="V66" s="169">
        <v>1.7095391268182401</v>
      </c>
      <c r="W66" s="108">
        <v>-0.584503876418628</v>
      </c>
      <c r="X66" s="169">
        <v>2.3769305018001701</v>
      </c>
      <c r="Y66" s="108">
        <v>5.4469121750993699</v>
      </c>
      <c r="Z66" s="175">
        <v>5.73364556381659</v>
      </c>
    </row>
    <row r="67" spans="1:26" ht="13" customHeight="1" x14ac:dyDescent="0.35">
      <c r="A67" s="12"/>
      <c r="B67" s="115"/>
      <c r="C67" s="13" t="s">
        <v>1114</v>
      </c>
      <c r="D67" s="164" t="s">
        <v>1115</v>
      </c>
      <c r="E67" s="13" t="s">
        <v>1116</v>
      </c>
      <c r="F67" s="164" t="s">
        <v>1117</v>
      </c>
      <c r="G67" s="13" t="s">
        <v>1118</v>
      </c>
      <c r="H67" s="164" t="s">
        <v>1119</v>
      </c>
      <c r="I67" s="13" t="s">
        <v>1120</v>
      </c>
      <c r="J67" s="164" t="s">
        <v>1121</v>
      </c>
      <c r="K67" s="13" t="s">
        <v>1122</v>
      </c>
      <c r="L67" s="164" t="s">
        <v>1123</v>
      </c>
      <c r="M67" s="13" t="s">
        <v>1124</v>
      </c>
      <c r="N67" s="164" t="s">
        <v>1125</v>
      </c>
      <c r="O67" s="13" t="s">
        <v>1126</v>
      </c>
      <c r="P67" s="164" t="s">
        <v>1127</v>
      </c>
      <c r="Q67" s="13" t="s">
        <v>1128</v>
      </c>
      <c r="R67" s="164" t="s">
        <v>1129</v>
      </c>
      <c r="S67" s="13" t="s">
        <v>1130</v>
      </c>
      <c r="T67" s="164" t="s">
        <v>1131</v>
      </c>
      <c r="U67" s="13" t="s">
        <v>1132</v>
      </c>
      <c r="V67" s="164" t="s">
        <v>1133</v>
      </c>
      <c r="W67" s="13" t="s">
        <v>1134</v>
      </c>
      <c r="X67" s="164" t="s">
        <v>1135</v>
      </c>
      <c r="Y67" s="13" t="s">
        <v>1136</v>
      </c>
      <c r="Z67" s="173" t="s">
        <v>1137</v>
      </c>
    </row>
    <row r="68" spans="1:26" ht="13" customHeight="1" x14ac:dyDescent="0.35">
      <c r="A68" s="12" t="s">
        <v>261</v>
      </c>
      <c r="B68" s="115">
        <v>3</v>
      </c>
      <c r="C68" s="13" t="s">
        <v>764</v>
      </c>
      <c r="D68" s="164" t="s">
        <v>764</v>
      </c>
      <c r="E68" s="13">
        <v>7.9302577776729297</v>
      </c>
      <c r="F68" s="164">
        <v>0.63304313069281704</v>
      </c>
      <c r="G68" s="13">
        <v>6.7248965043512898</v>
      </c>
      <c r="H68" s="164">
        <v>1.3622794822473301</v>
      </c>
      <c r="I68" s="13" t="s">
        <v>764</v>
      </c>
      <c r="J68" s="164" t="s">
        <v>764</v>
      </c>
      <c r="K68" s="13" t="s">
        <v>355</v>
      </c>
      <c r="L68" s="164" t="s">
        <v>355</v>
      </c>
      <c r="M68" s="13">
        <v>9.0500071457470597</v>
      </c>
      <c r="N68" s="164">
        <v>0.71615859429932005</v>
      </c>
      <c r="O68" s="13">
        <v>9.7009044492432803</v>
      </c>
      <c r="P68" s="164">
        <v>1.3736801288576199</v>
      </c>
      <c r="Q68" s="13" t="s">
        <v>355</v>
      </c>
      <c r="R68" s="164" t="s">
        <v>355</v>
      </c>
      <c r="S68" s="13" t="s">
        <v>355</v>
      </c>
      <c r="T68" s="164" t="s">
        <v>764</v>
      </c>
      <c r="U68" s="13">
        <v>1.1197493680741299</v>
      </c>
      <c r="V68" s="164">
        <v>0.95583823814814095</v>
      </c>
      <c r="W68" s="13">
        <v>2.9760079448919901</v>
      </c>
      <c r="X68" s="164">
        <v>1.93463238993105</v>
      </c>
      <c r="Y68" s="13" t="s">
        <v>355</v>
      </c>
      <c r="Z68" s="173" t="s">
        <v>764</v>
      </c>
    </row>
    <row r="69" spans="1:26" ht="13" customHeight="1" x14ac:dyDescent="0.35">
      <c r="A69" s="12" t="s">
        <v>264</v>
      </c>
      <c r="B69" s="115">
        <v>3</v>
      </c>
      <c r="C69" s="13" t="s">
        <v>764</v>
      </c>
      <c r="D69" s="164" t="s">
        <v>764</v>
      </c>
      <c r="E69" s="13">
        <v>15.9694406587654</v>
      </c>
      <c r="F69" s="164">
        <v>1.1998950149093299</v>
      </c>
      <c r="G69" s="13">
        <v>19.953629906864101</v>
      </c>
      <c r="H69" s="164">
        <v>3.4102755460623499</v>
      </c>
      <c r="I69" s="13" t="s">
        <v>764</v>
      </c>
      <c r="J69" s="164" t="s">
        <v>764</v>
      </c>
      <c r="K69" s="13" t="s">
        <v>764</v>
      </c>
      <c r="L69" s="164" t="s">
        <v>764</v>
      </c>
      <c r="M69" s="13">
        <v>11.9766581256688</v>
      </c>
      <c r="N69" s="164">
        <v>1.5123707571675</v>
      </c>
      <c r="O69" s="13">
        <v>12.512732855889899</v>
      </c>
      <c r="P69" s="164">
        <v>1.7061104935718701</v>
      </c>
      <c r="Q69" s="13" t="s">
        <v>764</v>
      </c>
      <c r="R69" s="164" t="s">
        <v>764</v>
      </c>
      <c r="S69" s="13" t="s">
        <v>764</v>
      </c>
      <c r="T69" s="164" t="s">
        <v>764</v>
      </c>
      <c r="U69" s="13">
        <v>-3.9927825330966602</v>
      </c>
      <c r="V69" s="164">
        <v>1.9305474233853099</v>
      </c>
      <c r="W69" s="13">
        <v>-7.4408970509741597</v>
      </c>
      <c r="X69" s="164">
        <v>3.8132390846033899</v>
      </c>
      <c r="Y69" s="13" t="s">
        <v>764</v>
      </c>
      <c r="Z69" s="173" t="s">
        <v>764</v>
      </c>
    </row>
    <row r="70" spans="1:26" ht="13" customHeight="1" x14ac:dyDescent="0.35">
      <c r="A70" s="12" t="s">
        <v>283</v>
      </c>
      <c r="B70" s="115">
        <v>3</v>
      </c>
      <c r="C70" s="13">
        <v>30.9020593029867</v>
      </c>
      <c r="D70" s="164">
        <v>2.4739903635048202</v>
      </c>
      <c r="E70" s="13">
        <v>31.111659326381002</v>
      </c>
      <c r="F70" s="164">
        <v>1.1311781260620699</v>
      </c>
      <c r="G70" s="13">
        <v>26.5431189479695</v>
      </c>
      <c r="H70" s="164">
        <v>1.85823002751431</v>
      </c>
      <c r="I70" s="13">
        <v>-4.3589403550172001</v>
      </c>
      <c r="J70" s="164">
        <v>2.9851693603510601</v>
      </c>
      <c r="K70" s="13" t="s">
        <v>764</v>
      </c>
      <c r="L70" s="164" t="s">
        <v>764</v>
      </c>
      <c r="M70" s="13">
        <v>24.603808031905398</v>
      </c>
      <c r="N70" s="164">
        <v>0.86704645108244704</v>
      </c>
      <c r="O70" s="13">
        <v>22.782246877533598</v>
      </c>
      <c r="P70" s="164">
        <v>1.7407787450043</v>
      </c>
      <c r="Q70" s="13" t="s">
        <v>764</v>
      </c>
      <c r="R70" s="164" t="s">
        <v>764</v>
      </c>
      <c r="S70" s="13" t="s">
        <v>764</v>
      </c>
      <c r="T70" s="164" t="s">
        <v>764</v>
      </c>
      <c r="U70" s="13">
        <v>-6.50785129447556</v>
      </c>
      <c r="V70" s="164">
        <v>1.4252485752373001</v>
      </c>
      <c r="W70" s="13">
        <v>-3.7608720704359899</v>
      </c>
      <c r="X70" s="164">
        <v>2.5462382987879502</v>
      </c>
      <c r="Y70" s="13" t="s">
        <v>764</v>
      </c>
      <c r="Z70" s="173" t="s">
        <v>764</v>
      </c>
    </row>
    <row r="71" spans="1:26" ht="13" customHeight="1" x14ac:dyDescent="0.35">
      <c r="A71" s="12" t="s">
        <v>290</v>
      </c>
      <c r="B71" s="115">
        <v>3</v>
      </c>
      <c r="C71" s="13" t="s">
        <v>764</v>
      </c>
      <c r="D71" s="164" t="s">
        <v>764</v>
      </c>
      <c r="E71" s="13">
        <v>12.8236871423835</v>
      </c>
      <c r="F71" s="164">
        <v>1.0041409705508999</v>
      </c>
      <c r="G71" s="13">
        <v>9.7184565162083203</v>
      </c>
      <c r="H71" s="164">
        <v>1.2046117598691399</v>
      </c>
      <c r="I71" s="13" t="s">
        <v>764</v>
      </c>
      <c r="J71" s="164" t="s">
        <v>764</v>
      </c>
      <c r="K71" s="13" t="s">
        <v>764</v>
      </c>
      <c r="L71" s="164" t="s">
        <v>764</v>
      </c>
      <c r="M71" s="13">
        <v>11.7165188226772</v>
      </c>
      <c r="N71" s="164">
        <v>0.98320078754351203</v>
      </c>
      <c r="O71" s="13">
        <v>14.213138185846001</v>
      </c>
      <c r="P71" s="164">
        <v>1.1772819774551799</v>
      </c>
      <c r="Q71" s="13" t="s">
        <v>764</v>
      </c>
      <c r="R71" s="164" t="s">
        <v>764</v>
      </c>
      <c r="S71" s="13" t="s">
        <v>764</v>
      </c>
      <c r="T71" s="164" t="s">
        <v>764</v>
      </c>
      <c r="U71" s="13">
        <v>-1.10716831970633</v>
      </c>
      <c r="V71" s="164">
        <v>1.4053408402822001</v>
      </c>
      <c r="W71" s="13">
        <v>4.4946816696377097</v>
      </c>
      <c r="X71" s="164">
        <v>1.68436407776223</v>
      </c>
      <c r="Y71" s="13" t="s">
        <v>764</v>
      </c>
      <c r="Z71" s="173" t="s">
        <v>764</v>
      </c>
    </row>
    <row r="72" spans="1:26" ht="13" customHeight="1" x14ac:dyDescent="0.35">
      <c r="A72" s="12" t="s">
        <v>294</v>
      </c>
      <c r="B72" s="115">
        <v>3</v>
      </c>
      <c r="C72" s="13">
        <v>6.0587210473477997</v>
      </c>
      <c r="D72" s="164">
        <v>1.1996632393333799</v>
      </c>
      <c r="E72" s="13">
        <v>6.0080941938207797</v>
      </c>
      <c r="F72" s="164">
        <v>0.67072421325762599</v>
      </c>
      <c r="G72" s="13">
        <v>5.9425355569739304</v>
      </c>
      <c r="H72" s="164">
        <v>0.53199946756532301</v>
      </c>
      <c r="I72" s="13">
        <v>-0.116185490373877</v>
      </c>
      <c r="J72" s="164">
        <v>1.3259783054093699</v>
      </c>
      <c r="K72" s="13" t="s">
        <v>764</v>
      </c>
      <c r="L72" s="164" t="s">
        <v>764</v>
      </c>
      <c r="M72" s="13">
        <v>6.4707115869866598</v>
      </c>
      <c r="N72" s="164">
        <v>0.80063590875148205</v>
      </c>
      <c r="O72" s="13">
        <v>6.5782772591752101</v>
      </c>
      <c r="P72" s="164">
        <v>0.46064600139827</v>
      </c>
      <c r="Q72" s="13" t="s">
        <v>764</v>
      </c>
      <c r="R72" s="164" t="s">
        <v>764</v>
      </c>
      <c r="S72" s="13" t="s">
        <v>764</v>
      </c>
      <c r="T72" s="164" t="s">
        <v>764</v>
      </c>
      <c r="U72" s="13">
        <v>0.46261739316588202</v>
      </c>
      <c r="V72" s="164">
        <v>1.0444562358626499</v>
      </c>
      <c r="W72" s="13">
        <v>0.63574170220128301</v>
      </c>
      <c r="X72" s="164">
        <v>0.70371739504860997</v>
      </c>
      <c r="Y72" s="13" t="s">
        <v>764</v>
      </c>
      <c r="Z72" s="173" t="s">
        <v>764</v>
      </c>
    </row>
    <row r="73" spans="1:26" ht="13" customHeight="1" x14ac:dyDescent="0.35">
      <c r="A73" s="26" t="s">
        <v>295</v>
      </c>
      <c r="B73" s="171">
        <v>3</v>
      </c>
      <c r="C73" s="108">
        <v>24.624580701675701</v>
      </c>
      <c r="D73" s="169">
        <v>1.97930111631484</v>
      </c>
      <c r="E73" s="108">
        <v>25.740442526898999</v>
      </c>
      <c r="F73" s="169">
        <v>1.2353450348464301</v>
      </c>
      <c r="G73" s="108">
        <v>24.4454321978534</v>
      </c>
      <c r="H73" s="169">
        <v>0.94863150626822601</v>
      </c>
      <c r="I73" s="108">
        <v>-0.17914850382222999</v>
      </c>
      <c r="J73" s="169">
        <v>2.1122531210161402</v>
      </c>
      <c r="K73" s="108">
        <v>19.630576526541699</v>
      </c>
      <c r="L73" s="169">
        <v>5.0864945825317998</v>
      </c>
      <c r="M73" s="108">
        <v>23.1964938516169</v>
      </c>
      <c r="N73" s="169">
        <v>2.3154587403145102</v>
      </c>
      <c r="O73" s="108">
        <v>17.366865409670201</v>
      </c>
      <c r="P73" s="169">
        <v>1.6000022280688799</v>
      </c>
      <c r="Q73" s="108">
        <v>-2.2637111168715198</v>
      </c>
      <c r="R73" s="169">
        <v>5.3731556500274804</v>
      </c>
      <c r="S73" s="108">
        <v>-4.9940041751339299</v>
      </c>
      <c r="T73" s="169">
        <v>5.4580271204136102</v>
      </c>
      <c r="U73" s="108">
        <v>-2.5439486752821199</v>
      </c>
      <c r="V73" s="169">
        <v>2.6243906975179199</v>
      </c>
      <c r="W73" s="108">
        <v>-7.0785667881832204</v>
      </c>
      <c r="X73" s="169">
        <v>1.8600830262410599</v>
      </c>
      <c r="Y73" s="108">
        <v>-2.08456261304929</v>
      </c>
      <c r="Z73" s="175">
        <v>5.7734231515336498</v>
      </c>
    </row>
    <row r="75" spans="1:26" x14ac:dyDescent="0.35">
      <c r="A75" s="178" t="s">
        <v>310</v>
      </c>
    </row>
    <row r="76" spans="1:26" x14ac:dyDescent="0.35">
      <c r="A76" s="178" t="s">
        <v>342</v>
      </c>
    </row>
    <row r="77" spans="1:26" x14ac:dyDescent="0.35">
      <c r="A77" s="178" t="s">
        <v>410</v>
      </c>
    </row>
    <row r="78" spans="1:26" x14ac:dyDescent="0.35">
      <c r="A78" s="178" t="s">
        <v>311</v>
      </c>
    </row>
    <row r="79" spans="1:26" x14ac:dyDescent="0.35">
      <c r="A79" s="178" t="s">
        <v>312</v>
      </c>
    </row>
    <row r="80" spans="1:26" x14ac:dyDescent="0.35">
      <c r="A80" s="178" t="s">
        <v>313</v>
      </c>
    </row>
    <row r="81" spans="1:1" x14ac:dyDescent="0.35">
      <c r="A81" s="163" t="str">
        <f>HYPERLINK("https://oecdcode.org/disclaimers/cyprus.html", "Information on data for Cyprus: https://oecdcode.org/disclaimers/cyprus.html")</f>
        <v>Information on data for Cyprus: https://oecdcode.org/disclaimers/cyprus.html</v>
      </c>
    </row>
    <row r="82" spans="1:1" x14ac:dyDescent="0.35">
      <c r="A82" s="178" t="s">
        <v>314</v>
      </c>
    </row>
  </sheetData>
  <mergeCells count="17">
    <mergeCell ref="S8:Z8"/>
    <mergeCell ref="S9:T9"/>
    <mergeCell ref="U9:V9"/>
    <mergeCell ref="W9:X9"/>
    <mergeCell ref="Y9:Z9"/>
    <mergeCell ref="B7:B10"/>
    <mergeCell ref="C7:Z7"/>
    <mergeCell ref="C8:J8"/>
    <mergeCell ref="C9:D9"/>
    <mergeCell ref="E9:F9"/>
    <mergeCell ref="G9:H9"/>
    <mergeCell ref="I9:J9"/>
    <mergeCell ref="K8:R8"/>
    <mergeCell ref="K9:L9"/>
    <mergeCell ref="M9:N9"/>
    <mergeCell ref="O9:P9"/>
    <mergeCell ref="Q9:R9"/>
  </mergeCells>
  <conditionalFormatting sqref="I1:I200">
    <cfRule type="expression" dxfId="139" priority="6">
      <formula>ABS(I1/J1)&gt;1.95996398454005</formula>
    </cfRule>
  </conditionalFormatting>
  <conditionalFormatting sqref="Q1:Q200">
    <cfRule type="expression" dxfId="138" priority="5">
      <formula>ABS(Q1/R1)&gt;1.95996398454005</formula>
    </cfRule>
  </conditionalFormatting>
  <conditionalFormatting sqref="S1:S200">
    <cfRule type="expression" dxfId="137" priority="4">
      <formula>ABS(S1/T1)&gt;1.95996398454005</formula>
    </cfRule>
  </conditionalFormatting>
  <conditionalFormatting sqref="U1:U200">
    <cfRule type="expression" dxfId="136" priority="3">
      <formula>ABS(U1/V1)&gt;1.95996398454005</formula>
    </cfRule>
  </conditionalFormatting>
  <conditionalFormatting sqref="W1:W200">
    <cfRule type="expression" dxfId="135" priority="2">
      <formula>ABS(W1/X1)&gt;1.95996398454005</formula>
    </cfRule>
  </conditionalFormatting>
  <conditionalFormatting sqref="Y1:Y200">
    <cfRule type="expression" dxfId="134"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83"/>
  <sheetViews>
    <sheetView showGridLines="0" zoomScale="80" workbookViewId="0"/>
  </sheetViews>
  <sheetFormatPr defaultColWidth="10.81640625" defaultRowHeight="14.5" x14ac:dyDescent="0.35"/>
  <cols>
    <col min="1" max="1" width="30.7265625" customWidth="1"/>
    <col min="2" max="2" width="8.7265625" customWidth="1"/>
  </cols>
  <sheetData>
    <row r="1" spans="1:20" x14ac:dyDescent="0.35">
      <c r="A1" s="32" t="s">
        <v>184</v>
      </c>
    </row>
    <row r="2" spans="1:20" x14ac:dyDescent="0.35">
      <c r="A2" s="38" t="s">
        <v>185</v>
      </c>
    </row>
    <row r="3" spans="1:20" x14ac:dyDescent="0.35">
      <c r="A3" s="42" t="s">
        <v>379</v>
      </c>
    </row>
    <row r="4" spans="1:20" x14ac:dyDescent="0.35">
      <c r="A4" s="150" t="str">
        <f>HYPERLINK("#'TOC'!A1", "Back to TOC")</f>
        <v>Back to TOC</v>
      </c>
    </row>
    <row r="7" spans="1:20" ht="16" customHeight="1" x14ac:dyDescent="0.35">
      <c r="B7" s="503" t="s">
        <v>233</v>
      </c>
      <c r="C7" s="506" t="s">
        <v>422</v>
      </c>
      <c r="D7" s="506"/>
      <c r="E7" s="506"/>
      <c r="F7" s="506"/>
      <c r="G7" s="506"/>
      <c r="H7" s="506"/>
      <c r="I7" s="506"/>
      <c r="J7" s="506"/>
      <c r="K7" s="506"/>
      <c r="L7" s="506"/>
      <c r="M7" s="506"/>
      <c r="N7" s="506"/>
      <c r="O7" s="506"/>
      <c r="P7" s="506"/>
      <c r="Q7" s="506"/>
      <c r="R7" s="506"/>
      <c r="S7" s="506"/>
      <c r="T7" s="507"/>
    </row>
    <row r="8" spans="1:20" ht="16" customHeight="1" x14ac:dyDescent="0.35">
      <c r="B8" s="504"/>
      <c r="C8" s="508" t="s">
        <v>332</v>
      </c>
      <c r="D8" s="508"/>
      <c r="E8" s="508"/>
      <c r="F8" s="508"/>
      <c r="G8" s="508"/>
      <c r="H8" s="508"/>
      <c r="I8" s="508" t="s">
        <v>333</v>
      </c>
      <c r="J8" s="508"/>
      <c r="K8" s="508"/>
      <c r="L8" s="508"/>
      <c r="M8" s="508"/>
      <c r="N8" s="508"/>
      <c r="O8" s="508" t="s">
        <v>420</v>
      </c>
      <c r="P8" s="508"/>
      <c r="Q8" s="508"/>
      <c r="R8" s="508"/>
      <c r="S8" s="508"/>
      <c r="T8" s="541"/>
    </row>
    <row r="9" spans="1:20" ht="32.15" customHeight="1" x14ac:dyDescent="0.35">
      <c r="B9" s="504"/>
      <c r="C9" s="509" t="s">
        <v>423</v>
      </c>
      <c r="D9" s="509"/>
      <c r="E9" s="509" t="s">
        <v>424</v>
      </c>
      <c r="F9" s="509"/>
      <c r="G9" s="509" t="s">
        <v>425</v>
      </c>
      <c r="H9" s="509"/>
      <c r="I9" s="509" t="s">
        <v>423</v>
      </c>
      <c r="J9" s="509"/>
      <c r="K9" s="509" t="s">
        <v>424</v>
      </c>
      <c r="L9" s="509"/>
      <c r="M9" s="509" t="s">
        <v>426</v>
      </c>
      <c r="N9" s="509"/>
      <c r="O9" s="509" t="s">
        <v>423</v>
      </c>
      <c r="P9" s="509"/>
      <c r="Q9" s="509" t="s">
        <v>424</v>
      </c>
      <c r="R9" s="509"/>
      <c r="S9" s="509" t="s">
        <v>427</v>
      </c>
      <c r="T9" s="542"/>
    </row>
    <row r="10" spans="1:20" ht="16" customHeight="1" x14ac:dyDescent="0.35">
      <c r="B10" s="505"/>
      <c r="C10" s="88" t="s">
        <v>236</v>
      </c>
      <c r="D10" s="88" t="s">
        <v>235</v>
      </c>
      <c r="E10" s="88" t="s">
        <v>236</v>
      </c>
      <c r="F10" s="88" t="s">
        <v>235</v>
      </c>
      <c r="G10" s="88" t="s">
        <v>246</v>
      </c>
      <c r="H10" s="88" t="s">
        <v>235</v>
      </c>
      <c r="I10" s="88" t="s">
        <v>236</v>
      </c>
      <c r="J10" s="88" t="s">
        <v>235</v>
      </c>
      <c r="K10" s="88" t="s">
        <v>236</v>
      </c>
      <c r="L10" s="88" t="s">
        <v>235</v>
      </c>
      <c r="M10" s="88" t="s">
        <v>246</v>
      </c>
      <c r="N10" s="88" t="s">
        <v>235</v>
      </c>
      <c r="O10" s="88" t="s">
        <v>236</v>
      </c>
      <c r="P10" s="88" t="s">
        <v>235</v>
      </c>
      <c r="Q10" s="88" t="s">
        <v>236</v>
      </c>
      <c r="R10" s="88" t="s">
        <v>235</v>
      </c>
      <c r="S10" s="88" t="s">
        <v>246</v>
      </c>
      <c r="T10" s="89" t="s">
        <v>235</v>
      </c>
    </row>
    <row r="11" spans="1:20" ht="13" customHeight="1" x14ac:dyDescent="0.35">
      <c r="A11" s="90"/>
      <c r="B11" s="91"/>
      <c r="C11" s="92" t="s">
        <v>1138</v>
      </c>
      <c r="D11" s="170" t="s">
        <v>1139</v>
      </c>
      <c r="E11" s="92" t="s">
        <v>1140</v>
      </c>
      <c r="F11" s="170" t="s">
        <v>1141</v>
      </c>
      <c r="G11" s="92" t="s">
        <v>1142</v>
      </c>
      <c r="H11" s="170" t="s">
        <v>1143</v>
      </c>
      <c r="I11" s="92" t="s">
        <v>1144</v>
      </c>
      <c r="J11" s="170" t="s">
        <v>1145</v>
      </c>
      <c r="K11" s="92" t="s">
        <v>1146</v>
      </c>
      <c r="L11" s="170" t="s">
        <v>1147</v>
      </c>
      <c r="M11" s="92" t="s">
        <v>1148</v>
      </c>
      <c r="N11" s="170" t="s">
        <v>1149</v>
      </c>
      <c r="O11" s="92" t="s">
        <v>1150</v>
      </c>
      <c r="P11" s="170" t="s">
        <v>1151</v>
      </c>
      <c r="Q11" s="92" t="s">
        <v>1152</v>
      </c>
      <c r="R11" s="170" t="s">
        <v>1153</v>
      </c>
      <c r="S11" s="92" t="s">
        <v>1154</v>
      </c>
      <c r="T11" s="176" t="s">
        <v>1155</v>
      </c>
    </row>
    <row r="12" spans="1:20" ht="13" customHeight="1" x14ac:dyDescent="0.35">
      <c r="A12" s="12" t="s">
        <v>249</v>
      </c>
      <c r="B12" s="97">
        <v>2</v>
      </c>
      <c r="C12" s="13">
        <v>27.7461703546217</v>
      </c>
      <c r="D12" s="164">
        <v>1.3588671272966</v>
      </c>
      <c r="E12" s="13">
        <v>20.348176645126099</v>
      </c>
      <c r="F12" s="164">
        <v>1.60137142162377</v>
      </c>
      <c r="G12" s="13">
        <v>-7.3979937094955996</v>
      </c>
      <c r="H12" s="164">
        <v>2.2150031317740702</v>
      </c>
      <c r="I12" s="13">
        <v>36.646039265106197</v>
      </c>
      <c r="J12" s="164">
        <v>1.84000784191876</v>
      </c>
      <c r="K12" s="13">
        <v>31.554336116192299</v>
      </c>
      <c r="L12" s="164">
        <v>1.92851810955881</v>
      </c>
      <c r="M12" s="13">
        <v>-5.09170314891389</v>
      </c>
      <c r="N12" s="164">
        <v>2.65480453530808</v>
      </c>
      <c r="O12" s="13">
        <v>8.8998689104845603</v>
      </c>
      <c r="P12" s="164">
        <v>2.2873890635328902</v>
      </c>
      <c r="Q12" s="13">
        <v>11.2061594710663</v>
      </c>
      <c r="R12" s="164">
        <v>2.5067055129970099</v>
      </c>
      <c r="S12" s="13">
        <v>2.3062905605817101</v>
      </c>
      <c r="T12" s="173">
        <v>3.4574883939734802</v>
      </c>
    </row>
    <row r="13" spans="1:20" ht="13" customHeight="1" x14ac:dyDescent="0.35">
      <c r="A13" s="12" t="s">
        <v>250</v>
      </c>
      <c r="B13" s="97">
        <v>2</v>
      </c>
      <c r="C13" s="13">
        <v>12.2797028827971</v>
      </c>
      <c r="D13" s="164">
        <v>0.61612765183053098</v>
      </c>
      <c r="E13" s="13">
        <v>11.3887251287528</v>
      </c>
      <c r="F13" s="164">
        <v>1.5283428211596399</v>
      </c>
      <c r="G13" s="13">
        <v>-0.89097775404427704</v>
      </c>
      <c r="H13" s="164">
        <v>1.6601903178577</v>
      </c>
      <c r="I13" s="13">
        <v>20.213981171490399</v>
      </c>
      <c r="J13" s="164">
        <v>0.81369387489081701</v>
      </c>
      <c r="K13" s="13">
        <v>21.023561421023501</v>
      </c>
      <c r="L13" s="164">
        <v>2.2281580211058198</v>
      </c>
      <c r="M13" s="13">
        <v>0.80958024953314101</v>
      </c>
      <c r="N13" s="164">
        <v>2.4257808163180101</v>
      </c>
      <c r="O13" s="13">
        <v>7.9342782886933101</v>
      </c>
      <c r="P13" s="164">
        <v>1.0206424473756901</v>
      </c>
      <c r="Q13" s="13">
        <v>9.6348362922707302</v>
      </c>
      <c r="R13" s="164">
        <v>2.7019474358337199</v>
      </c>
      <c r="S13" s="13">
        <v>1.7005580035774199</v>
      </c>
      <c r="T13" s="173">
        <v>2.9394973142231202</v>
      </c>
    </row>
    <row r="14" spans="1:20" ht="13" customHeight="1" x14ac:dyDescent="0.35">
      <c r="A14" s="12" t="s">
        <v>253</v>
      </c>
      <c r="B14" s="97">
        <v>2</v>
      </c>
      <c r="C14" s="13">
        <v>22.255384548926401</v>
      </c>
      <c r="D14" s="164">
        <v>1.07005504440268</v>
      </c>
      <c r="E14" s="13">
        <v>22.096594140582699</v>
      </c>
      <c r="F14" s="164">
        <v>0.92040331363480998</v>
      </c>
      <c r="G14" s="13">
        <v>-0.15879040834365901</v>
      </c>
      <c r="H14" s="164">
        <v>1.3372076709943901</v>
      </c>
      <c r="I14" s="13">
        <v>17.965654086380098</v>
      </c>
      <c r="J14" s="164">
        <v>1.2453261964754301</v>
      </c>
      <c r="K14" s="13">
        <v>20.659690831144701</v>
      </c>
      <c r="L14" s="164">
        <v>0.71242160819089995</v>
      </c>
      <c r="M14" s="13">
        <v>2.6940367447645599</v>
      </c>
      <c r="N14" s="164">
        <v>1.4589662301109201</v>
      </c>
      <c r="O14" s="13">
        <v>-4.2897304625462702</v>
      </c>
      <c r="P14" s="164">
        <v>1.64190594544254</v>
      </c>
      <c r="Q14" s="13">
        <v>-1.4369033094380499</v>
      </c>
      <c r="R14" s="164">
        <v>1.1639101372388001</v>
      </c>
      <c r="S14" s="13">
        <v>2.8528271531082199</v>
      </c>
      <c r="T14" s="173">
        <v>1.97906715802428</v>
      </c>
    </row>
    <row r="15" spans="1:20" ht="13" customHeight="1" x14ac:dyDescent="0.35">
      <c r="A15" s="100" t="s">
        <v>254</v>
      </c>
      <c r="B15" s="97">
        <v>2</v>
      </c>
      <c r="C15" s="13">
        <v>27.2345035794329</v>
      </c>
      <c r="D15" s="164">
        <v>1.4804963802366899</v>
      </c>
      <c r="E15" s="13">
        <v>26.187979658279499</v>
      </c>
      <c r="F15" s="164">
        <v>1.0690249838925201</v>
      </c>
      <c r="G15" s="13">
        <v>-1.0465239211534401</v>
      </c>
      <c r="H15" s="164">
        <v>1.81179558327549</v>
      </c>
      <c r="I15" s="13">
        <v>20.916777069667301</v>
      </c>
      <c r="J15" s="164">
        <v>1.9168055299992199</v>
      </c>
      <c r="K15" s="13">
        <v>23.7349537006342</v>
      </c>
      <c r="L15" s="164">
        <v>0.97303094066990803</v>
      </c>
      <c r="M15" s="13">
        <v>2.8181766309668199</v>
      </c>
      <c r="N15" s="164">
        <v>2.1493328248800601</v>
      </c>
      <c r="O15" s="13">
        <v>-6.3177265097655804</v>
      </c>
      <c r="P15" s="164">
        <v>2.4219853368114199</v>
      </c>
      <c r="Q15" s="13">
        <v>-2.4530259576453202</v>
      </c>
      <c r="R15" s="164">
        <v>1.4455461347488601</v>
      </c>
      <c r="S15" s="13">
        <v>3.8647005521202602</v>
      </c>
      <c r="T15" s="173">
        <v>2.8110913944024398</v>
      </c>
    </row>
    <row r="16" spans="1:20" ht="13" customHeight="1" x14ac:dyDescent="0.35">
      <c r="A16" s="100" t="s">
        <v>255</v>
      </c>
      <c r="B16" s="97">
        <v>2</v>
      </c>
      <c r="C16" s="13">
        <v>19.630724139586</v>
      </c>
      <c r="D16" s="164">
        <v>1.53936944618363</v>
      </c>
      <c r="E16" s="13">
        <v>14.4179790822469</v>
      </c>
      <c r="F16" s="164">
        <v>1.4518146274660799</v>
      </c>
      <c r="G16" s="13">
        <v>-5.2127450573390899</v>
      </c>
      <c r="H16" s="164">
        <v>2.0116156929940101</v>
      </c>
      <c r="I16" s="13">
        <v>14.9172886965078</v>
      </c>
      <c r="J16" s="164">
        <v>1.5331317636391599</v>
      </c>
      <c r="K16" s="13">
        <v>14.2815145222523</v>
      </c>
      <c r="L16" s="164">
        <v>0.86832170675382603</v>
      </c>
      <c r="M16" s="13">
        <v>-0.63577417425547</v>
      </c>
      <c r="N16" s="164">
        <v>1.7654091633537099</v>
      </c>
      <c r="O16" s="13">
        <v>-4.7134354430782501</v>
      </c>
      <c r="P16" s="164">
        <v>2.1725909178957301</v>
      </c>
      <c r="Q16" s="13">
        <v>-0.136464559994636</v>
      </c>
      <c r="R16" s="164">
        <v>1.69167026897807</v>
      </c>
      <c r="S16" s="13">
        <v>4.5769708830836198</v>
      </c>
      <c r="T16" s="173">
        <v>2.6764280693403699</v>
      </c>
    </row>
    <row r="17" spans="1:20" ht="13" customHeight="1" x14ac:dyDescent="0.35">
      <c r="A17" s="12" t="s">
        <v>256</v>
      </c>
      <c r="B17" s="97">
        <v>2</v>
      </c>
      <c r="C17" s="13">
        <v>14.533489943271199</v>
      </c>
      <c r="D17" s="164">
        <v>1.0014896682132199</v>
      </c>
      <c r="E17" s="13">
        <v>10.0333991418113</v>
      </c>
      <c r="F17" s="164">
        <v>1.5551750191870399</v>
      </c>
      <c r="G17" s="13">
        <v>-4.5000908014599501</v>
      </c>
      <c r="H17" s="164">
        <v>1.84917257047719</v>
      </c>
      <c r="I17" s="13">
        <v>22.249454878469599</v>
      </c>
      <c r="J17" s="164">
        <v>1.2073100261977501</v>
      </c>
      <c r="K17" s="13">
        <v>16.146792910497702</v>
      </c>
      <c r="L17" s="164">
        <v>2.1858958618573401</v>
      </c>
      <c r="M17" s="13">
        <v>-6.1026619679718896</v>
      </c>
      <c r="N17" s="164">
        <v>2.4938682728792698</v>
      </c>
      <c r="O17" s="13">
        <v>7.7159649351983299</v>
      </c>
      <c r="P17" s="164">
        <v>1.5686232992326199</v>
      </c>
      <c r="Q17" s="13">
        <v>6.1133937686863904</v>
      </c>
      <c r="R17" s="164">
        <v>2.6826684586785001</v>
      </c>
      <c r="S17" s="13">
        <v>-1.60257116651193</v>
      </c>
      <c r="T17" s="173">
        <v>3.1046446105599701</v>
      </c>
    </row>
    <row r="18" spans="1:20" ht="13" customHeight="1" x14ac:dyDescent="0.35">
      <c r="A18" s="12" t="s">
        <v>257</v>
      </c>
      <c r="B18" s="97">
        <v>2</v>
      </c>
      <c r="C18" s="13">
        <v>22.4883982774952</v>
      </c>
      <c r="D18" s="164">
        <v>1.1523846918392799</v>
      </c>
      <c r="E18" s="13" t="s">
        <v>764</v>
      </c>
      <c r="F18" s="164" t="s">
        <v>764</v>
      </c>
      <c r="G18" s="13" t="s">
        <v>764</v>
      </c>
      <c r="H18" s="164" t="s">
        <v>764</v>
      </c>
      <c r="I18" s="13">
        <v>16.488205176293299</v>
      </c>
      <c r="J18" s="164">
        <v>0.86251218187834</v>
      </c>
      <c r="K18" s="13" t="s">
        <v>764</v>
      </c>
      <c r="L18" s="164" t="s">
        <v>764</v>
      </c>
      <c r="M18" s="13" t="s">
        <v>764</v>
      </c>
      <c r="N18" s="164" t="s">
        <v>764</v>
      </c>
      <c r="O18" s="13">
        <v>-6.0001931012018996</v>
      </c>
      <c r="P18" s="164">
        <v>1.43941576407724</v>
      </c>
      <c r="Q18" s="13" t="s">
        <v>764</v>
      </c>
      <c r="R18" s="164" t="s">
        <v>764</v>
      </c>
      <c r="S18" s="13" t="s">
        <v>764</v>
      </c>
      <c r="T18" s="173" t="s">
        <v>764</v>
      </c>
    </row>
    <row r="19" spans="1:20" ht="13" customHeight="1" x14ac:dyDescent="0.35">
      <c r="A19" s="12" t="s">
        <v>258</v>
      </c>
      <c r="B19" s="97">
        <v>2</v>
      </c>
      <c r="C19" s="13">
        <v>17.805695710280599</v>
      </c>
      <c r="D19" s="164">
        <v>1.37287050463288</v>
      </c>
      <c r="E19" s="13">
        <v>20.658055647151699</v>
      </c>
      <c r="F19" s="164">
        <v>2.0418221026743901</v>
      </c>
      <c r="G19" s="13">
        <v>2.8523599368710602</v>
      </c>
      <c r="H19" s="164">
        <v>2.4250239077620499</v>
      </c>
      <c r="I19" s="13">
        <v>24.2046286768242</v>
      </c>
      <c r="J19" s="164">
        <v>2.2554606432986302</v>
      </c>
      <c r="K19" s="13">
        <v>29.418697749373901</v>
      </c>
      <c r="L19" s="164">
        <v>2.1821528391249601</v>
      </c>
      <c r="M19" s="13">
        <v>5.2140690725497301</v>
      </c>
      <c r="N19" s="164">
        <v>3.28906235659684</v>
      </c>
      <c r="O19" s="13">
        <v>6.3989329665436001</v>
      </c>
      <c r="P19" s="164">
        <v>2.6404310511657001</v>
      </c>
      <c r="Q19" s="13">
        <v>8.7606421022222598</v>
      </c>
      <c r="R19" s="164">
        <v>2.9884491818116601</v>
      </c>
      <c r="S19" s="13">
        <v>2.3617091356786699</v>
      </c>
      <c r="T19" s="173">
        <v>4.0864008783769403</v>
      </c>
    </row>
    <row r="20" spans="1:20" ht="13" customHeight="1" x14ac:dyDescent="0.35">
      <c r="A20" s="12" t="s">
        <v>259</v>
      </c>
      <c r="B20" s="97">
        <v>2</v>
      </c>
      <c r="C20" s="13">
        <v>12.1859893425625</v>
      </c>
      <c r="D20" s="164">
        <v>1.68016858223012</v>
      </c>
      <c r="E20" s="13">
        <v>19.2249532968073</v>
      </c>
      <c r="F20" s="164">
        <v>2.6224814148245401</v>
      </c>
      <c r="G20" s="13">
        <v>7.0389639542448199</v>
      </c>
      <c r="H20" s="164">
        <v>3.0609651732899299</v>
      </c>
      <c r="I20" s="13">
        <v>6.8130338551765703</v>
      </c>
      <c r="J20" s="164">
        <v>0.94570479500820304</v>
      </c>
      <c r="K20" s="13">
        <v>12.9647450281589</v>
      </c>
      <c r="L20" s="164">
        <v>3.3000727050899701</v>
      </c>
      <c r="M20" s="13">
        <v>6.1517111729823002</v>
      </c>
      <c r="N20" s="164">
        <v>3.45229131486954</v>
      </c>
      <c r="O20" s="13">
        <v>-5.3729554873859504</v>
      </c>
      <c r="P20" s="164">
        <v>1.9280363129398399</v>
      </c>
      <c r="Q20" s="13">
        <v>-6.2602082686484604</v>
      </c>
      <c r="R20" s="164">
        <v>4.2151973417599198</v>
      </c>
      <c r="S20" s="13">
        <v>-0.88725278126251494</v>
      </c>
      <c r="T20" s="173">
        <v>4.6138728975576999</v>
      </c>
    </row>
    <row r="21" spans="1:20" ht="13" customHeight="1" x14ac:dyDescent="0.35">
      <c r="A21" s="12" t="s">
        <v>261</v>
      </c>
      <c r="B21" s="97">
        <v>2</v>
      </c>
      <c r="C21" s="13">
        <v>7.1874081588548604</v>
      </c>
      <c r="D21" s="164">
        <v>0.56545610469387597</v>
      </c>
      <c r="E21" s="13" t="s">
        <v>764</v>
      </c>
      <c r="F21" s="164" t="s">
        <v>764</v>
      </c>
      <c r="G21" s="13" t="s">
        <v>764</v>
      </c>
      <c r="H21" s="164" t="s">
        <v>764</v>
      </c>
      <c r="I21" s="13">
        <v>13.5907946558004</v>
      </c>
      <c r="J21" s="164">
        <v>0.85248043336496404</v>
      </c>
      <c r="K21" s="13" t="s">
        <v>764</v>
      </c>
      <c r="L21" s="164" t="s">
        <v>764</v>
      </c>
      <c r="M21" s="13" t="s">
        <v>764</v>
      </c>
      <c r="N21" s="164" t="s">
        <v>764</v>
      </c>
      <c r="O21" s="13">
        <v>6.40338649694558</v>
      </c>
      <c r="P21" s="164">
        <v>1.0229679836659999</v>
      </c>
      <c r="Q21" s="13" t="s">
        <v>764</v>
      </c>
      <c r="R21" s="164" t="s">
        <v>764</v>
      </c>
      <c r="S21" s="13" t="s">
        <v>764</v>
      </c>
      <c r="T21" s="173" t="s">
        <v>764</v>
      </c>
    </row>
    <row r="22" spans="1:20" ht="13" customHeight="1" x14ac:dyDescent="0.35">
      <c r="A22" s="12" t="s">
        <v>262</v>
      </c>
      <c r="B22" s="97">
        <v>2</v>
      </c>
      <c r="C22" s="13">
        <v>15.121721948241699</v>
      </c>
      <c r="D22" s="164">
        <v>1.7980752393316799</v>
      </c>
      <c r="E22" s="13">
        <v>32.871118555824999</v>
      </c>
      <c r="F22" s="164">
        <v>2.56469114785255</v>
      </c>
      <c r="G22" s="13">
        <v>17.7493966075833</v>
      </c>
      <c r="H22" s="164">
        <v>3.46869559031814</v>
      </c>
      <c r="I22" s="13">
        <v>11.507191811567401</v>
      </c>
      <c r="J22" s="164">
        <v>1.01340383830713</v>
      </c>
      <c r="K22" s="13">
        <v>25.856668715448802</v>
      </c>
      <c r="L22" s="164">
        <v>2.3043994289482099</v>
      </c>
      <c r="M22" s="13">
        <v>14.349476903881399</v>
      </c>
      <c r="N22" s="164">
        <v>2.6629070574938498</v>
      </c>
      <c r="O22" s="13">
        <v>-3.6145301366743401</v>
      </c>
      <c r="P22" s="164">
        <v>2.06399174072798</v>
      </c>
      <c r="Q22" s="13">
        <v>-7.0144498403762299</v>
      </c>
      <c r="R22" s="164">
        <v>3.4478830334003598</v>
      </c>
      <c r="S22" s="13">
        <v>-3.3999197037019</v>
      </c>
      <c r="T22" s="173">
        <v>4.37297645719058</v>
      </c>
    </row>
    <row r="23" spans="1:20" ht="13" customHeight="1" x14ac:dyDescent="0.35">
      <c r="A23" s="12" t="s">
        <v>263</v>
      </c>
      <c r="B23" s="97">
        <v>2</v>
      </c>
      <c r="C23" s="13">
        <v>10.7496664065389</v>
      </c>
      <c r="D23" s="164">
        <v>0.70052995598502799</v>
      </c>
      <c r="E23" s="13">
        <v>7.3810566263831099</v>
      </c>
      <c r="F23" s="164">
        <v>3.6030968753288302</v>
      </c>
      <c r="G23" s="13">
        <v>-3.3686097801558201</v>
      </c>
      <c r="H23" s="164">
        <v>3.6919229121851802</v>
      </c>
      <c r="I23" s="13">
        <v>11.514936500908799</v>
      </c>
      <c r="J23" s="164">
        <v>0.51295182852284205</v>
      </c>
      <c r="K23" s="13">
        <v>8.3694732155952796</v>
      </c>
      <c r="L23" s="164">
        <v>1.74197854984164</v>
      </c>
      <c r="M23" s="13">
        <v>-3.1454632853134998</v>
      </c>
      <c r="N23" s="164">
        <v>1.81951650943067</v>
      </c>
      <c r="O23" s="13">
        <v>0.76527009436984605</v>
      </c>
      <c r="P23" s="164">
        <v>0.86825215094309605</v>
      </c>
      <c r="Q23" s="13">
        <v>0.98841658921217102</v>
      </c>
      <c r="R23" s="164">
        <v>4.0020989944169001</v>
      </c>
      <c r="S23" s="13">
        <v>0.22314649484232399</v>
      </c>
      <c r="T23" s="173">
        <v>4.11593672419884</v>
      </c>
    </row>
    <row r="24" spans="1:20" ht="13" customHeight="1" x14ac:dyDescent="0.35">
      <c r="A24" s="12" t="s">
        <v>264</v>
      </c>
      <c r="B24" s="97">
        <v>2</v>
      </c>
      <c r="C24" s="13">
        <v>16.289320774305601</v>
      </c>
      <c r="D24" s="164">
        <v>1.1960802274315401</v>
      </c>
      <c r="E24" s="13">
        <v>8.7060222134298204</v>
      </c>
      <c r="F24" s="164">
        <v>1.93840835149541</v>
      </c>
      <c r="G24" s="13">
        <v>-7.5832985608757504</v>
      </c>
      <c r="H24" s="164">
        <v>2.3234282655061702</v>
      </c>
      <c r="I24" s="13">
        <v>13.1573674474317</v>
      </c>
      <c r="J24" s="164">
        <v>1.03669162191521</v>
      </c>
      <c r="K24" s="13">
        <v>7.0394896368649702</v>
      </c>
      <c r="L24" s="164">
        <v>1.62884509107319</v>
      </c>
      <c r="M24" s="13">
        <v>-6.1178778105667702</v>
      </c>
      <c r="N24" s="164">
        <v>1.9603569804215699</v>
      </c>
      <c r="O24" s="13">
        <v>-3.13195332687383</v>
      </c>
      <c r="P24" s="164">
        <v>1.58282577354612</v>
      </c>
      <c r="Q24" s="13">
        <v>-1.66653257656484</v>
      </c>
      <c r="R24" s="164">
        <v>2.5319090165052098</v>
      </c>
      <c r="S24" s="13">
        <v>1.46542075030898</v>
      </c>
      <c r="T24" s="173">
        <v>3.0399536831406802</v>
      </c>
    </row>
    <row r="25" spans="1:20" ht="13" customHeight="1" x14ac:dyDescent="0.35">
      <c r="A25" s="12" t="s">
        <v>265</v>
      </c>
      <c r="B25" s="97">
        <v>2</v>
      </c>
      <c r="C25" s="13">
        <v>18.280978256668298</v>
      </c>
      <c r="D25" s="164">
        <v>0.76829001307591205</v>
      </c>
      <c r="E25" s="13">
        <v>8.9284438816010105</v>
      </c>
      <c r="F25" s="164">
        <v>2.6456238884994798</v>
      </c>
      <c r="G25" s="13">
        <v>-9.3525343750672398</v>
      </c>
      <c r="H25" s="164">
        <v>2.7837693880564101</v>
      </c>
      <c r="I25" s="13">
        <v>28.617337449448101</v>
      </c>
      <c r="J25" s="164">
        <v>1.0537805702068299</v>
      </c>
      <c r="K25" s="13">
        <v>27.9972268243387</v>
      </c>
      <c r="L25" s="164">
        <v>2.9112835105636998</v>
      </c>
      <c r="M25" s="13">
        <v>-0.62011062510938297</v>
      </c>
      <c r="N25" s="164">
        <v>2.9891032192881002</v>
      </c>
      <c r="O25" s="13">
        <v>10.3363591927799</v>
      </c>
      <c r="P25" s="164">
        <v>1.3041177225763101</v>
      </c>
      <c r="Q25" s="13">
        <v>19.068782942737698</v>
      </c>
      <c r="R25" s="164">
        <v>3.93381461666399</v>
      </c>
      <c r="S25" s="13">
        <v>8.7324237499578494</v>
      </c>
      <c r="T25" s="173">
        <v>4.0846187167762</v>
      </c>
    </row>
    <row r="26" spans="1:20" ht="13" customHeight="1" x14ac:dyDescent="0.35">
      <c r="A26" s="12" t="s">
        <v>266</v>
      </c>
      <c r="B26" s="97">
        <v>2</v>
      </c>
      <c r="C26" s="13">
        <v>14.2055195048128</v>
      </c>
      <c r="D26" s="164">
        <v>0.82404237772149702</v>
      </c>
      <c r="E26" s="13">
        <v>13.7653144304245</v>
      </c>
      <c r="F26" s="164">
        <v>3.3014811355839799</v>
      </c>
      <c r="G26" s="13">
        <v>-0.44020507438821699</v>
      </c>
      <c r="H26" s="164">
        <v>3.5051902562690902</v>
      </c>
      <c r="I26" s="13">
        <v>18.0202148370308</v>
      </c>
      <c r="J26" s="164">
        <v>0.70208391856948904</v>
      </c>
      <c r="K26" s="13">
        <v>10.502298764344401</v>
      </c>
      <c r="L26" s="164">
        <v>3.63504556059591</v>
      </c>
      <c r="M26" s="13">
        <v>-7.5179160726863499</v>
      </c>
      <c r="N26" s="164">
        <v>3.7220386321241699</v>
      </c>
      <c r="O26" s="13">
        <v>3.8146953322180299</v>
      </c>
      <c r="P26" s="164">
        <v>1.08257455585968</v>
      </c>
      <c r="Q26" s="13">
        <v>-3.26301566608009</v>
      </c>
      <c r="R26" s="164">
        <v>4.9105329564340501</v>
      </c>
      <c r="S26" s="13">
        <v>-7.0777109982981301</v>
      </c>
      <c r="T26" s="173">
        <v>5.1127223972819502</v>
      </c>
    </row>
    <row r="27" spans="1:20" ht="13" customHeight="1" x14ac:dyDescent="0.35">
      <c r="A27" s="12" t="s">
        <v>267</v>
      </c>
      <c r="B27" s="97">
        <v>2</v>
      </c>
      <c r="C27" s="13">
        <v>11.52208825316</v>
      </c>
      <c r="D27" s="164">
        <v>0.69101414274385198</v>
      </c>
      <c r="E27" s="13">
        <v>8.9583552434388896</v>
      </c>
      <c r="F27" s="164">
        <v>1.06916091901448</v>
      </c>
      <c r="G27" s="13">
        <v>-2.5637330097211</v>
      </c>
      <c r="H27" s="164">
        <v>1.2808343186017701</v>
      </c>
      <c r="I27" s="13">
        <v>18.5358915447211</v>
      </c>
      <c r="J27" s="164">
        <v>1.05011350096645</v>
      </c>
      <c r="K27" s="13">
        <v>13.169106643687799</v>
      </c>
      <c r="L27" s="164">
        <v>1.66712388191146</v>
      </c>
      <c r="M27" s="13">
        <v>-5.3667849010332702</v>
      </c>
      <c r="N27" s="164">
        <v>1.9649678232258201</v>
      </c>
      <c r="O27" s="13">
        <v>7.0138032915610902</v>
      </c>
      <c r="P27" s="164">
        <v>1.2570755388535899</v>
      </c>
      <c r="Q27" s="13">
        <v>4.2107514002489204</v>
      </c>
      <c r="R27" s="164">
        <v>1.9805067806971599</v>
      </c>
      <c r="S27" s="13">
        <v>-2.80305189131216</v>
      </c>
      <c r="T27" s="173">
        <v>2.3455564580757602</v>
      </c>
    </row>
    <row r="28" spans="1:20" ht="13" customHeight="1" x14ac:dyDescent="0.35">
      <c r="A28" s="12" t="s">
        <v>268</v>
      </c>
      <c r="B28" s="97">
        <v>2</v>
      </c>
      <c r="C28" s="13">
        <v>32.358346103785202</v>
      </c>
      <c r="D28" s="164">
        <v>1.3181955706439299</v>
      </c>
      <c r="E28" s="13">
        <v>26.274424381249801</v>
      </c>
      <c r="F28" s="164">
        <v>2.6871956293591901</v>
      </c>
      <c r="G28" s="13">
        <v>-6.0839217225354103</v>
      </c>
      <c r="H28" s="164">
        <v>2.9155132332975202</v>
      </c>
      <c r="I28" s="13">
        <v>30.038601257605301</v>
      </c>
      <c r="J28" s="164">
        <v>1.1834792708159301</v>
      </c>
      <c r="K28" s="13">
        <v>23.110054321735198</v>
      </c>
      <c r="L28" s="164">
        <v>1.7193860676335</v>
      </c>
      <c r="M28" s="13">
        <v>-6.9285469358701102</v>
      </c>
      <c r="N28" s="164">
        <v>2.2629962937532699</v>
      </c>
      <c r="O28" s="13">
        <v>-2.3197448461799</v>
      </c>
      <c r="P28" s="164">
        <v>1.77151425252982</v>
      </c>
      <c r="Q28" s="13">
        <v>-3.16437005951461</v>
      </c>
      <c r="R28" s="164">
        <v>3.1901894614613902</v>
      </c>
      <c r="S28" s="13">
        <v>-0.84462521333470197</v>
      </c>
      <c r="T28" s="173">
        <v>3.6907139741619002</v>
      </c>
    </row>
    <row r="29" spans="1:20" ht="13" customHeight="1" x14ac:dyDescent="0.35">
      <c r="A29" s="12" t="s">
        <v>269</v>
      </c>
      <c r="B29" s="97">
        <v>2</v>
      </c>
      <c r="C29" s="13">
        <v>25.886066501510701</v>
      </c>
      <c r="D29" s="164">
        <v>1.34265983980423</v>
      </c>
      <c r="E29" s="13" t="s">
        <v>764</v>
      </c>
      <c r="F29" s="164" t="s">
        <v>764</v>
      </c>
      <c r="G29" s="13" t="s">
        <v>764</v>
      </c>
      <c r="H29" s="164" t="s">
        <v>764</v>
      </c>
      <c r="I29" s="13">
        <v>22.083143234707201</v>
      </c>
      <c r="J29" s="164">
        <v>1.2250954234528499</v>
      </c>
      <c r="K29" s="13" t="s">
        <v>764</v>
      </c>
      <c r="L29" s="164" t="s">
        <v>764</v>
      </c>
      <c r="M29" s="13" t="s">
        <v>764</v>
      </c>
      <c r="N29" s="164" t="s">
        <v>764</v>
      </c>
      <c r="O29" s="13">
        <v>-3.8029232668035799</v>
      </c>
      <c r="P29" s="164">
        <v>1.81757922578033</v>
      </c>
      <c r="Q29" s="13" t="s">
        <v>764</v>
      </c>
      <c r="R29" s="164" t="s">
        <v>764</v>
      </c>
      <c r="S29" s="13" t="s">
        <v>764</v>
      </c>
      <c r="T29" s="173" t="s">
        <v>764</v>
      </c>
    </row>
    <row r="30" spans="1:20" ht="13" customHeight="1" x14ac:dyDescent="0.35">
      <c r="A30" s="12" t="s">
        <v>270</v>
      </c>
      <c r="B30" s="97">
        <v>2</v>
      </c>
      <c r="C30" s="13" t="s">
        <v>355</v>
      </c>
      <c r="D30" s="164" t="s">
        <v>355</v>
      </c>
      <c r="E30" s="13" t="s">
        <v>355</v>
      </c>
      <c r="F30" s="164" t="s">
        <v>355</v>
      </c>
      <c r="G30" s="13" t="s">
        <v>355</v>
      </c>
      <c r="H30" s="164" t="s">
        <v>355</v>
      </c>
      <c r="I30" s="13">
        <v>12.8897025977951</v>
      </c>
      <c r="J30" s="164">
        <v>0.94009828063089096</v>
      </c>
      <c r="K30" s="13" t="s">
        <v>764</v>
      </c>
      <c r="L30" s="164" t="s">
        <v>764</v>
      </c>
      <c r="M30" s="13" t="s">
        <v>764</v>
      </c>
      <c r="N30" s="164" t="s">
        <v>764</v>
      </c>
      <c r="O30" s="13" t="s">
        <v>355</v>
      </c>
      <c r="P30" s="164" t="s">
        <v>355</v>
      </c>
      <c r="Q30" s="13" t="s">
        <v>764</v>
      </c>
      <c r="R30" s="164" t="s">
        <v>355</v>
      </c>
      <c r="S30" s="13" t="s">
        <v>764</v>
      </c>
      <c r="T30" s="173" t="s">
        <v>355</v>
      </c>
    </row>
    <row r="31" spans="1:20" ht="13" customHeight="1" x14ac:dyDescent="0.35">
      <c r="A31" s="12" t="s">
        <v>271</v>
      </c>
      <c r="B31" s="97">
        <v>2</v>
      </c>
      <c r="C31" s="13">
        <v>5.8483000250202002</v>
      </c>
      <c r="D31" s="164">
        <v>0.48441744390563801</v>
      </c>
      <c r="E31" s="13">
        <v>7.6280522278298504</v>
      </c>
      <c r="F31" s="164">
        <v>0.87000141673541498</v>
      </c>
      <c r="G31" s="13">
        <v>1.77975220280965</v>
      </c>
      <c r="H31" s="164">
        <v>0.997164083691364</v>
      </c>
      <c r="I31" s="13">
        <v>9.9363922029488805</v>
      </c>
      <c r="J31" s="164">
        <v>0.68966396682058495</v>
      </c>
      <c r="K31" s="13" t="s">
        <v>764</v>
      </c>
      <c r="L31" s="164" t="s">
        <v>764</v>
      </c>
      <c r="M31" s="13" t="s">
        <v>764</v>
      </c>
      <c r="N31" s="164" t="s">
        <v>764</v>
      </c>
      <c r="O31" s="13">
        <v>4.0880921779286803</v>
      </c>
      <c r="P31" s="164">
        <v>0.84279098659796803</v>
      </c>
      <c r="Q31" s="13" t="s">
        <v>764</v>
      </c>
      <c r="R31" s="164" t="s">
        <v>764</v>
      </c>
      <c r="S31" s="13" t="s">
        <v>764</v>
      </c>
      <c r="T31" s="173" t="s">
        <v>764</v>
      </c>
    </row>
    <row r="32" spans="1:20" ht="13" customHeight="1" x14ac:dyDescent="0.35">
      <c r="A32" s="12" t="s">
        <v>272</v>
      </c>
      <c r="B32" s="97">
        <v>2</v>
      </c>
      <c r="C32" s="13">
        <v>19.866366070179598</v>
      </c>
      <c r="D32" s="164">
        <v>0.90888972877730301</v>
      </c>
      <c r="E32" s="13">
        <v>16.036554927986501</v>
      </c>
      <c r="F32" s="164">
        <v>3.4072686043054801</v>
      </c>
      <c r="G32" s="13">
        <v>-3.82981114219309</v>
      </c>
      <c r="H32" s="164">
        <v>3.52871768214017</v>
      </c>
      <c r="I32" s="13">
        <v>27.155007460242</v>
      </c>
      <c r="J32" s="164">
        <v>1.0520567648825401</v>
      </c>
      <c r="K32" s="13">
        <v>24.281671514001001</v>
      </c>
      <c r="L32" s="164">
        <v>3.44392806819446</v>
      </c>
      <c r="M32" s="13">
        <v>-2.87333594624099</v>
      </c>
      <c r="N32" s="164">
        <v>3.5747890371602802</v>
      </c>
      <c r="O32" s="13">
        <v>7.2886413900624296</v>
      </c>
      <c r="P32" s="164">
        <v>1.39028916978159</v>
      </c>
      <c r="Q32" s="13">
        <v>8.2451165860145306</v>
      </c>
      <c r="R32" s="164">
        <v>4.8445969781585996</v>
      </c>
      <c r="S32" s="13">
        <v>0.95647519595210195</v>
      </c>
      <c r="T32" s="173">
        <v>5.02304341415143</v>
      </c>
    </row>
    <row r="33" spans="1:20" ht="13" customHeight="1" x14ac:dyDescent="0.35">
      <c r="A33" s="12" t="s">
        <v>273</v>
      </c>
      <c r="B33" s="97">
        <v>2</v>
      </c>
      <c r="C33" s="13">
        <v>3.2475520471692501</v>
      </c>
      <c r="D33" s="164">
        <v>0.326359564438928</v>
      </c>
      <c r="E33" s="13">
        <v>3.9826179016091499</v>
      </c>
      <c r="F33" s="164">
        <v>0.67638815485993897</v>
      </c>
      <c r="G33" s="13">
        <v>0.73506585443989803</v>
      </c>
      <c r="H33" s="164">
        <v>0.75164652422909595</v>
      </c>
      <c r="I33" s="13">
        <v>3.92127418139283</v>
      </c>
      <c r="J33" s="164">
        <v>0.38192329787764701</v>
      </c>
      <c r="K33" s="13">
        <v>6.2792870555993296</v>
      </c>
      <c r="L33" s="164">
        <v>0.85544195995417704</v>
      </c>
      <c r="M33" s="13">
        <v>2.3580128742065098</v>
      </c>
      <c r="N33" s="164">
        <v>0.95056747710102896</v>
      </c>
      <c r="O33" s="13">
        <v>0.67372213422357397</v>
      </c>
      <c r="P33" s="164">
        <v>0.50237035219298598</v>
      </c>
      <c r="Q33" s="13">
        <v>2.29666915399019</v>
      </c>
      <c r="R33" s="164">
        <v>1.0905420133516499</v>
      </c>
      <c r="S33" s="13">
        <v>1.62294701976661</v>
      </c>
      <c r="T33" s="173">
        <v>1.2118378711312401</v>
      </c>
    </row>
    <row r="34" spans="1:20" ht="13" customHeight="1" x14ac:dyDescent="0.35">
      <c r="A34" s="12" t="s">
        <v>274</v>
      </c>
      <c r="B34" s="97">
        <v>2</v>
      </c>
      <c r="C34" s="13">
        <v>18.179643277243802</v>
      </c>
      <c r="D34" s="164">
        <v>1.0952421737118201</v>
      </c>
      <c r="E34" s="13">
        <v>17.471186900204899</v>
      </c>
      <c r="F34" s="164">
        <v>2.0331859814128599</v>
      </c>
      <c r="G34" s="13">
        <v>-0.70845637703895303</v>
      </c>
      <c r="H34" s="164">
        <v>2.2446278314613299</v>
      </c>
      <c r="I34" s="13">
        <v>15.2134893740166</v>
      </c>
      <c r="J34" s="164">
        <v>0.87110047745693997</v>
      </c>
      <c r="K34" s="13">
        <v>16.794380522933299</v>
      </c>
      <c r="L34" s="164">
        <v>0.87845101921950997</v>
      </c>
      <c r="M34" s="13">
        <v>1.5808911489167199</v>
      </c>
      <c r="N34" s="164">
        <v>1.23718299430322</v>
      </c>
      <c r="O34" s="13">
        <v>-2.9661539032272102</v>
      </c>
      <c r="P34" s="164">
        <v>1.39941825802821</v>
      </c>
      <c r="Q34" s="13">
        <v>-0.67680637727153203</v>
      </c>
      <c r="R34" s="164">
        <v>2.2148411744821801</v>
      </c>
      <c r="S34" s="13">
        <v>2.2893475259556699</v>
      </c>
      <c r="T34" s="173">
        <v>2.5630013388923301</v>
      </c>
    </row>
    <row r="35" spans="1:20" ht="13" customHeight="1" x14ac:dyDescent="0.35">
      <c r="A35" s="12" t="s">
        <v>276</v>
      </c>
      <c r="B35" s="97">
        <v>2</v>
      </c>
      <c r="C35" s="13">
        <v>23.2186237247356</v>
      </c>
      <c r="D35" s="164">
        <v>1.2277912127599999</v>
      </c>
      <c r="E35" s="13" t="s">
        <v>764</v>
      </c>
      <c r="F35" s="164" t="s">
        <v>764</v>
      </c>
      <c r="G35" s="13" t="s">
        <v>764</v>
      </c>
      <c r="H35" s="164" t="s">
        <v>764</v>
      </c>
      <c r="I35" s="13">
        <v>14.7413521525294</v>
      </c>
      <c r="J35" s="164">
        <v>0.62127587224062797</v>
      </c>
      <c r="K35" s="13" t="s">
        <v>764</v>
      </c>
      <c r="L35" s="164" t="s">
        <v>764</v>
      </c>
      <c r="M35" s="13" t="s">
        <v>764</v>
      </c>
      <c r="N35" s="164" t="s">
        <v>764</v>
      </c>
      <c r="O35" s="13">
        <v>-8.4772715722061704</v>
      </c>
      <c r="P35" s="164">
        <v>1.37602869576147</v>
      </c>
      <c r="Q35" s="13" t="s">
        <v>764</v>
      </c>
      <c r="R35" s="164" t="s">
        <v>764</v>
      </c>
      <c r="S35" s="13" t="s">
        <v>764</v>
      </c>
      <c r="T35" s="173" t="s">
        <v>764</v>
      </c>
    </row>
    <row r="36" spans="1:20" ht="13" customHeight="1" x14ac:dyDescent="0.35">
      <c r="A36" s="12" t="s">
        <v>277</v>
      </c>
      <c r="B36" s="97">
        <v>2</v>
      </c>
      <c r="C36" s="13">
        <v>10.421598192262</v>
      </c>
      <c r="D36" s="164">
        <v>0.65798154038805801</v>
      </c>
      <c r="E36" s="13" t="s">
        <v>764</v>
      </c>
      <c r="F36" s="164" t="s">
        <v>764</v>
      </c>
      <c r="G36" s="13" t="s">
        <v>764</v>
      </c>
      <c r="H36" s="164" t="s">
        <v>764</v>
      </c>
      <c r="I36" s="13">
        <v>12.9049276456279</v>
      </c>
      <c r="J36" s="164">
        <v>0.67746149600515004</v>
      </c>
      <c r="K36" s="13" t="s">
        <v>764</v>
      </c>
      <c r="L36" s="164" t="s">
        <v>764</v>
      </c>
      <c r="M36" s="13" t="s">
        <v>764</v>
      </c>
      <c r="N36" s="164" t="s">
        <v>764</v>
      </c>
      <c r="O36" s="13">
        <v>2.48332945336593</v>
      </c>
      <c r="P36" s="164">
        <v>0.94440128444479499</v>
      </c>
      <c r="Q36" s="13" t="s">
        <v>764</v>
      </c>
      <c r="R36" s="164" t="s">
        <v>764</v>
      </c>
      <c r="S36" s="13" t="s">
        <v>764</v>
      </c>
      <c r="T36" s="173" t="s">
        <v>764</v>
      </c>
    </row>
    <row r="37" spans="1:20" ht="13" customHeight="1" x14ac:dyDescent="0.35">
      <c r="A37" s="12" t="s">
        <v>278</v>
      </c>
      <c r="B37" s="97">
        <v>2</v>
      </c>
      <c r="C37" s="13">
        <v>29.019273585923099</v>
      </c>
      <c r="D37" s="164">
        <v>1.92785751603717</v>
      </c>
      <c r="E37" s="13">
        <v>25.707316593050699</v>
      </c>
      <c r="F37" s="164">
        <v>2.1086176786486499</v>
      </c>
      <c r="G37" s="13">
        <v>-3.31195699287241</v>
      </c>
      <c r="H37" s="164">
        <v>2.8478802813762099</v>
      </c>
      <c r="I37" s="13">
        <v>32.195545996287102</v>
      </c>
      <c r="J37" s="164">
        <v>1.3816159255604801</v>
      </c>
      <c r="K37" s="13">
        <v>29.3693578043973</v>
      </c>
      <c r="L37" s="164">
        <v>1.5075847339349699</v>
      </c>
      <c r="M37" s="13">
        <v>-2.8261881918898002</v>
      </c>
      <c r="N37" s="164">
        <v>2.1172090194130901</v>
      </c>
      <c r="O37" s="13">
        <v>3.1762724103640299</v>
      </c>
      <c r="P37" s="164">
        <v>2.3718130550073599</v>
      </c>
      <c r="Q37" s="13">
        <v>3.6620412113466401</v>
      </c>
      <c r="R37" s="164">
        <v>2.5921188716382901</v>
      </c>
      <c r="S37" s="13">
        <v>0.48576880098261199</v>
      </c>
      <c r="T37" s="173">
        <v>3.54866117415225</v>
      </c>
    </row>
    <row r="38" spans="1:20" ht="13" customHeight="1" x14ac:dyDescent="0.35">
      <c r="A38" s="12" t="s">
        <v>283</v>
      </c>
      <c r="B38" s="97">
        <v>2</v>
      </c>
      <c r="C38" s="13">
        <v>35.391939536727598</v>
      </c>
      <c r="D38" s="164">
        <v>1.04210765105694</v>
      </c>
      <c r="E38" s="13">
        <v>29.772971232736801</v>
      </c>
      <c r="F38" s="164">
        <v>3.6054410892718001</v>
      </c>
      <c r="G38" s="13">
        <v>-5.6189683039907798</v>
      </c>
      <c r="H38" s="164">
        <v>3.7580383810595399</v>
      </c>
      <c r="I38" s="13">
        <v>25.7919707869661</v>
      </c>
      <c r="J38" s="164">
        <v>1.03752686818953</v>
      </c>
      <c r="K38" s="13">
        <v>26.2468019683546</v>
      </c>
      <c r="L38" s="164">
        <v>3.2825579583540399</v>
      </c>
      <c r="M38" s="13">
        <v>0.45483118138845302</v>
      </c>
      <c r="N38" s="164">
        <v>3.3915418793157901</v>
      </c>
      <c r="O38" s="13">
        <v>-9.5999687497614197</v>
      </c>
      <c r="P38" s="164">
        <v>1.4705272383082899</v>
      </c>
      <c r="Q38" s="13">
        <v>-3.5261692643821898</v>
      </c>
      <c r="R38" s="164">
        <v>4.8758991168976102</v>
      </c>
      <c r="S38" s="13">
        <v>6.0737994853792303</v>
      </c>
      <c r="T38" s="173">
        <v>5.0621545603299598</v>
      </c>
    </row>
    <row r="39" spans="1:20" ht="13" customHeight="1" x14ac:dyDescent="0.35">
      <c r="A39" s="12" t="s">
        <v>284</v>
      </c>
      <c r="B39" s="97">
        <v>2</v>
      </c>
      <c r="C39" s="13">
        <v>5.1961065565060203</v>
      </c>
      <c r="D39" s="164">
        <v>0.47671166100648898</v>
      </c>
      <c r="E39" s="13" t="s">
        <v>764</v>
      </c>
      <c r="F39" s="164" t="s">
        <v>764</v>
      </c>
      <c r="G39" s="13" t="s">
        <v>764</v>
      </c>
      <c r="H39" s="164" t="s">
        <v>764</v>
      </c>
      <c r="I39" s="13">
        <v>7.08483102827305</v>
      </c>
      <c r="J39" s="164">
        <v>0.63534037586367398</v>
      </c>
      <c r="K39" s="13" t="s">
        <v>764</v>
      </c>
      <c r="L39" s="164" t="s">
        <v>764</v>
      </c>
      <c r="M39" s="13" t="s">
        <v>764</v>
      </c>
      <c r="N39" s="164" t="s">
        <v>764</v>
      </c>
      <c r="O39" s="13">
        <v>1.88872447176703</v>
      </c>
      <c r="P39" s="164">
        <v>0.79429931445404101</v>
      </c>
      <c r="Q39" s="13" t="s">
        <v>764</v>
      </c>
      <c r="R39" s="164" t="s">
        <v>764</v>
      </c>
      <c r="S39" s="13" t="s">
        <v>764</v>
      </c>
      <c r="T39" s="173" t="s">
        <v>764</v>
      </c>
    </row>
    <row r="40" spans="1:20" ht="13" customHeight="1" x14ac:dyDescent="0.35">
      <c r="A40" s="12" t="s">
        <v>285</v>
      </c>
      <c r="B40" s="97">
        <v>2</v>
      </c>
      <c r="C40" s="13">
        <v>11.08452688921</v>
      </c>
      <c r="D40" s="164">
        <v>0.982645334996056</v>
      </c>
      <c r="E40" s="13" t="s">
        <v>355</v>
      </c>
      <c r="F40" s="164" t="s">
        <v>355</v>
      </c>
      <c r="G40" s="13" t="s">
        <v>355</v>
      </c>
      <c r="H40" s="164" t="s">
        <v>355</v>
      </c>
      <c r="I40" s="13">
        <v>6.7084668996310803</v>
      </c>
      <c r="J40" s="164">
        <v>0.63206936772196998</v>
      </c>
      <c r="K40" s="13">
        <v>6.4667886097010401</v>
      </c>
      <c r="L40" s="164">
        <v>1.4515034778059099</v>
      </c>
      <c r="M40" s="13">
        <v>-0.241678289930045</v>
      </c>
      <c r="N40" s="164">
        <v>1.61567918477617</v>
      </c>
      <c r="O40" s="13">
        <v>-4.3760599895789696</v>
      </c>
      <c r="P40" s="164">
        <v>1.1683764547447699</v>
      </c>
      <c r="Q40" s="13" t="s">
        <v>355</v>
      </c>
      <c r="R40" s="164" t="s">
        <v>355</v>
      </c>
      <c r="S40" s="13" t="s">
        <v>355</v>
      </c>
      <c r="T40" s="173" t="s">
        <v>355</v>
      </c>
    </row>
    <row r="41" spans="1:20" ht="13" customHeight="1" x14ac:dyDescent="0.35">
      <c r="A41" s="12" t="s">
        <v>287</v>
      </c>
      <c r="B41" s="97">
        <v>2</v>
      </c>
      <c r="C41" s="13">
        <v>11.234873585228</v>
      </c>
      <c r="D41" s="164">
        <v>0.72829141191412206</v>
      </c>
      <c r="E41" s="13">
        <v>10.4177130208269</v>
      </c>
      <c r="F41" s="164">
        <v>1.6771166091466401</v>
      </c>
      <c r="G41" s="13">
        <v>-0.81716056440108198</v>
      </c>
      <c r="H41" s="164">
        <v>1.8279755877082</v>
      </c>
      <c r="I41" s="13">
        <v>12.127088466022601</v>
      </c>
      <c r="J41" s="164">
        <v>0.596701634038736</v>
      </c>
      <c r="K41" s="13">
        <v>9.8871806021989208</v>
      </c>
      <c r="L41" s="164">
        <v>1.31926507566858</v>
      </c>
      <c r="M41" s="13">
        <v>-2.23990786382365</v>
      </c>
      <c r="N41" s="164">
        <v>1.4064078299113101</v>
      </c>
      <c r="O41" s="13">
        <v>0.89221488079456202</v>
      </c>
      <c r="P41" s="164">
        <v>0.94152069585982101</v>
      </c>
      <c r="Q41" s="13">
        <v>-0.53053241862800604</v>
      </c>
      <c r="R41" s="164">
        <v>2.1338182819899099</v>
      </c>
      <c r="S41" s="13">
        <v>-1.4227472994225701</v>
      </c>
      <c r="T41" s="173">
        <v>2.3063993004883101</v>
      </c>
    </row>
    <row r="42" spans="1:20" ht="13" customHeight="1" x14ac:dyDescent="0.35">
      <c r="A42" s="12" t="s">
        <v>288</v>
      </c>
      <c r="B42" s="97">
        <v>2</v>
      </c>
      <c r="C42" s="13">
        <v>22.4987734999978</v>
      </c>
      <c r="D42" s="164">
        <v>0.705965085141945</v>
      </c>
      <c r="E42" s="13">
        <v>28.736187263813001</v>
      </c>
      <c r="F42" s="164">
        <v>3.8322109852386199</v>
      </c>
      <c r="G42" s="13">
        <v>6.2374137638151996</v>
      </c>
      <c r="H42" s="164">
        <v>4.0065048688670801</v>
      </c>
      <c r="I42" s="13">
        <v>27.583596832888201</v>
      </c>
      <c r="J42" s="164">
        <v>0.700870706214057</v>
      </c>
      <c r="K42" s="13">
        <v>23.391470478942001</v>
      </c>
      <c r="L42" s="164">
        <v>2.5687445646256801</v>
      </c>
      <c r="M42" s="13">
        <v>-4.1921263539462004</v>
      </c>
      <c r="N42" s="164">
        <v>2.7506582385552099</v>
      </c>
      <c r="O42" s="13">
        <v>5.0848233328904504</v>
      </c>
      <c r="P42" s="164">
        <v>0.99478965026203603</v>
      </c>
      <c r="Q42" s="13">
        <v>-5.3447167848709602</v>
      </c>
      <c r="R42" s="164">
        <v>4.6134899667906</v>
      </c>
      <c r="S42" s="13">
        <v>-10.4295401177614</v>
      </c>
      <c r="T42" s="173">
        <v>4.8598561716975999</v>
      </c>
    </row>
    <row r="43" spans="1:20" ht="13" customHeight="1" x14ac:dyDescent="0.35">
      <c r="A43" s="12" t="s">
        <v>289</v>
      </c>
      <c r="B43" s="97">
        <v>2</v>
      </c>
      <c r="C43" s="13">
        <v>11.698601521789</v>
      </c>
      <c r="D43" s="164">
        <v>0.67552127573953802</v>
      </c>
      <c r="E43" s="13">
        <v>9.9973202483520804</v>
      </c>
      <c r="F43" s="164">
        <v>1.5116221982518101</v>
      </c>
      <c r="G43" s="13">
        <v>-1.7012812734368901</v>
      </c>
      <c r="H43" s="164">
        <v>1.7142170044623299</v>
      </c>
      <c r="I43" s="13">
        <v>13.778317673397799</v>
      </c>
      <c r="J43" s="164">
        <v>0.75998407919500199</v>
      </c>
      <c r="K43" s="13">
        <v>11.5855703495586</v>
      </c>
      <c r="L43" s="164">
        <v>1.19882683481887</v>
      </c>
      <c r="M43" s="13">
        <v>-2.1927473238392001</v>
      </c>
      <c r="N43" s="164">
        <v>1.4600935551102601</v>
      </c>
      <c r="O43" s="13">
        <v>2.07971615160884</v>
      </c>
      <c r="P43" s="164">
        <v>1.0168110909144601</v>
      </c>
      <c r="Q43" s="13">
        <v>1.58825010120652</v>
      </c>
      <c r="R43" s="164">
        <v>1.9292971388900899</v>
      </c>
      <c r="S43" s="13">
        <v>-0.491466050402318</v>
      </c>
      <c r="T43" s="173">
        <v>2.2517577862777198</v>
      </c>
    </row>
    <row r="44" spans="1:20" ht="13" customHeight="1" x14ac:dyDescent="0.35">
      <c r="A44" s="12" t="s">
        <v>290</v>
      </c>
      <c r="B44" s="97">
        <v>2</v>
      </c>
      <c r="C44" s="13">
        <v>16.273909488025101</v>
      </c>
      <c r="D44" s="164">
        <v>1.1228575086092101</v>
      </c>
      <c r="E44" s="13" t="s">
        <v>764</v>
      </c>
      <c r="F44" s="164" t="s">
        <v>764</v>
      </c>
      <c r="G44" s="13" t="s">
        <v>764</v>
      </c>
      <c r="H44" s="164" t="s">
        <v>764</v>
      </c>
      <c r="I44" s="13">
        <v>19.347995420789101</v>
      </c>
      <c r="J44" s="164">
        <v>1.1366054274875499</v>
      </c>
      <c r="K44" s="13" t="s">
        <v>764</v>
      </c>
      <c r="L44" s="164" t="s">
        <v>764</v>
      </c>
      <c r="M44" s="13" t="s">
        <v>764</v>
      </c>
      <c r="N44" s="164" t="s">
        <v>764</v>
      </c>
      <c r="O44" s="13">
        <v>3.0740859327640302</v>
      </c>
      <c r="P44" s="164">
        <v>1.59771113860868</v>
      </c>
      <c r="Q44" s="13" t="s">
        <v>764</v>
      </c>
      <c r="R44" s="164" t="s">
        <v>764</v>
      </c>
      <c r="S44" s="13" t="s">
        <v>764</v>
      </c>
      <c r="T44" s="173" t="s">
        <v>764</v>
      </c>
    </row>
    <row r="45" spans="1:20" ht="13" customHeight="1" x14ac:dyDescent="0.35">
      <c r="A45" s="12" t="s">
        <v>291</v>
      </c>
      <c r="B45" s="97">
        <v>2</v>
      </c>
      <c r="C45" s="13">
        <v>25.181043033591401</v>
      </c>
      <c r="D45" s="164">
        <v>2.0996396436302001</v>
      </c>
      <c r="E45" s="13">
        <v>20.710453816947901</v>
      </c>
      <c r="F45" s="164">
        <v>3.1145248918839501</v>
      </c>
      <c r="G45" s="13">
        <v>-4.4705892166435097</v>
      </c>
      <c r="H45" s="164">
        <v>3.7473487895810198</v>
      </c>
      <c r="I45" s="13">
        <v>28.108063528054402</v>
      </c>
      <c r="J45" s="164">
        <v>1.43481849966107</v>
      </c>
      <c r="K45" s="13">
        <v>34.561939635383901</v>
      </c>
      <c r="L45" s="164">
        <v>3.3494775120806501</v>
      </c>
      <c r="M45" s="13">
        <v>6.4538761073295596</v>
      </c>
      <c r="N45" s="164">
        <v>3.7946184850905098</v>
      </c>
      <c r="O45" s="13">
        <v>2.9270204944629499</v>
      </c>
      <c r="P45" s="164">
        <v>2.5430671953515498</v>
      </c>
      <c r="Q45" s="13">
        <v>13.851485818436</v>
      </c>
      <c r="R45" s="164">
        <v>4.5737582911757304</v>
      </c>
      <c r="S45" s="13">
        <v>10.9244653239731</v>
      </c>
      <c r="T45" s="173">
        <v>5.3330809480229098</v>
      </c>
    </row>
    <row r="46" spans="1:20" ht="13" customHeight="1" x14ac:dyDescent="0.35">
      <c r="A46" s="12" t="s">
        <v>292</v>
      </c>
      <c r="B46" s="97">
        <v>2</v>
      </c>
      <c r="C46" s="13">
        <v>9.6384460995507499</v>
      </c>
      <c r="D46" s="164">
        <v>0.590392760481945</v>
      </c>
      <c r="E46" s="13">
        <v>14.0655200717163</v>
      </c>
      <c r="F46" s="164">
        <v>1.8220052482534099</v>
      </c>
      <c r="G46" s="13">
        <v>4.4270739721655898</v>
      </c>
      <c r="H46" s="164">
        <v>2.0646705745933498</v>
      </c>
      <c r="I46" s="13">
        <v>15.971818735131301</v>
      </c>
      <c r="J46" s="164">
        <v>0.70895295035649197</v>
      </c>
      <c r="K46" s="13">
        <v>18.093454265506601</v>
      </c>
      <c r="L46" s="164">
        <v>1.3847859786568399</v>
      </c>
      <c r="M46" s="13">
        <v>2.1216355303752099</v>
      </c>
      <c r="N46" s="164">
        <v>1.5947356401203101</v>
      </c>
      <c r="O46" s="13">
        <v>6.3333726355806004</v>
      </c>
      <c r="P46" s="164">
        <v>0.92259302915677099</v>
      </c>
      <c r="Q46" s="13">
        <v>4.0279341937902204</v>
      </c>
      <c r="R46" s="164">
        <v>2.2885225214857599</v>
      </c>
      <c r="S46" s="13">
        <v>-2.3054384417903799</v>
      </c>
      <c r="T46" s="173">
        <v>2.6088400379213699</v>
      </c>
    </row>
    <row r="47" spans="1:20" ht="13" customHeight="1" x14ac:dyDescent="0.35">
      <c r="A47" s="12" t="s">
        <v>293</v>
      </c>
      <c r="B47" s="97">
        <v>2</v>
      </c>
      <c r="C47" s="13">
        <v>17.450959440901201</v>
      </c>
      <c r="D47" s="164">
        <v>1.0180044003247799</v>
      </c>
      <c r="E47" s="13">
        <v>16.814780720369601</v>
      </c>
      <c r="F47" s="164">
        <v>2.29622205162977</v>
      </c>
      <c r="G47" s="13">
        <v>-0.63617872053157098</v>
      </c>
      <c r="H47" s="164">
        <v>2.3636495581516601</v>
      </c>
      <c r="I47" s="13">
        <v>17.401334507811399</v>
      </c>
      <c r="J47" s="164">
        <v>0.97001830540938405</v>
      </c>
      <c r="K47" s="13">
        <v>19.700959277720699</v>
      </c>
      <c r="L47" s="164">
        <v>2.3862087526106501</v>
      </c>
      <c r="M47" s="13">
        <v>2.29962476990928</v>
      </c>
      <c r="N47" s="164">
        <v>2.5722914630729199</v>
      </c>
      <c r="O47" s="13">
        <v>-4.9624933089766898E-2</v>
      </c>
      <c r="P47" s="164">
        <v>1.4061537867210301</v>
      </c>
      <c r="Q47" s="13">
        <v>2.8861785573510801</v>
      </c>
      <c r="R47" s="164">
        <v>3.31158993859846</v>
      </c>
      <c r="S47" s="13">
        <v>2.9358034904408501</v>
      </c>
      <c r="T47" s="173">
        <v>3.4933540623229602</v>
      </c>
    </row>
    <row r="48" spans="1:20" ht="13" customHeight="1" x14ac:dyDescent="0.35">
      <c r="A48" s="12" t="s">
        <v>294</v>
      </c>
      <c r="B48" s="97">
        <v>2</v>
      </c>
      <c r="C48" s="13">
        <v>6.4703676147658804</v>
      </c>
      <c r="D48" s="164">
        <v>0.45016846119563197</v>
      </c>
      <c r="E48" s="13">
        <v>9.8609769896615003</v>
      </c>
      <c r="F48" s="164">
        <v>2.6178403303519899</v>
      </c>
      <c r="G48" s="13">
        <v>3.3906093748956199</v>
      </c>
      <c r="H48" s="164">
        <v>2.63039148710787</v>
      </c>
      <c r="I48" s="13">
        <v>7.8146486772998802</v>
      </c>
      <c r="J48" s="164">
        <v>0.56202731266397798</v>
      </c>
      <c r="K48" s="13">
        <v>11.101970427748199</v>
      </c>
      <c r="L48" s="164">
        <v>2.51115227830911</v>
      </c>
      <c r="M48" s="13">
        <v>3.2873217504483598</v>
      </c>
      <c r="N48" s="164">
        <v>2.45773165077448</v>
      </c>
      <c r="O48" s="13">
        <v>1.344281062534</v>
      </c>
      <c r="P48" s="164">
        <v>0.72008773329055897</v>
      </c>
      <c r="Q48" s="13">
        <v>1.24099343808673</v>
      </c>
      <c r="R48" s="164">
        <v>3.62752998058934</v>
      </c>
      <c r="S48" s="13">
        <v>-0.103287624447264</v>
      </c>
      <c r="T48" s="173">
        <v>3.5999172549752001</v>
      </c>
    </row>
    <row r="49" spans="1:20" ht="13" customHeight="1" x14ac:dyDescent="0.35">
      <c r="A49" s="12" t="s">
        <v>295</v>
      </c>
      <c r="B49" s="97">
        <v>2</v>
      </c>
      <c r="C49" s="13">
        <v>28.006121338616499</v>
      </c>
      <c r="D49" s="164">
        <v>0.86971101026587305</v>
      </c>
      <c r="E49" s="13">
        <v>26.429147968518102</v>
      </c>
      <c r="F49" s="164">
        <v>0.93131963930679895</v>
      </c>
      <c r="G49" s="13">
        <v>-1.5769733700983699</v>
      </c>
      <c r="H49" s="164">
        <v>1.20720628916295</v>
      </c>
      <c r="I49" s="13">
        <v>24.473542045450198</v>
      </c>
      <c r="J49" s="164">
        <v>1.68507432359126</v>
      </c>
      <c r="K49" s="13">
        <v>20.332277255405899</v>
      </c>
      <c r="L49" s="164">
        <v>1.76553340775498</v>
      </c>
      <c r="M49" s="13">
        <v>-4.1412647900443504</v>
      </c>
      <c r="N49" s="164">
        <v>2.3818245742310902</v>
      </c>
      <c r="O49" s="13">
        <v>-3.5325792931662701</v>
      </c>
      <c r="P49" s="164">
        <v>1.8962786497253501</v>
      </c>
      <c r="Q49" s="13">
        <v>-6.0968707131122599</v>
      </c>
      <c r="R49" s="164">
        <v>1.99611234264443</v>
      </c>
      <c r="S49" s="13">
        <v>-2.5642914199459801</v>
      </c>
      <c r="T49" s="173">
        <v>2.6702874989419598</v>
      </c>
    </row>
    <row r="50" spans="1:20" ht="13" customHeight="1" x14ac:dyDescent="0.35">
      <c r="A50" s="12" t="s">
        <v>296</v>
      </c>
      <c r="B50" s="97">
        <v>2</v>
      </c>
      <c r="C50" s="13">
        <v>28.271203335035</v>
      </c>
      <c r="D50" s="164">
        <v>1.7705508476724601</v>
      </c>
      <c r="E50" s="13">
        <v>15.0765247059883</v>
      </c>
      <c r="F50" s="164">
        <v>2.7444221676566798</v>
      </c>
      <c r="G50" s="13">
        <v>-13.194678629046701</v>
      </c>
      <c r="H50" s="164">
        <v>3.25706313848664</v>
      </c>
      <c r="I50" s="13">
        <v>32.032036442191398</v>
      </c>
      <c r="J50" s="164">
        <v>1.9313027834676599</v>
      </c>
      <c r="K50" s="13">
        <v>15.0356077369477</v>
      </c>
      <c r="L50" s="164">
        <v>6.0197144835429501</v>
      </c>
      <c r="M50" s="13">
        <v>-16.996428705243702</v>
      </c>
      <c r="N50" s="164">
        <v>6.3209510571439296</v>
      </c>
      <c r="O50" s="13">
        <v>3.7608331071563801</v>
      </c>
      <c r="P50" s="164">
        <v>2.6200726603710098</v>
      </c>
      <c r="Q50" s="13">
        <v>-4.0916969040633702E-2</v>
      </c>
      <c r="R50" s="164">
        <v>6.6158004427054902</v>
      </c>
      <c r="S50" s="13">
        <v>-3.80175007619702</v>
      </c>
      <c r="T50" s="173">
        <v>7.1107582264409297</v>
      </c>
    </row>
    <row r="51" spans="1:20" ht="13" customHeight="1" x14ac:dyDescent="0.35">
      <c r="A51" s="12" t="s">
        <v>298</v>
      </c>
      <c r="B51" s="97">
        <v>2</v>
      </c>
      <c r="C51" s="13">
        <v>3.8548805518942499</v>
      </c>
      <c r="D51" s="164">
        <v>0.47677795148110602</v>
      </c>
      <c r="E51" s="13">
        <v>1.61528046826662</v>
      </c>
      <c r="F51" s="164">
        <v>1.2086660303435599</v>
      </c>
      <c r="G51" s="13">
        <v>-2.23960008362763</v>
      </c>
      <c r="H51" s="164">
        <v>1.3057727009596001</v>
      </c>
      <c r="I51" s="13">
        <v>4.22587258754446</v>
      </c>
      <c r="J51" s="164">
        <v>0.40615684220286302</v>
      </c>
      <c r="K51" s="13" t="s">
        <v>764</v>
      </c>
      <c r="L51" s="164" t="s">
        <v>764</v>
      </c>
      <c r="M51" s="13" t="s">
        <v>764</v>
      </c>
      <c r="N51" s="164" t="s">
        <v>764</v>
      </c>
      <c r="O51" s="13">
        <v>0.37099203565021099</v>
      </c>
      <c r="P51" s="164">
        <v>0.62632307596536896</v>
      </c>
      <c r="Q51" s="13" t="s">
        <v>764</v>
      </c>
      <c r="R51" s="164" t="s">
        <v>764</v>
      </c>
      <c r="S51" s="13" t="s">
        <v>764</v>
      </c>
      <c r="T51" s="173" t="s">
        <v>764</v>
      </c>
    </row>
    <row r="52" spans="1:20" ht="13" customHeight="1" x14ac:dyDescent="0.35">
      <c r="A52" s="101" t="s">
        <v>338</v>
      </c>
      <c r="B52" s="102">
        <v>2</v>
      </c>
      <c r="C52" s="44">
        <v>17.678953623591902</v>
      </c>
      <c r="D52" s="165">
        <v>0.216561127929256</v>
      </c>
      <c r="E52" s="44">
        <v>15.222700482989699</v>
      </c>
      <c r="F52" s="165">
        <v>0.53515999398133496</v>
      </c>
      <c r="G52" s="44">
        <v>-2.20203396999392</v>
      </c>
      <c r="H52" s="165">
        <v>0.58486963707051598</v>
      </c>
      <c r="I52" s="44">
        <v>18.9115929201431</v>
      </c>
      <c r="J52" s="165">
        <v>0.22282093985085</v>
      </c>
      <c r="K52" s="44">
        <v>18.3499524534332</v>
      </c>
      <c r="L52" s="165">
        <v>0.60687472315290003</v>
      </c>
      <c r="M52" s="44">
        <v>-1.6966954281026001</v>
      </c>
      <c r="N52" s="165">
        <v>0.66536876468769302</v>
      </c>
      <c r="O52" s="44">
        <v>1.2326392965512101</v>
      </c>
      <c r="P52" s="165">
        <v>0.31072156887800301</v>
      </c>
      <c r="Q52" s="44">
        <v>3.1272519704435</v>
      </c>
      <c r="R52" s="165">
        <v>0.80913110727496496</v>
      </c>
      <c r="S52" s="44">
        <v>0.505338541891315</v>
      </c>
      <c r="T52" s="174">
        <v>0.88588265892781903</v>
      </c>
    </row>
    <row r="53" spans="1:20" ht="13" customHeight="1" x14ac:dyDescent="0.35">
      <c r="A53" s="12" t="s">
        <v>302</v>
      </c>
      <c r="B53" s="97">
        <v>2</v>
      </c>
      <c r="C53" s="13">
        <v>27.368550069530201</v>
      </c>
      <c r="D53" s="164">
        <v>1.8507671214247099</v>
      </c>
      <c r="E53" s="13" t="s">
        <v>764</v>
      </c>
      <c r="F53" s="164" t="s">
        <v>764</v>
      </c>
      <c r="G53" s="13" t="s">
        <v>764</v>
      </c>
      <c r="H53" s="164" t="s">
        <v>764</v>
      </c>
      <c r="I53" s="13">
        <v>43.929537818006096</v>
      </c>
      <c r="J53" s="164">
        <v>2.443147853947</v>
      </c>
      <c r="K53" s="13" t="s">
        <v>764</v>
      </c>
      <c r="L53" s="164" t="s">
        <v>764</v>
      </c>
      <c r="M53" s="13" t="s">
        <v>764</v>
      </c>
      <c r="N53" s="164" t="s">
        <v>764</v>
      </c>
      <c r="O53" s="13">
        <v>16.560987748475899</v>
      </c>
      <c r="P53" s="164">
        <v>3.0650139272102099</v>
      </c>
      <c r="Q53" s="13" t="s">
        <v>764</v>
      </c>
      <c r="R53" s="164" t="s">
        <v>764</v>
      </c>
      <c r="S53" s="13" t="s">
        <v>764</v>
      </c>
      <c r="T53" s="173" t="s">
        <v>764</v>
      </c>
    </row>
    <row r="54" spans="1:20" ht="13" customHeight="1" x14ac:dyDescent="0.35">
      <c r="A54" s="12" t="s">
        <v>303</v>
      </c>
      <c r="B54" s="97">
        <v>2</v>
      </c>
      <c r="C54" s="13" t="s">
        <v>1075</v>
      </c>
      <c r="D54" s="164" t="s">
        <v>1075</v>
      </c>
      <c r="E54" s="13" t="s">
        <v>1075</v>
      </c>
      <c r="F54" s="164" t="s">
        <v>1075</v>
      </c>
      <c r="G54" s="13" t="s">
        <v>1075</v>
      </c>
      <c r="H54" s="164" t="s">
        <v>1075</v>
      </c>
      <c r="I54" s="13" t="s">
        <v>1075</v>
      </c>
      <c r="J54" s="164" t="s">
        <v>1075</v>
      </c>
      <c r="K54" s="13" t="s">
        <v>1075</v>
      </c>
      <c r="L54" s="164" t="s">
        <v>1075</v>
      </c>
      <c r="M54" s="13" t="s">
        <v>1075</v>
      </c>
      <c r="N54" s="164" t="s">
        <v>1075</v>
      </c>
      <c r="O54" s="13" t="s">
        <v>1075</v>
      </c>
      <c r="P54" s="164" t="s">
        <v>1075</v>
      </c>
      <c r="Q54" s="13" t="s">
        <v>1075</v>
      </c>
      <c r="R54" s="164" t="s">
        <v>1075</v>
      </c>
      <c r="S54" s="13" t="s">
        <v>1075</v>
      </c>
      <c r="T54" s="173" t="s">
        <v>1075</v>
      </c>
    </row>
    <row r="55" spans="1:20" ht="13" customHeight="1" x14ac:dyDescent="0.35">
      <c r="A55" s="12" t="s">
        <v>304</v>
      </c>
      <c r="B55" s="97">
        <v>2</v>
      </c>
      <c r="C55" s="13">
        <v>28.663852166431202</v>
      </c>
      <c r="D55" s="164">
        <v>1.6044311869208101</v>
      </c>
      <c r="E55" s="13">
        <v>19.869968311501601</v>
      </c>
      <c r="F55" s="164">
        <v>4.8570477140376003</v>
      </c>
      <c r="G55" s="13">
        <v>-8.7938838549296197</v>
      </c>
      <c r="H55" s="164">
        <v>5.0863639592528598</v>
      </c>
      <c r="I55" s="13">
        <v>33.866654101397302</v>
      </c>
      <c r="J55" s="164">
        <v>2.5852003343492198</v>
      </c>
      <c r="K55" s="13" t="s">
        <v>764</v>
      </c>
      <c r="L55" s="164" t="s">
        <v>764</v>
      </c>
      <c r="M55" s="13" t="s">
        <v>764</v>
      </c>
      <c r="N55" s="164" t="s">
        <v>764</v>
      </c>
      <c r="O55" s="13">
        <v>5.2028019349661001</v>
      </c>
      <c r="P55" s="164">
        <v>3.0426074676637902</v>
      </c>
      <c r="Q55" s="13" t="s">
        <v>764</v>
      </c>
      <c r="R55" s="164" t="s">
        <v>764</v>
      </c>
      <c r="S55" s="13" t="s">
        <v>764</v>
      </c>
      <c r="T55" s="173" t="s">
        <v>764</v>
      </c>
    </row>
    <row r="56" spans="1:20" ht="13" customHeight="1" x14ac:dyDescent="0.35">
      <c r="A56" s="26" t="s">
        <v>305</v>
      </c>
      <c r="B56" s="107">
        <v>2</v>
      </c>
      <c r="C56" s="108">
        <v>15.8869942335178</v>
      </c>
      <c r="D56" s="169">
        <v>0.77683443056603296</v>
      </c>
      <c r="E56" s="108">
        <v>6.1768537654434397</v>
      </c>
      <c r="F56" s="169">
        <v>2.7425973059405599</v>
      </c>
      <c r="G56" s="108">
        <v>-9.7101404680743393</v>
      </c>
      <c r="H56" s="169">
        <v>2.8686425045965498</v>
      </c>
      <c r="I56" s="108">
        <v>23.4155287938923</v>
      </c>
      <c r="J56" s="169">
        <v>1.67434175552381</v>
      </c>
      <c r="K56" s="108" t="s">
        <v>764</v>
      </c>
      <c r="L56" s="169" t="s">
        <v>764</v>
      </c>
      <c r="M56" s="108" t="s">
        <v>764</v>
      </c>
      <c r="N56" s="169" t="s">
        <v>764</v>
      </c>
      <c r="O56" s="108">
        <v>7.5285345603745304</v>
      </c>
      <c r="P56" s="169">
        <v>1.84577681391966</v>
      </c>
      <c r="Q56" s="108" t="s">
        <v>764</v>
      </c>
      <c r="R56" s="169" t="s">
        <v>764</v>
      </c>
      <c r="S56" s="108" t="s">
        <v>764</v>
      </c>
      <c r="T56" s="175" t="s">
        <v>764</v>
      </c>
    </row>
    <row r="57" spans="1:20" ht="13" customHeight="1" x14ac:dyDescent="0.35">
      <c r="A57" s="185"/>
      <c r="B57" s="179"/>
      <c r="C57" s="180" t="s">
        <v>1138</v>
      </c>
      <c r="D57" s="181" t="s">
        <v>1139</v>
      </c>
      <c r="E57" s="180" t="s">
        <v>1140</v>
      </c>
      <c r="F57" s="181" t="s">
        <v>1141</v>
      </c>
      <c r="G57" s="180" t="s">
        <v>1142</v>
      </c>
      <c r="H57" s="181" t="s">
        <v>1143</v>
      </c>
      <c r="I57" s="180" t="s">
        <v>1144</v>
      </c>
      <c r="J57" s="181" t="s">
        <v>1145</v>
      </c>
      <c r="K57" s="180" t="s">
        <v>1146</v>
      </c>
      <c r="L57" s="181" t="s">
        <v>1147</v>
      </c>
      <c r="M57" s="180" t="s">
        <v>1148</v>
      </c>
      <c r="N57" s="181" t="s">
        <v>1149</v>
      </c>
      <c r="O57" s="180" t="s">
        <v>1150</v>
      </c>
      <c r="P57" s="181" t="s">
        <v>1151</v>
      </c>
      <c r="Q57" s="180" t="s">
        <v>1152</v>
      </c>
      <c r="R57" s="181" t="s">
        <v>1153</v>
      </c>
      <c r="S57" s="180" t="s">
        <v>1154</v>
      </c>
      <c r="T57" s="187" t="s">
        <v>1155</v>
      </c>
    </row>
    <row r="58" spans="1:20" ht="13" customHeight="1" x14ac:dyDescent="0.35">
      <c r="A58" s="12" t="s">
        <v>267</v>
      </c>
      <c r="B58" s="112">
        <v>1</v>
      </c>
      <c r="C58" s="13">
        <v>12.8690179867287</v>
      </c>
      <c r="D58" s="164">
        <v>1.18880861873004</v>
      </c>
      <c r="E58" s="13">
        <v>12.537036797159301</v>
      </c>
      <c r="F58" s="164">
        <v>4.5375694263872299</v>
      </c>
      <c r="G58" s="13">
        <v>-0.33198118956943301</v>
      </c>
      <c r="H58" s="164">
        <v>4.6889159195882</v>
      </c>
      <c r="I58" s="13">
        <v>20.2474388758381</v>
      </c>
      <c r="J58" s="164">
        <v>1.1632227527601899</v>
      </c>
      <c r="K58" s="13">
        <v>16.663806534955299</v>
      </c>
      <c r="L58" s="164">
        <v>2.42477594128504</v>
      </c>
      <c r="M58" s="13">
        <v>-3.5836323408828301</v>
      </c>
      <c r="N58" s="164">
        <v>2.5309048905078799</v>
      </c>
      <c r="O58" s="13">
        <v>7.3784208891093499</v>
      </c>
      <c r="P58" s="164">
        <v>1.66323573329394</v>
      </c>
      <c r="Q58" s="13">
        <v>4.12676973779595</v>
      </c>
      <c r="R58" s="164">
        <v>5.1448104595523096</v>
      </c>
      <c r="S58" s="13">
        <v>-3.2516511513133999</v>
      </c>
      <c r="T58" s="173">
        <v>5.3283592282957404</v>
      </c>
    </row>
    <row r="59" spans="1:20" ht="13" customHeight="1" x14ac:dyDescent="0.35">
      <c r="A59" s="12" t="s">
        <v>272</v>
      </c>
      <c r="B59" s="112">
        <v>1</v>
      </c>
      <c r="C59" s="13">
        <v>19.503027688829601</v>
      </c>
      <c r="D59" s="164">
        <v>0.73867167332632999</v>
      </c>
      <c r="E59" s="13" t="s">
        <v>764</v>
      </c>
      <c r="F59" s="164" t="s">
        <v>764</v>
      </c>
      <c r="G59" s="13" t="s">
        <v>764</v>
      </c>
      <c r="H59" s="164" t="s">
        <v>764</v>
      </c>
      <c r="I59" s="13">
        <v>25.345781490382802</v>
      </c>
      <c r="J59" s="164">
        <v>0.947343324679916</v>
      </c>
      <c r="K59" s="13" t="s">
        <v>764</v>
      </c>
      <c r="L59" s="164" t="s">
        <v>764</v>
      </c>
      <c r="M59" s="13" t="s">
        <v>764</v>
      </c>
      <c r="N59" s="164" t="s">
        <v>764</v>
      </c>
      <c r="O59" s="13">
        <v>5.8427538015532798</v>
      </c>
      <c r="P59" s="164">
        <v>1.2012889809659899</v>
      </c>
      <c r="Q59" s="13" t="s">
        <v>764</v>
      </c>
      <c r="R59" s="164" t="s">
        <v>764</v>
      </c>
      <c r="S59" s="13" t="s">
        <v>764</v>
      </c>
      <c r="T59" s="173" t="s">
        <v>764</v>
      </c>
    </row>
    <row r="60" spans="1:20" ht="13" customHeight="1" x14ac:dyDescent="0.35">
      <c r="A60" s="12" t="s">
        <v>274</v>
      </c>
      <c r="B60" s="112">
        <v>1</v>
      </c>
      <c r="C60" s="13">
        <v>16.216901772218101</v>
      </c>
      <c r="D60" s="164">
        <v>0.81660208845279603</v>
      </c>
      <c r="E60" s="13" t="s">
        <v>764</v>
      </c>
      <c r="F60" s="164" t="s">
        <v>764</v>
      </c>
      <c r="G60" s="13" t="s">
        <v>764</v>
      </c>
      <c r="H60" s="164" t="s">
        <v>764</v>
      </c>
      <c r="I60" s="13">
        <v>20.209246149809701</v>
      </c>
      <c r="J60" s="164">
        <v>0.84461026037293796</v>
      </c>
      <c r="K60" s="13" t="s">
        <v>355</v>
      </c>
      <c r="L60" s="164" t="s">
        <v>355</v>
      </c>
      <c r="M60" s="13" t="s">
        <v>355</v>
      </c>
      <c r="N60" s="164" t="s">
        <v>355</v>
      </c>
      <c r="O60" s="13">
        <v>3.9923443775915501</v>
      </c>
      <c r="P60" s="164">
        <v>1.1748214599643301</v>
      </c>
      <c r="Q60" s="13" t="s">
        <v>355</v>
      </c>
      <c r="R60" s="164" t="s">
        <v>764</v>
      </c>
      <c r="S60" s="13" t="s">
        <v>355</v>
      </c>
      <c r="T60" s="173" t="s">
        <v>764</v>
      </c>
    </row>
    <row r="61" spans="1:20" ht="13" customHeight="1" x14ac:dyDescent="0.35">
      <c r="A61" s="12" t="s">
        <v>292</v>
      </c>
      <c r="B61" s="112">
        <v>1</v>
      </c>
      <c r="C61" s="13">
        <v>11.1181795805267</v>
      </c>
      <c r="D61" s="164">
        <v>0.76145161317634502</v>
      </c>
      <c r="E61" s="13">
        <v>14.469904480122199</v>
      </c>
      <c r="F61" s="164">
        <v>1.5013622778351301</v>
      </c>
      <c r="G61" s="13">
        <v>3.35172489959551</v>
      </c>
      <c r="H61" s="164">
        <v>1.5999641342665301</v>
      </c>
      <c r="I61" s="13">
        <v>14.1755418607463</v>
      </c>
      <c r="J61" s="164">
        <v>0.77104237255739605</v>
      </c>
      <c r="K61" s="13">
        <v>22.255447853097198</v>
      </c>
      <c r="L61" s="164">
        <v>2.2839114546625701</v>
      </c>
      <c r="M61" s="13">
        <v>8.0799059923508896</v>
      </c>
      <c r="N61" s="164">
        <v>2.36044184118454</v>
      </c>
      <c r="O61" s="13">
        <v>3.0573622802196101</v>
      </c>
      <c r="P61" s="164">
        <v>1.0836581100549201</v>
      </c>
      <c r="Q61" s="13">
        <v>7.7855433729749999</v>
      </c>
      <c r="R61" s="164">
        <v>2.7331923134029901</v>
      </c>
      <c r="S61" s="13">
        <v>4.7281810927553796</v>
      </c>
      <c r="T61" s="173">
        <v>2.8515909448155301</v>
      </c>
    </row>
    <row r="62" spans="1:20" ht="13" customHeight="1" x14ac:dyDescent="0.35">
      <c r="A62" s="12" t="s">
        <v>294</v>
      </c>
      <c r="B62" s="112">
        <v>1</v>
      </c>
      <c r="C62" s="13">
        <v>6.3611536082057496</v>
      </c>
      <c r="D62" s="164">
        <v>0.75821708077901495</v>
      </c>
      <c r="E62" s="13" t="s">
        <v>764</v>
      </c>
      <c r="F62" s="164" t="s">
        <v>764</v>
      </c>
      <c r="G62" s="13" t="s">
        <v>764</v>
      </c>
      <c r="H62" s="164" t="s">
        <v>764</v>
      </c>
      <c r="I62" s="13">
        <v>7.2067157060974498</v>
      </c>
      <c r="J62" s="164">
        <v>0.49026507925773399</v>
      </c>
      <c r="K62" s="13">
        <v>13.1323724958557</v>
      </c>
      <c r="L62" s="164">
        <v>5.42095912867208</v>
      </c>
      <c r="M62" s="13">
        <v>5.9256567897582704</v>
      </c>
      <c r="N62" s="164">
        <v>5.4250764555266704</v>
      </c>
      <c r="O62" s="13">
        <v>0.84556209789169501</v>
      </c>
      <c r="P62" s="164">
        <v>0.90291361132981196</v>
      </c>
      <c r="Q62" s="13" t="s">
        <v>764</v>
      </c>
      <c r="R62" s="164" t="s">
        <v>764</v>
      </c>
      <c r="S62" s="13" t="s">
        <v>764</v>
      </c>
      <c r="T62" s="173" t="s">
        <v>764</v>
      </c>
    </row>
    <row r="63" spans="1:20" ht="13" customHeight="1" x14ac:dyDescent="0.35">
      <c r="A63" s="186" t="s">
        <v>295</v>
      </c>
      <c r="B63" s="182">
        <v>1</v>
      </c>
      <c r="C63" s="183">
        <v>32.221738440822001</v>
      </c>
      <c r="D63" s="184">
        <v>0.80808843235328698</v>
      </c>
      <c r="E63" s="183">
        <v>26.823640143190399</v>
      </c>
      <c r="F63" s="184">
        <v>0.84644701233229402</v>
      </c>
      <c r="G63" s="183">
        <v>-5.3980982976316199</v>
      </c>
      <c r="H63" s="184">
        <v>1.11131238869029</v>
      </c>
      <c r="I63" s="183">
        <v>28.219484667254299</v>
      </c>
      <c r="J63" s="184">
        <v>2.12102840296749</v>
      </c>
      <c r="K63" s="183">
        <v>18.641073569849201</v>
      </c>
      <c r="L63" s="184">
        <v>1.7651625312311801</v>
      </c>
      <c r="M63" s="183">
        <v>-9.5784110974051604</v>
      </c>
      <c r="N63" s="184">
        <v>2.7023699133133299</v>
      </c>
      <c r="O63" s="183">
        <v>-4.00225377356767</v>
      </c>
      <c r="P63" s="184">
        <v>2.2697507353667699</v>
      </c>
      <c r="Q63" s="183">
        <v>-8.1825665733411999</v>
      </c>
      <c r="R63" s="184">
        <v>1.9576187847353499</v>
      </c>
      <c r="S63" s="183">
        <v>-4.1803127997735299</v>
      </c>
      <c r="T63" s="188">
        <v>2.92195454681239</v>
      </c>
    </row>
    <row r="64" spans="1:20" ht="13" customHeight="1" x14ac:dyDescent="0.35">
      <c r="A64" s="12" t="s">
        <v>339</v>
      </c>
      <c r="B64" s="112">
        <v>1</v>
      </c>
      <c r="C64" s="13">
        <v>25.540922666241599</v>
      </c>
      <c r="D64" s="164">
        <v>1.14197131321496</v>
      </c>
      <c r="E64" s="13">
        <v>23.215758547621299</v>
      </c>
      <c r="F64" s="164">
        <v>1.9538978862121501</v>
      </c>
      <c r="G64" s="13">
        <v>-2.3251641186203398</v>
      </c>
      <c r="H64" s="164">
        <v>2.2889857618086702</v>
      </c>
      <c r="I64" s="13">
        <v>35.646521043114198</v>
      </c>
      <c r="J64" s="164">
        <v>1.71499312978095</v>
      </c>
      <c r="K64" s="13">
        <v>29.748517150299399</v>
      </c>
      <c r="L64" s="164">
        <v>1.73693109464616</v>
      </c>
      <c r="M64" s="13">
        <v>-5.8980038928147502</v>
      </c>
      <c r="N64" s="164">
        <v>2.4190021818561598</v>
      </c>
      <c r="O64" s="13">
        <v>10.1055983768725</v>
      </c>
      <c r="P64" s="164">
        <v>2.0604125595137002</v>
      </c>
      <c r="Q64" s="13">
        <v>6.5327586026781299</v>
      </c>
      <c r="R64" s="164">
        <v>2.6143156996225598</v>
      </c>
      <c r="S64" s="13">
        <v>-3.57283977419441</v>
      </c>
      <c r="T64" s="173">
        <v>3.3303194101448801</v>
      </c>
    </row>
    <row r="65" spans="1:21" ht="13" customHeight="1" x14ac:dyDescent="0.35">
      <c r="A65" s="12" t="s">
        <v>340</v>
      </c>
      <c r="B65" s="112">
        <v>1</v>
      </c>
      <c r="C65" s="13">
        <v>30.7411732474277</v>
      </c>
      <c r="D65" s="164">
        <v>1.8239812466149401</v>
      </c>
      <c r="E65" s="13">
        <v>30.304780193762099</v>
      </c>
      <c r="F65" s="164">
        <v>1.0500172591705501</v>
      </c>
      <c r="G65" s="13">
        <v>-0.43639305366554398</v>
      </c>
      <c r="H65" s="164">
        <v>2.13047301102677</v>
      </c>
      <c r="I65" s="13">
        <v>29.858262924557099</v>
      </c>
      <c r="J65" s="164">
        <v>1.82026032154463</v>
      </c>
      <c r="K65" s="13">
        <v>27.485326420815799</v>
      </c>
      <c r="L65" s="164">
        <v>1.47165165169923</v>
      </c>
      <c r="M65" s="13">
        <v>-2.37293650374126</v>
      </c>
      <c r="N65" s="164">
        <v>2.2638715463793502</v>
      </c>
      <c r="O65" s="13">
        <v>-0.88291032287058602</v>
      </c>
      <c r="P65" s="164">
        <v>2.57686926835505</v>
      </c>
      <c r="Q65" s="13">
        <v>-2.8194537729463098</v>
      </c>
      <c r="R65" s="164">
        <v>1.80784258952629</v>
      </c>
      <c r="S65" s="13">
        <v>-1.9365434500757199</v>
      </c>
      <c r="T65" s="173">
        <v>3.10870224196842</v>
      </c>
    </row>
    <row r="66" spans="1:21" ht="13" customHeight="1" x14ac:dyDescent="0.35">
      <c r="A66" s="26" t="s">
        <v>341</v>
      </c>
      <c r="B66" s="114">
        <v>1</v>
      </c>
      <c r="C66" s="108" t="s">
        <v>1075</v>
      </c>
      <c r="D66" s="169" t="s">
        <v>1075</v>
      </c>
      <c r="E66" s="108" t="s">
        <v>1075</v>
      </c>
      <c r="F66" s="169" t="s">
        <v>1075</v>
      </c>
      <c r="G66" s="108" t="s">
        <v>1075</v>
      </c>
      <c r="H66" s="169" t="s">
        <v>1075</v>
      </c>
      <c r="I66" s="108" t="s">
        <v>1075</v>
      </c>
      <c r="J66" s="169" t="s">
        <v>1075</v>
      </c>
      <c r="K66" s="108" t="s">
        <v>1075</v>
      </c>
      <c r="L66" s="169" t="s">
        <v>1075</v>
      </c>
      <c r="M66" s="108" t="s">
        <v>1075</v>
      </c>
      <c r="N66" s="169" t="s">
        <v>1075</v>
      </c>
      <c r="O66" s="108" t="s">
        <v>1075</v>
      </c>
      <c r="P66" s="169" t="s">
        <v>1075</v>
      </c>
      <c r="Q66" s="108" t="s">
        <v>1075</v>
      </c>
      <c r="R66" s="169" t="s">
        <v>1075</v>
      </c>
      <c r="S66" s="108" t="s">
        <v>1075</v>
      </c>
      <c r="T66" s="175" t="s">
        <v>1075</v>
      </c>
      <c r="U66" t="s">
        <v>1075</v>
      </c>
    </row>
    <row r="67" spans="1:21" ht="13" customHeight="1" x14ac:dyDescent="0.35">
      <c r="A67" s="12"/>
      <c r="B67" s="115"/>
      <c r="C67" s="13" t="s">
        <v>1138</v>
      </c>
      <c r="D67" s="164" t="s">
        <v>1139</v>
      </c>
      <c r="E67" s="13" t="s">
        <v>1140</v>
      </c>
      <c r="F67" s="164" t="s">
        <v>1141</v>
      </c>
      <c r="G67" s="13" t="s">
        <v>1142</v>
      </c>
      <c r="H67" s="164" t="s">
        <v>1143</v>
      </c>
      <c r="I67" s="13" t="s">
        <v>1144</v>
      </c>
      <c r="J67" s="164" t="s">
        <v>1145</v>
      </c>
      <c r="K67" s="13" t="s">
        <v>1146</v>
      </c>
      <c r="L67" s="164" t="s">
        <v>1147</v>
      </c>
      <c r="M67" s="13" t="s">
        <v>1148</v>
      </c>
      <c r="N67" s="164" t="s">
        <v>1149</v>
      </c>
      <c r="O67" s="13" t="s">
        <v>1150</v>
      </c>
      <c r="P67" s="164" t="s">
        <v>1151</v>
      </c>
      <c r="Q67" s="13" t="s">
        <v>1152</v>
      </c>
      <c r="R67" s="164" t="s">
        <v>1153</v>
      </c>
      <c r="S67" s="13" t="s">
        <v>1154</v>
      </c>
      <c r="T67" s="173" t="s">
        <v>1155</v>
      </c>
    </row>
    <row r="68" spans="1:21" ht="13" customHeight="1" x14ac:dyDescent="0.35">
      <c r="A68" s="12" t="s">
        <v>261</v>
      </c>
      <c r="B68" s="115">
        <v>3</v>
      </c>
      <c r="C68" s="13">
        <v>7.6611024829390102</v>
      </c>
      <c r="D68" s="164">
        <v>0.60254497633339499</v>
      </c>
      <c r="E68" s="13" t="s">
        <v>764</v>
      </c>
      <c r="F68" s="164" t="s">
        <v>764</v>
      </c>
      <c r="G68" s="13" t="s">
        <v>764</v>
      </c>
      <c r="H68" s="164" t="s">
        <v>764</v>
      </c>
      <c r="I68" s="13">
        <v>8.9004787587225795</v>
      </c>
      <c r="J68" s="164">
        <v>0.60808356059186797</v>
      </c>
      <c r="K68" s="13" t="s">
        <v>764</v>
      </c>
      <c r="L68" s="164" t="s">
        <v>764</v>
      </c>
      <c r="M68" s="13" t="s">
        <v>764</v>
      </c>
      <c r="N68" s="164" t="s">
        <v>764</v>
      </c>
      <c r="O68" s="13">
        <v>1.23937627578356</v>
      </c>
      <c r="P68" s="164">
        <v>0.85605260654161697</v>
      </c>
      <c r="Q68" s="13" t="s">
        <v>764</v>
      </c>
      <c r="R68" s="164" t="s">
        <v>764</v>
      </c>
      <c r="S68" s="13" t="s">
        <v>764</v>
      </c>
      <c r="T68" s="173" t="s">
        <v>764</v>
      </c>
    </row>
    <row r="69" spans="1:21" ht="13" customHeight="1" x14ac:dyDescent="0.35">
      <c r="A69" s="12" t="s">
        <v>264</v>
      </c>
      <c r="B69" s="115">
        <v>3</v>
      </c>
      <c r="C69" s="13">
        <v>17.075246805192499</v>
      </c>
      <c r="D69" s="164">
        <v>1.41891032275488</v>
      </c>
      <c r="E69" s="13" t="s">
        <v>764</v>
      </c>
      <c r="F69" s="164" t="s">
        <v>764</v>
      </c>
      <c r="G69" s="13" t="s">
        <v>764</v>
      </c>
      <c r="H69" s="164" t="s">
        <v>764</v>
      </c>
      <c r="I69" s="13">
        <v>11.9600878410773</v>
      </c>
      <c r="J69" s="164">
        <v>1.1360566829574901</v>
      </c>
      <c r="K69" s="13" t="s">
        <v>764</v>
      </c>
      <c r="L69" s="164" t="s">
        <v>764</v>
      </c>
      <c r="M69" s="13" t="s">
        <v>764</v>
      </c>
      <c r="N69" s="164" t="s">
        <v>764</v>
      </c>
      <c r="O69" s="13">
        <v>-5.1151589641152402</v>
      </c>
      <c r="P69" s="164">
        <v>1.81767194259931</v>
      </c>
      <c r="Q69" s="13" t="s">
        <v>764</v>
      </c>
      <c r="R69" s="164" t="s">
        <v>764</v>
      </c>
      <c r="S69" s="13" t="s">
        <v>764</v>
      </c>
      <c r="T69" s="173" t="s">
        <v>764</v>
      </c>
    </row>
    <row r="70" spans="1:21" ht="13" customHeight="1" x14ac:dyDescent="0.35">
      <c r="A70" s="12" t="s">
        <v>283</v>
      </c>
      <c r="B70" s="115">
        <v>3</v>
      </c>
      <c r="C70" s="13">
        <v>31.187414391044001</v>
      </c>
      <c r="D70" s="164">
        <v>1.01287879379788</v>
      </c>
      <c r="E70" s="13">
        <v>24.036902851176801</v>
      </c>
      <c r="F70" s="164">
        <v>1.39585762207235</v>
      </c>
      <c r="G70" s="13">
        <v>-7.1505115398672201</v>
      </c>
      <c r="H70" s="164">
        <v>1.74338867928029</v>
      </c>
      <c r="I70" s="13">
        <v>24.226177587983301</v>
      </c>
      <c r="J70" s="164">
        <v>0.79529265187647702</v>
      </c>
      <c r="K70" s="13">
        <v>23.7380437679269</v>
      </c>
      <c r="L70" s="164">
        <v>2.61890155441229</v>
      </c>
      <c r="M70" s="13">
        <v>-0.48813382005634098</v>
      </c>
      <c r="N70" s="164">
        <v>2.7337433508458502</v>
      </c>
      <c r="O70" s="13">
        <v>-6.9612368030607197</v>
      </c>
      <c r="P70" s="164">
        <v>1.2877941811695599</v>
      </c>
      <c r="Q70" s="13">
        <v>-0.29885908324983701</v>
      </c>
      <c r="R70" s="164">
        <v>2.9676697681515298</v>
      </c>
      <c r="S70" s="13">
        <v>6.6623777198108796</v>
      </c>
      <c r="T70" s="173">
        <v>3.24233816794864</v>
      </c>
    </row>
    <row r="71" spans="1:21" ht="13" customHeight="1" x14ac:dyDescent="0.35">
      <c r="A71" s="12" t="s">
        <v>290</v>
      </c>
      <c r="B71" s="115">
        <v>3</v>
      </c>
      <c r="C71" s="13">
        <v>11.9434862305379</v>
      </c>
      <c r="D71" s="164">
        <v>0.77215159203697803</v>
      </c>
      <c r="E71" s="13" t="s">
        <v>764</v>
      </c>
      <c r="F71" s="164" t="s">
        <v>764</v>
      </c>
      <c r="G71" s="13" t="s">
        <v>764</v>
      </c>
      <c r="H71" s="164" t="s">
        <v>764</v>
      </c>
      <c r="I71" s="13">
        <v>12.703057205856</v>
      </c>
      <c r="J71" s="164">
        <v>0.74859453625053896</v>
      </c>
      <c r="K71" s="13" t="s">
        <v>764</v>
      </c>
      <c r="L71" s="164" t="s">
        <v>764</v>
      </c>
      <c r="M71" s="13" t="s">
        <v>764</v>
      </c>
      <c r="N71" s="164" t="s">
        <v>764</v>
      </c>
      <c r="O71" s="13">
        <v>0.75957097531816897</v>
      </c>
      <c r="P71" s="164">
        <v>1.0754589070668401</v>
      </c>
      <c r="Q71" s="13" t="s">
        <v>764</v>
      </c>
      <c r="R71" s="164" t="s">
        <v>764</v>
      </c>
      <c r="S71" s="13" t="s">
        <v>764</v>
      </c>
      <c r="T71" s="173" t="s">
        <v>764</v>
      </c>
    </row>
    <row r="72" spans="1:21" ht="13" customHeight="1" x14ac:dyDescent="0.35">
      <c r="A72" s="12" t="s">
        <v>294</v>
      </c>
      <c r="B72" s="115">
        <v>3</v>
      </c>
      <c r="C72" s="13">
        <v>5.7463679959283098</v>
      </c>
      <c r="D72" s="164">
        <v>0.40726772021290703</v>
      </c>
      <c r="E72" s="13">
        <v>6.9635103068197299</v>
      </c>
      <c r="F72" s="164">
        <v>1.2826373570237199</v>
      </c>
      <c r="G72" s="13">
        <v>1.2171423108914099</v>
      </c>
      <c r="H72" s="164">
        <v>1.32964700792361</v>
      </c>
      <c r="I72" s="13">
        <v>5.7768035810259297</v>
      </c>
      <c r="J72" s="164">
        <v>0.46226442082570302</v>
      </c>
      <c r="K72" s="13">
        <v>10.692621298479899</v>
      </c>
      <c r="L72" s="164">
        <v>1.0216115239518599</v>
      </c>
      <c r="M72" s="13">
        <v>4.9158177174539501</v>
      </c>
      <c r="N72" s="164">
        <v>1.1204437580661</v>
      </c>
      <c r="O72" s="13">
        <v>3.0435585097619899E-2</v>
      </c>
      <c r="P72" s="164">
        <v>0.61608066897829294</v>
      </c>
      <c r="Q72" s="13">
        <v>3.7291109916601499</v>
      </c>
      <c r="R72" s="164">
        <v>1.6397709277530299</v>
      </c>
      <c r="S72" s="13">
        <v>3.69867540656253</v>
      </c>
      <c r="T72" s="173">
        <v>1.7387798539980599</v>
      </c>
    </row>
    <row r="73" spans="1:21" ht="13" customHeight="1" x14ac:dyDescent="0.35">
      <c r="A73" s="26" t="s">
        <v>295</v>
      </c>
      <c r="B73" s="171">
        <v>3</v>
      </c>
      <c r="C73" s="108">
        <v>24.8169675702562</v>
      </c>
      <c r="D73" s="169">
        <v>0.97174661993132505</v>
      </c>
      <c r="E73" s="108">
        <v>24.900659104712801</v>
      </c>
      <c r="F73" s="169">
        <v>1.0885878231035899</v>
      </c>
      <c r="G73" s="108">
        <v>8.3691534456629996E-2</v>
      </c>
      <c r="H73" s="169">
        <v>1.4671704220783099</v>
      </c>
      <c r="I73" s="108">
        <v>23.465665565218501</v>
      </c>
      <c r="J73" s="169">
        <v>2.0476707627040001</v>
      </c>
      <c r="K73" s="108">
        <v>17.238851946073499</v>
      </c>
      <c r="L73" s="169">
        <v>1.59500137172221</v>
      </c>
      <c r="M73" s="108">
        <v>-6.2268136191449699</v>
      </c>
      <c r="N73" s="169">
        <v>2.5679614599808702</v>
      </c>
      <c r="O73" s="108">
        <v>-1.3513020050377</v>
      </c>
      <c r="P73" s="169">
        <v>2.2665495904084598</v>
      </c>
      <c r="Q73" s="108">
        <v>-7.6618071586393004</v>
      </c>
      <c r="R73" s="169">
        <v>1.9310755615472801</v>
      </c>
      <c r="S73" s="108">
        <v>-6.3105051536015999</v>
      </c>
      <c r="T73" s="175">
        <v>2.9575353095725698</v>
      </c>
    </row>
    <row r="75" spans="1:21" x14ac:dyDescent="0.35">
      <c r="A75" s="178" t="s">
        <v>310</v>
      </c>
    </row>
    <row r="76" spans="1:21" x14ac:dyDescent="0.35">
      <c r="A76" s="178" t="s">
        <v>342</v>
      </c>
    </row>
    <row r="77" spans="1:21" x14ac:dyDescent="0.35">
      <c r="A77" s="178" t="s">
        <v>411</v>
      </c>
    </row>
    <row r="78" spans="1:21" x14ac:dyDescent="0.35">
      <c r="A78" s="178" t="s">
        <v>412</v>
      </c>
    </row>
    <row r="79" spans="1:21" x14ac:dyDescent="0.35">
      <c r="A79" s="178" t="s">
        <v>311</v>
      </c>
    </row>
    <row r="80" spans="1:21" x14ac:dyDescent="0.35">
      <c r="A80" s="178" t="s">
        <v>312</v>
      </c>
    </row>
    <row r="81" spans="1:1" x14ac:dyDescent="0.35">
      <c r="A81" s="178" t="s">
        <v>313</v>
      </c>
    </row>
    <row r="82" spans="1:1" x14ac:dyDescent="0.35">
      <c r="A82" s="163" t="str">
        <f>HYPERLINK("https://oecdcode.org/disclaimers/cyprus.html", "Information on data for Cyprus: https://oecdcode.org/disclaimers/cyprus.html")</f>
        <v>Information on data for Cyprus: https://oecdcode.org/disclaimers/cyprus.html</v>
      </c>
    </row>
    <row r="83" spans="1:1" x14ac:dyDescent="0.35">
      <c r="A83" s="178" t="s">
        <v>314</v>
      </c>
    </row>
  </sheetData>
  <mergeCells count="14">
    <mergeCell ref="B7:B10"/>
    <mergeCell ref="C7:T7"/>
    <mergeCell ref="C8:H8"/>
    <mergeCell ref="C9:D9"/>
    <mergeCell ref="E9:F9"/>
    <mergeCell ref="G9:H9"/>
    <mergeCell ref="I8:N8"/>
    <mergeCell ref="I9:J9"/>
    <mergeCell ref="K9:L9"/>
    <mergeCell ref="M9:N9"/>
    <mergeCell ref="O8:T8"/>
    <mergeCell ref="O9:P9"/>
    <mergeCell ref="Q9:R9"/>
    <mergeCell ref="S9:T9"/>
  </mergeCells>
  <conditionalFormatting sqref="G1:G200">
    <cfRule type="expression" dxfId="133" priority="5">
      <formula>ABS(G1/H1)&gt;1.95996398454005</formula>
    </cfRule>
  </conditionalFormatting>
  <conditionalFormatting sqref="M1:M200">
    <cfRule type="expression" dxfId="132" priority="4">
      <formula>ABS(M1/N1)&gt;1.95996398454005</formula>
    </cfRule>
  </conditionalFormatting>
  <conditionalFormatting sqref="O1:O200">
    <cfRule type="expression" dxfId="131" priority="3">
      <formula>ABS(O1/P1)&gt;1.95996398454005</formula>
    </cfRule>
  </conditionalFormatting>
  <conditionalFormatting sqref="Q1:Q200">
    <cfRule type="expression" dxfId="130" priority="2">
      <formula>ABS(Q1/R1)&gt;1.95996398454005</formula>
    </cfRule>
  </conditionalFormatting>
  <conditionalFormatting sqref="S1:S200">
    <cfRule type="expression" dxfId="129" priority="1">
      <formula>ABS(S1/T1)&gt;1.95996398454005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82"/>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186</v>
      </c>
    </row>
    <row r="2" spans="1:26" x14ac:dyDescent="0.35">
      <c r="A2" s="38" t="s">
        <v>187</v>
      </c>
    </row>
    <row r="3" spans="1:26" x14ac:dyDescent="0.35">
      <c r="A3" s="42" t="s">
        <v>379</v>
      </c>
    </row>
    <row r="4" spans="1:26" x14ac:dyDescent="0.35">
      <c r="A4" s="150" t="str">
        <f>HYPERLINK("#'TOC'!A1", "Back to TOC")</f>
        <v>Back to TOC</v>
      </c>
    </row>
    <row r="7" spans="1:26" ht="16" customHeight="1" x14ac:dyDescent="0.35">
      <c r="B7" s="503" t="s">
        <v>233</v>
      </c>
      <c r="C7" s="506" t="s">
        <v>428</v>
      </c>
      <c r="D7" s="506"/>
      <c r="E7" s="506"/>
      <c r="F7" s="506"/>
      <c r="G7" s="506"/>
      <c r="H7" s="506"/>
      <c r="I7" s="506"/>
      <c r="J7" s="506"/>
      <c r="K7" s="506"/>
      <c r="L7" s="506"/>
      <c r="M7" s="506"/>
      <c r="N7" s="506"/>
      <c r="O7" s="506"/>
      <c r="P7" s="506"/>
      <c r="Q7" s="506"/>
      <c r="R7" s="506"/>
      <c r="S7" s="506"/>
      <c r="T7" s="506"/>
      <c r="U7" s="506"/>
      <c r="V7" s="506"/>
      <c r="W7" s="506"/>
      <c r="X7" s="506"/>
      <c r="Y7" s="506"/>
      <c r="Z7" s="507"/>
    </row>
    <row r="8" spans="1:26" ht="16" customHeight="1" x14ac:dyDescent="0.35">
      <c r="B8" s="504"/>
      <c r="C8" s="508" t="s">
        <v>332</v>
      </c>
      <c r="D8" s="508"/>
      <c r="E8" s="508"/>
      <c r="F8" s="508"/>
      <c r="G8" s="508"/>
      <c r="H8" s="508"/>
      <c r="I8" s="508"/>
      <c r="J8" s="508"/>
      <c r="K8" s="508" t="s">
        <v>333</v>
      </c>
      <c r="L8" s="508"/>
      <c r="M8" s="508"/>
      <c r="N8" s="508"/>
      <c r="O8" s="508"/>
      <c r="P8" s="508"/>
      <c r="Q8" s="508"/>
      <c r="R8" s="508"/>
      <c r="S8" s="508" t="s">
        <v>420</v>
      </c>
      <c r="T8" s="508"/>
      <c r="U8" s="508"/>
      <c r="V8" s="508"/>
      <c r="W8" s="508"/>
      <c r="X8" s="508"/>
      <c r="Y8" s="508"/>
      <c r="Z8" s="541"/>
    </row>
    <row r="9" spans="1:26" ht="32.15" customHeight="1" x14ac:dyDescent="0.35">
      <c r="B9" s="504"/>
      <c r="C9" s="509" t="s">
        <v>401</v>
      </c>
      <c r="D9" s="509"/>
      <c r="E9" s="509" t="s">
        <v>429</v>
      </c>
      <c r="F9" s="509"/>
      <c r="G9" s="509" t="s">
        <v>430</v>
      </c>
      <c r="H9" s="509"/>
      <c r="I9" s="509" t="s">
        <v>431</v>
      </c>
      <c r="J9" s="509"/>
      <c r="K9" s="509" t="s">
        <v>401</v>
      </c>
      <c r="L9" s="509"/>
      <c r="M9" s="509" t="s">
        <v>429</v>
      </c>
      <c r="N9" s="509"/>
      <c r="O9" s="509" t="s">
        <v>430</v>
      </c>
      <c r="P9" s="509"/>
      <c r="Q9" s="509" t="s">
        <v>432</v>
      </c>
      <c r="R9" s="509"/>
      <c r="S9" s="509" t="s">
        <v>401</v>
      </c>
      <c r="T9" s="509"/>
      <c r="U9" s="509" t="s">
        <v>429</v>
      </c>
      <c r="V9" s="509"/>
      <c r="W9" s="509" t="s">
        <v>430</v>
      </c>
      <c r="X9" s="509"/>
      <c r="Y9" s="509" t="s">
        <v>433</v>
      </c>
      <c r="Z9" s="542"/>
    </row>
    <row r="10" spans="1:26"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9" t="s">
        <v>235</v>
      </c>
    </row>
    <row r="11" spans="1:26" ht="13" customHeight="1" x14ac:dyDescent="0.35">
      <c r="A11" s="90"/>
      <c r="B11" s="91"/>
      <c r="C11" s="92" t="s">
        <v>1156</v>
      </c>
      <c r="D11" s="170" t="s">
        <v>1157</v>
      </c>
      <c r="E11" s="92" t="s">
        <v>1158</v>
      </c>
      <c r="F11" s="170" t="s">
        <v>1159</v>
      </c>
      <c r="G11" s="92" t="s">
        <v>1160</v>
      </c>
      <c r="H11" s="170" t="s">
        <v>1161</v>
      </c>
      <c r="I11" s="92" t="s">
        <v>1162</v>
      </c>
      <c r="J11" s="170" t="s">
        <v>1163</v>
      </c>
      <c r="K11" s="92" t="s">
        <v>1164</v>
      </c>
      <c r="L11" s="170" t="s">
        <v>1165</v>
      </c>
      <c r="M11" s="92" t="s">
        <v>1166</v>
      </c>
      <c r="N11" s="170" t="s">
        <v>1167</v>
      </c>
      <c r="O11" s="92" t="s">
        <v>1168</v>
      </c>
      <c r="P11" s="170" t="s">
        <v>1169</v>
      </c>
      <c r="Q11" s="92" t="s">
        <v>1170</v>
      </c>
      <c r="R11" s="170" t="s">
        <v>1171</v>
      </c>
      <c r="S11" s="92" t="s">
        <v>1172</v>
      </c>
      <c r="T11" s="170" t="s">
        <v>1173</v>
      </c>
      <c r="U11" s="92" t="s">
        <v>1174</v>
      </c>
      <c r="V11" s="170" t="s">
        <v>1175</v>
      </c>
      <c r="W11" s="92" t="s">
        <v>1176</v>
      </c>
      <c r="X11" s="170" t="s">
        <v>1177</v>
      </c>
      <c r="Y11" s="92" t="s">
        <v>1178</v>
      </c>
      <c r="Z11" s="176" t="s">
        <v>1179</v>
      </c>
    </row>
    <row r="12" spans="1:26" ht="13" customHeight="1" x14ac:dyDescent="0.35">
      <c r="A12" s="12" t="s">
        <v>249</v>
      </c>
      <c r="B12" s="97">
        <v>2</v>
      </c>
      <c r="C12" s="13">
        <v>21.121972874275301</v>
      </c>
      <c r="D12" s="164">
        <v>1.5462489085678901</v>
      </c>
      <c r="E12" s="13">
        <v>22.157676488108599</v>
      </c>
      <c r="F12" s="164">
        <v>1.64708021519078</v>
      </c>
      <c r="G12" s="13">
        <v>31.491200466345699</v>
      </c>
      <c r="H12" s="164">
        <v>2.0093764494577302</v>
      </c>
      <c r="I12" s="13">
        <v>10.3692275920704</v>
      </c>
      <c r="J12" s="164">
        <v>2.6527916610037998</v>
      </c>
      <c r="K12" s="13">
        <v>30.989175351168999</v>
      </c>
      <c r="L12" s="164">
        <v>2.0526650852676398</v>
      </c>
      <c r="M12" s="13">
        <v>36.353798035413703</v>
      </c>
      <c r="N12" s="164">
        <v>2.2867117098168102</v>
      </c>
      <c r="O12" s="13">
        <v>38.783879968965898</v>
      </c>
      <c r="P12" s="164">
        <v>2.2127639022941299</v>
      </c>
      <c r="Q12" s="13">
        <v>7.7947046177969304</v>
      </c>
      <c r="R12" s="164">
        <v>2.9633218442513098</v>
      </c>
      <c r="S12" s="13">
        <v>9.8672024768936808</v>
      </c>
      <c r="T12" s="164">
        <v>2.5698870869211801</v>
      </c>
      <c r="U12" s="13">
        <v>14.196121547305101</v>
      </c>
      <c r="V12" s="164">
        <v>2.8181418841297199</v>
      </c>
      <c r="W12" s="13">
        <v>7.2926795026201896</v>
      </c>
      <c r="X12" s="164">
        <v>2.98896600899563</v>
      </c>
      <c r="Y12" s="13">
        <v>-2.5745229742734899</v>
      </c>
      <c r="Z12" s="173">
        <v>3.97725784295013</v>
      </c>
    </row>
    <row r="13" spans="1:26" ht="13" customHeight="1" x14ac:dyDescent="0.35">
      <c r="A13" s="12" t="s">
        <v>250</v>
      </c>
      <c r="B13" s="97">
        <v>2</v>
      </c>
      <c r="C13" s="13">
        <v>11.713647268470799</v>
      </c>
      <c r="D13" s="164">
        <v>0.91006399230081403</v>
      </c>
      <c r="E13" s="13">
        <v>10.384925654951999</v>
      </c>
      <c r="F13" s="164">
        <v>1.1807767380973699</v>
      </c>
      <c r="G13" s="13">
        <v>15.5325454353772</v>
      </c>
      <c r="H13" s="164">
        <v>1.26950095944278</v>
      </c>
      <c r="I13" s="13">
        <v>3.8188981669064601</v>
      </c>
      <c r="J13" s="164">
        <v>1.5721280529608399</v>
      </c>
      <c r="K13" s="13">
        <v>19.466197903424199</v>
      </c>
      <c r="L13" s="164">
        <v>0.89631327788423898</v>
      </c>
      <c r="M13" s="13">
        <v>19.062963748617602</v>
      </c>
      <c r="N13" s="164">
        <v>1.75588803630302</v>
      </c>
      <c r="O13" s="13">
        <v>24.294674254655899</v>
      </c>
      <c r="P13" s="164">
        <v>1.82359125123817</v>
      </c>
      <c r="Q13" s="13">
        <v>4.8284763512316902</v>
      </c>
      <c r="R13" s="164">
        <v>2.0493983469788</v>
      </c>
      <c r="S13" s="13">
        <v>7.7525506349534403</v>
      </c>
      <c r="T13" s="164">
        <v>1.2773386247170699</v>
      </c>
      <c r="U13" s="13">
        <v>8.6780380936656094</v>
      </c>
      <c r="V13" s="164">
        <v>2.1159812147710499</v>
      </c>
      <c r="W13" s="13">
        <v>8.7621288192786704</v>
      </c>
      <c r="X13" s="164">
        <v>2.22196258690792</v>
      </c>
      <c r="Y13" s="13">
        <v>1.0095781843252301</v>
      </c>
      <c r="Z13" s="173">
        <v>2.58294796685994</v>
      </c>
    </row>
    <row r="14" spans="1:26" ht="13" customHeight="1" x14ac:dyDescent="0.35">
      <c r="A14" s="12" t="s">
        <v>253</v>
      </c>
      <c r="B14" s="97">
        <v>2</v>
      </c>
      <c r="C14" s="13">
        <v>21.025015130566199</v>
      </c>
      <c r="D14" s="164">
        <v>1.055296779284</v>
      </c>
      <c r="E14" s="13">
        <v>23.003284485887399</v>
      </c>
      <c r="F14" s="164">
        <v>1.2935712485230499</v>
      </c>
      <c r="G14" s="13">
        <v>20.821109846462999</v>
      </c>
      <c r="H14" s="164">
        <v>2.18655836051451</v>
      </c>
      <c r="I14" s="13">
        <v>-0.20390528410317199</v>
      </c>
      <c r="J14" s="164">
        <v>2.38099759003061</v>
      </c>
      <c r="K14" s="13">
        <v>19.040889059840602</v>
      </c>
      <c r="L14" s="164">
        <v>1.16407856391133</v>
      </c>
      <c r="M14" s="13">
        <v>21.398738304713898</v>
      </c>
      <c r="N14" s="164">
        <v>1.07050537128874</v>
      </c>
      <c r="O14" s="13">
        <v>19.136684279795201</v>
      </c>
      <c r="P14" s="164">
        <v>1.4475613309178701</v>
      </c>
      <c r="Q14" s="13">
        <v>9.5795219954627697E-2</v>
      </c>
      <c r="R14" s="164">
        <v>1.95860488485183</v>
      </c>
      <c r="S14" s="13">
        <v>-1.9841260707255901</v>
      </c>
      <c r="T14" s="164">
        <v>1.57121933393306</v>
      </c>
      <c r="U14" s="13">
        <v>-1.6045461811735</v>
      </c>
      <c r="V14" s="164">
        <v>1.6790796064997999</v>
      </c>
      <c r="W14" s="13">
        <v>-1.6844255666677901</v>
      </c>
      <c r="X14" s="164">
        <v>2.62230266573189</v>
      </c>
      <c r="Y14" s="13">
        <v>0.29970050405780002</v>
      </c>
      <c r="Z14" s="173">
        <v>3.0830638362993699</v>
      </c>
    </row>
    <row r="15" spans="1:26" ht="13" customHeight="1" x14ac:dyDescent="0.35">
      <c r="A15" s="100" t="s">
        <v>254</v>
      </c>
      <c r="B15" s="97">
        <v>2</v>
      </c>
      <c r="C15" s="13">
        <v>25.814092549659399</v>
      </c>
      <c r="D15" s="164">
        <v>1.3220912222610299</v>
      </c>
      <c r="E15" s="13">
        <v>26.303367013277398</v>
      </c>
      <c r="F15" s="164">
        <v>1.7836983916095599</v>
      </c>
      <c r="G15" s="13">
        <v>27.2697041623742</v>
      </c>
      <c r="H15" s="164">
        <v>2.7160682760473098</v>
      </c>
      <c r="I15" s="13">
        <v>1.4556116127148699</v>
      </c>
      <c r="J15" s="164">
        <v>3.08362903007664</v>
      </c>
      <c r="K15" s="13">
        <v>22.4742242936553</v>
      </c>
      <c r="L15" s="164">
        <v>1.6582226764057799</v>
      </c>
      <c r="M15" s="13">
        <v>23.5448289851394</v>
      </c>
      <c r="N15" s="164">
        <v>1.4380930061730699</v>
      </c>
      <c r="O15" s="13">
        <v>23.105805521469499</v>
      </c>
      <c r="P15" s="164">
        <v>1.8221593072368401</v>
      </c>
      <c r="Q15" s="13">
        <v>0.631581227814216</v>
      </c>
      <c r="R15" s="164">
        <v>2.5379761681040001</v>
      </c>
      <c r="S15" s="13">
        <v>-3.3398682560040398</v>
      </c>
      <c r="T15" s="164">
        <v>2.1207611002953701</v>
      </c>
      <c r="U15" s="13">
        <v>-2.7585380281380001</v>
      </c>
      <c r="V15" s="164">
        <v>2.2912205146241198</v>
      </c>
      <c r="W15" s="13">
        <v>-4.1638986409046899</v>
      </c>
      <c r="X15" s="164">
        <v>3.2706714021895298</v>
      </c>
      <c r="Y15" s="13">
        <v>-0.82403038490065195</v>
      </c>
      <c r="Z15" s="173">
        <v>3.9937565054714099</v>
      </c>
    </row>
    <row r="16" spans="1:26" ht="13" customHeight="1" x14ac:dyDescent="0.35">
      <c r="A16" s="100" t="s">
        <v>255</v>
      </c>
      <c r="B16" s="97">
        <v>2</v>
      </c>
      <c r="C16" s="13">
        <v>14.303516652992499</v>
      </c>
      <c r="D16" s="164">
        <v>1.197094514824</v>
      </c>
      <c r="E16" s="13">
        <v>19.375652774459201</v>
      </c>
      <c r="F16" s="164">
        <v>1.7283659743725099</v>
      </c>
      <c r="G16" s="13">
        <v>17.3660586542874</v>
      </c>
      <c r="H16" s="164">
        <v>2.6184164762485498</v>
      </c>
      <c r="I16" s="13">
        <v>3.0625420012949802</v>
      </c>
      <c r="J16" s="164">
        <v>2.82450124766163</v>
      </c>
      <c r="K16" s="13">
        <v>13.319206696491101</v>
      </c>
      <c r="L16" s="164">
        <v>1.3271097812743899</v>
      </c>
      <c r="M16" s="13">
        <v>16.1336203965934</v>
      </c>
      <c r="N16" s="164">
        <v>1.0722409810549201</v>
      </c>
      <c r="O16" s="13">
        <v>14.213987134850401</v>
      </c>
      <c r="P16" s="164">
        <v>2.1009319004461302</v>
      </c>
      <c r="Q16" s="13">
        <v>0.894780438359291</v>
      </c>
      <c r="R16" s="164">
        <v>2.5160604256280399</v>
      </c>
      <c r="S16" s="13">
        <v>-0.98430995650139297</v>
      </c>
      <c r="T16" s="164">
        <v>1.7872480658755401</v>
      </c>
      <c r="U16" s="13">
        <v>-3.2420323778657698</v>
      </c>
      <c r="V16" s="164">
        <v>2.0339492773474599</v>
      </c>
      <c r="W16" s="13">
        <v>-3.1520715194370799</v>
      </c>
      <c r="X16" s="164">
        <v>3.35708499943062</v>
      </c>
      <c r="Y16" s="13">
        <v>-2.1677615629356901</v>
      </c>
      <c r="Z16" s="173">
        <v>3.7826402635531799</v>
      </c>
    </row>
    <row r="17" spans="1:26" ht="13" customHeight="1" x14ac:dyDescent="0.35">
      <c r="A17" s="12" t="s">
        <v>256</v>
      </c>
      <c r="B17" s="97">
        <v>2</v>
      </c>
      <c r="C17" s="13">
        <v>10.902803179438999</v>
      </c>
      <c r="D17" s="164">
        <v>1.2428057711012499</v>
      </c>
      <c r="E17" s="13">
        <v>12.5905735251909</v>
      </c>
      <c r="F17" s="164">
        <v>2.0203100914231702</v>
      </c>
      <c r="G17" s="13">
        <v>16.5040973937122</v>
      </c>
      <c r="H17" s="164">
        <v>1.5878721650774299</v>
      </c>
      <c r="I17" s="13">
        <v>5.6012942142731399</v>
      </c>
      <c r="J17" s="164">
        <v>2.07300535717386</v>
      </c>
      <c r="K17" s="13">
        <v>19.733434669957301</v>
      </c>
      <c r="L17" s="164">
        <v>1.43358629541417</v>
      </c>
      <c r="M17" s="13">
        <v>24.6928474896457</v>
      </c>
      <c r="N17" s="164">
        <v>2.7125974621712001</v>
      </c>
      <c r="O17" s="13">
        <v>21.505936421970301</v>
      </c>
      <c r="P17" s="164">
        <v>2.0611823523182702</v>
      </c>
      <c r="Q17" s="13">
        <v>1.7725017520130399</v>
      </c>
      <c r="R17" s="164">
        <v>2.53595120423534</v>
      </c>
      <c r="S17" s="13">
        <v>8.8306314905182308</v>
      </c>
      <c r="T17" s="164">
        <v>1.8972969854721999</v>
      </c>
      <c r="U17" s="13">
        <v>12.102273964454801</v>
      </c>
      <c r="V17" s="164">
        <v>3.3822829357231399</v>
      </c>
      <c r="W17" s="13">
        <v>5.0018390282581304</v>
      </c>
      <c r="X17" s="164">
        <v>2.60188598945764</v>
      </c>
      <c r="Y17" s="13">
        <v>-3.8287924622600999</v>
      </c>
      <c r="Z17" s="173">
        <v>3.2754235941530099</v>
      </c>
    </row>
    <row r="18" spans="1:26" ht="13" customHeight="1" x14ac:dyDescent="0.35">
      <c r="A18" s="12" t="s">
        <v>257</v>
      </c>
      <c r="B18" s="97">
        <v>2</v>
      </c>
      <c r="C18" s="13">
        <v>22.302698815409698</v>
      </c>
      <c r="D18" s="164">
        <v>1.6247937465970701</v>
      </c>
      <c r="E18" s="13">
        <v>20.6082153251817</v>
      </c>
      <c r="F18" s="164">
        <v>1.86912693867166</v>
      </c>
      <c r="G18" s="13">
        <v>24.0122835791359</v>
      </c>
      <c r="H18" s="164">
        <v>2.9674095923275701</v>
      </c>
      <c r="I18" s="13">
        <v>1.7095847637261601</v>
      </c>
      <c r="J18" s="164">
        <v>3.4092850843859202</v>
      </c>
      <c r="K18" s="13">
        <v>16.016862504208898</v>
      </c>
      <c r="L18" s="164">
        <v>1.26343693885463</v>
      </c>
      <c r="M18" s="13">
        <v>19.2484252713191</v>
      </c>
      <c r="N18" s="164">
        <v>1.9923309316534099</v>
      </c>
      <c r="O18" s="13">
        <v>15.377430232297</v>
      </c>
      <c r="P18" s="164">
        <v>2.21737334515909</v>
      </c>
      <c r="Q18" s="13">
        <v>-0.63943227191185104</v>
      </c>
      <c r="R18" s="164">
        <v>2.6752637533750399</v>
      </c>
      <c r="S18" s="13">
        <v>-6.2858363112008098</v>
      </c>
      <c r="T18" s="164">
        <v>2.05820980889784</v>
      </c>
      <c r="U18" s="13">
        <v>-1.3597900538626</v>
      </c>
      <c r="V18" s="164">
        <v>2.7318524949365499</v>
      </c>
      <c r="W18" s="13">
        <v>-8.6348533468388293</v>
      </c>
      <c r="X18" s="164">
        <v>3.7043574666141099</v>
      </c>
      <c r="Y18" s="13">
        <v>-2.3490170356380098</v>
      </c>
      <c r="Z18" s="173">
        <v>4.3336198422033503</v>
      </c>
    </row>
    <row r="19" spans="1:26" ht="13" customHeight="1" x14ac:dyDescent="0.35">
      <c r="A19" s="12" t="s">
        <v>258</v>
      </c>
      <c r="B19" s="97">
        <v>2</v>
      </c>
      <c r="C19" s="13">
        <v>19.333518049601999</v>
      </c>
      <c r="D19" s="164">
        <v>2.7562763243547201</v>
      </c>
      <c r="E19" s="13">
        <v>20.109201622204001</v>
      </c>
      <c r="F19" s="164">
        <v>3.6123095768430402</v>
      </c>
      <c r="G19" s="13">
        <v>19.1993363431909</v>
      </c>
      <c r="H19" s="164">
        <v>1.5551493996896499</v>
      </c>
      <c r="I19" s="13">
        <v>-0.134181706411166</v>
      </c>
      <c r="J19" s="164">
        <v>3.2091246304705998</v>
      </c>
      <c r="K19" s="13">
        <v>27.136909544117501</v>
      </c>
      <c r="L19" s="164">
        <v>1.59206696944087</v>
      </c>
      <c r="M19" s="13">
        <v>23.2534674892804</v>
      </c>
      <c r="N19" s="164">
        <v>3.32209742596865</v>
      </c>
      <c r="O19" s="13">
        <v>28.057094039177102</v>
      </c>
      <c r="P19" s="164">
        <v>2.5907600314764001</v>
      </c>
      <c r="Q19" s="13">
        <v>0.92018449505962296</v>
      </c>
      <c r="R19" s="164">
        <v>3.0671493573450799</v>
      </c>
      <c r="S19" s="13">
        <v>7.8033914945154503</v>
      </c>
      <c r="T19" s="164">
        <v>3.1830388642589602</v>
      </c>
      <c r="U19" s="13">
        <v>3.1442658670763302</v>
      </c>
      <c r="V19" s="164">
        <v>4.9076584830833001</v>
      </c>
      <c r="W19" s="13">
        <v>8.8577576959862405</v>
      </c>
      <c r="X19" s="164">
        <v>3.0216762229018999</v>
      </c>
      <c r="Y19" s="13">
        <v>1.05436620147079</v>
      </c>
      <c r="Z19" s="173">
        <v>4.43913122966143</v>
      </c>
    </row>
    <row r="20" spans="1:26" ht="13" customHeight="1" x14ac:dyDescent="0.35">
      <c r="A20" s="12" t="s">
        <v>259</v>
      </c>
      <c r="B20" s="97">
        <v>2</v>
      </c>
      <c r="C20" s="13">
        <v>20.790494142479901</v>
      </c>
      <c r="D20" s="164">
        <v>3.64920770816479</v>
      </c>
      <c r="E20" s="13">
        <v>15.489535688155099</v>
      </c>
      <c r="F20" s="164">
        <v>3.1648863918663199</v>
      </c>
      <c r="G20" s="13">
        <v>12.2426959081977</v>
      </c>
      <c r="H20" s="164">
        <v>1.72706905029101</v>
      </c>
      <c r="I20" s="13">
        <v>-8.5477982342822401</v>
      </c>
      <c r="J20" s="164">
        <v>4.03974697861086</v>
      </c>
      <c r="K20" s="13">
        <v>9.0306576920240609</v>
      </c>
      <c r="L20" s="164">
        <v>1.59350001859705</v>
      </c>
      <c r="M20" s="13">
        <v>6.7632325818387304</v>
      </c>
      <c r="N20" s="164">
        <v>2.41144860711653</v>
      </c>
      <c r="O20" s="13">
        <v>7.7973376532498797</v>
      </c>
      <c r="P20" s="164">
        <v>1.2587396434939799</v>
      </c>
      <c r="Q20" s="13">
        <v>-1.2333200387741801</v>
      </c>
      <c r="R20" s="164">
        <v>2.0386166016902201</v>
      </c>
      <c r="S20" s="13">
        <v>-11.7598364504559</v>
      </c>
      <c r="T20" s="164">
        <v>3.9819541944374599</v>
      </c>
      <c r="U20" s="13">
        <v>-8.7263031063163794</v>
      </c>
      <c r="V20" s="164">
        <v>3.9788930945911201</v>
      </c>
      <c r="W20" s="13">
        <v>-4.4453582549478003</v>
      </c>
      <c r="X20" s="164">
        <v>2.1370992009208298</v>
      </c>
      <c r="Y20" s="13">
        <v>7.3144781955080598</v>
      </c>
      <c r="Z20" s="173">
        <v>4.52498765742875</v>
      </c>
    </row>
    <row r="21" spans="1:26" ht="13" customHeight="1" x14ac:dyDescent="0.35">
      <c r="A21" s="12" t="s">
        <v>261</v>
      </c>
      <c r="B21" s="97">
        <v>2</v>
      </c>
      <c r="C21" s="13">
        <v>7.7030878794425197</v>
      </c>
      <c r="D21" s="164">
        <v>0.92208202964825003</v>
      </c>
      <c r="E21" s="13">
        <v>7.1232713555732996</v>
      </c>
      <c r="F21" s="164">
        <v>1.0601202378966801</v>
      </c>
      <c r="G21" s="13">
        <v>5.84212436810716</v>
      </c>
      <c r="H21" s="164">
        <v>1.6774305087349599</v>
      </c>
      <c r="I21" s="13">
        <v>-1.86096351133536</v>
      </c>
      <c r="J21" s="164">
        <v>2.0390431333300598</v>
      </c>
      <c r="K21" s="13">
        <v>13.407646830776599</v>
      </c>
      <c r="L21" s="164">
        <v>0.99163751791671995</v>
      </c>
      <c r="M21" s="13">
        <v>15.116457953493001</v>
      </c>
      <c r="N21" s="164">
        <v>1.9692130745637799</v>
      </c>
      <c r="O21" s="13">
        <v>12.419861269690299</v>
      </c>
      <c r="P21" s="164">
        <v>3.6585902547659002</v>
      </c>
      <c r="Q21" s="13">
        <v>-0.98778556108628401</v>
      </c>
      <c r="R21" s="164">
        <v>3.6887000178413101</v>
      </c>
      <c r="S21" s="13">
        <v>5.70455895133406</v>
      </c>
      <c r="T21" s="164">
        <v>1.3540975726808899</v>
      </c>
      <c r="U21" s="13">
        <v>7.9931865979196903</v>
      </c>
      <c r="V21" s="164">
        <v>2.23643802771976</v>
      </c>
      <c r="W21" s="13">
        <v>6.5777369015831297</v>
      </c>
      <c r="X21" s="164">
        <v>4.0248050591181199</v>
      </c>
      <c r="Y21" s="13">
        <v>0.87317795024907197</v>
      </c>
      <c r="Z21" s="173">
        <v>4.2147603397112601</v>
      </c>
    </row>
    <row r="22" spans="1:26" ht="13" customHeight="1" x14ac:dyDescent="0.35">
      <c r="A22" s="12" t="s">
        <v>262</v>
      </c>
      <c r="B22" s="97">
        <v>2</v>
      </c>
      <c r="C22" s="13">
        <v>23.826098153879101</v>
      </c>
      <c r="D22" s="164">
        <v>1.86249988758819</v>
      </c>
      <c r="E22" s="13">
        <v>14.6215355071005</v>
      </c>
      <c r="F22" s="164">
        <v>1.92323888344005</v>
      </c>
      <c r="G22" s="13" t="s">
        <v>764</v>
      </c>
      <c r="H22" s="164" t="s">
        <v>764</v>
      </c>
      <c r="I22" s="13" t="s">
        <v>764</v>
      </c>
      <c r="J22" s="164" t="s">
        <v>764</v>
      </c>
      <c r="K22" s="13">
        <v>17.5210770293975</v>
      </c>
      <c r="L22" s="164">
        <v>1.3129377988147899</v>
      </c>
      <c r="M22" s="13">
        <v>10.2791338194688</v>
      </c>
      <c r="N22" s="164">
        <v>1.4937376911017299</v>
      </c>
      <c r="O22" s="13">
        <v>14.9028295710543</v>
      </c>
      <c r="P22" s="164">
        <v>2.0775541576211101</v>
      </c>
      <c r="Q22" s="13">
        <v>-2.6182474583432702</v>
      </c>
      <c r="R22" s="164">
        <v>2.4122391414699802</v>
      </c>
      <c r="S22" s="13">
        <v>-6.3050211244815797</v>
      </c>
      <c r="T22" s="164">
        <v>2.2787521793346999</v>
      </c>
      <c r="U22" s="13">
        <v>-4.3424016876316403</v>
      </c>
      <c r="V22" s="164">
        <v>2.43517968384135</v>
      </c>
      <c r="W22" s="13" t="s">
        <v>764</v>
      </c>
      <c r="X22" s="164" t="s">
        <v>764</v>
      </c>
      <c r="Y22" s="13" t="s">
        <v>764</v>
      </c>
      <c r="Z22" s="173" t="s">
        <v>764</v>
      </c>
    </row>
    <row r="23" spans="1:26" ht="13" customHeight="1" x14ac:dyDescent="0.35">
      <c r="A23" s="12" t="s">
        <v>263</v>
      </c>
      <c r="B23" s="97">
        <v>2</v>
      </c>
      <c r="C23" s="13">
        <v>10.786044521385</v>
      </c>
      <c r="D23" s="164">
        <v>0.72313722025430605</v>
      </c>
      <c r="E23" s="13">
        <v>9.5158600951418606</v>
      </c>
      <c r="F23" s="164">
        <v>2.0864271292333298</v>
      </c>
      <c r="G23" s="13" t="s">
        <v>764</v>
      </c>
      <c r="H23" s="164" t="s">
        <v>764</v>
      </c>
      <c r="I23" s="13" t="s">
        <v>764</v>
      </c>
      <c r="J23" s="164" t="s">
        <v>764</v>
      </c>
      <c r="K23" s="13">
        <v>11.2311898848886</v>
      </c>
      <c r="L23" s="164">
        <v>0.56372563604022696</v>
      </c>
      <c r="M23" s="13">
        <v>12.2864852214162</v>
      </c>
      <c r="N23" s="164">
        <v>1.31439797626997</v>
      </c>
      <c r="O23" s="13">
        <v>8.4022868999561702</v>
      </c>
      <c r="P23" s="164">
        <v>1.6531187630039199</v>
      </c>
      <c r="Q23" s="13">
        <v>-2.8289029849324399</v>
      </c>
      <c r="R23" s="164">
        <v>1.86061558758183</v>
      </c>
      <c r="S23" s="13">
        <v>0.44514536350360101</v>
      </c>
      <c r="T23" s="164">
        <v>0.91690459266277202</v>
      </c>
      <c r="U23" s="13">
        <v>2.7706251262743802</v>
      </c>
      <c r="V23" s="164">
        <v>2.4659319142311</v>
      </c>
      <c r="W23" s="13" t="s">
        <v>764</v>
      </c>
      <c r="X23" s="164" t="s">
        <v>764</v>
      </c>
      <c r="Y23" s="13" t="s">
        <v>764</v>
      </c>
      <c r="Z23" s="173" t="s">
        <v>764</v>
      </c>
    </row>
    <row r="24" spans="1:26" ht="13" customHeight="1" x14ac:dyDescent="0.35">
      <c r="A24" s="12" t="s">
        <v>264</v>
      </c>
      <c r="B24" s="97">
        <v>2</v>
      </c>
      <c r="C24" s="13">
        <v>13.0936883177223</v>
      </c>
      <c r="D24" s="164">
        <v>1.3204346319766</v>
      </c>
      <c r="E24" s="13">
        <v>15.5691503649293</v>
      </c>
      <c r="F24" s="164">
        <v>1.8416208876434299</v>
      </c>
      <c r="G24" s="13">
        <v>20.359197275474099</v>
      </c>
      <c r="H24" s="164">
        <v>4.1015175874572698</v>
      </c>
      <c r="I24" s="13">
        <v>7.2655089577518499</v>
      </c>
      <c r="J24" s="164">
        <v>4.3966106678378098</v>
      </c>
      <c r="K24" s="13">
        <v>10.7176155637914</v>
      </c>
      <c r="L24" s="164">
        <v>0.96670652110870903</v>
      </c>
      <c r="M24" s="13">
        <v>11.221138533691599</v>
      </c>
      <c r="N24" s="164">
        <v>1.7799903544559701</v>
      </c>
      <c r="O24" s="13">
        <v>16.533066045046699</v>
      </c>
      <c r="P24" s="164">
        <v>2.7798983883499599</v>
      </c>
      <c r="Q24" s="13">
        <v>5.8154504812552901</v>
      </c>
      <c r="R24" s="164">
        <v>2.78257318015969</v>
      </c>
      <c r="S24" s="13">
        <v>-2.3760727539308899</v>
      </c>
      <c r="T24" s="164">
        <v>1.6364807103285</v>
      </c>
      <c r="U24" s="13">
        <v>-4.3480118312376703</v>
      </c>
      <c r="V24" s="164">
        <v>2.5612366457945401</v>
      </c>
      <c r="W24" s="13">
        <v>-3.8261312304274502</v>
      </c>
      <c r="X24" s="164">
        <v>4.9548240705167297</v>
      </c>
      <c r="Y24" s="13">
        <v>-1.4500584764965601</v>
      </c>
      <c r="Z24" s="173">
        <v>5.2031623910357903</v>
      </c>
    </row>
    <row r="25" spans="1:26" ht="13" customHeight="1" x14ac:dyDescent="0.35">
      <c r="A25" s="12" t="s">
        <v>265</v>
      </c>
      <c r="B25" s="97">
        <v>2</v>
      </c>
      <c r="C25" s="13">
        <v>17.481015660654698</v>
      </c>
      <c r="D25" s="164">
        <v>0.85769928684130903</v>
      </c>
      <c r="E25" s="13">
        <v>19.199016182049402</v>
      </c>
      <c r="F25" s="164">
        <v>1.80446706962811</v>
      </c>
      <c r="G25" s="13">
        <v>16.497477725355701</v>
      </c>
      <c r="H25" s="164">
        <v>2.7130291262218198</v>
      </c>
      <c r="I25" s="13">
        <v>-0.98353793529899702</v>
      </c>
      <c r="J25" s="164">
        <v>2.8203195435448101</v>
      </c>
      <c r="K25" s="13">
        <v>29.397168315612699</v>
      </c>
      <c r="L25" s="164">
        <v>1.2730273706888999</v>
      </c>
      <c r="M25" s="13">
        <v>27.679569110234901</v>
      </c>
      <c r="N25" s="164">
        <v>1.9189479676468899</v>
      </c>
      <c r="O25" s="13">
        <v>27.542695302284301</v>
      </c>
      <c r="P25" s="164">
        <v>4.0111044717370801</v>
      </c>
      <c r="Q25" s="13">
        <v>-1.85447301332833</v>
      </c>
      <c r="R25" s="164">
        <v>4.2747731504826501</v>
      </c>
      <c r="S25" s="13">
        <v>11.916152654957999</v>
      </c>
      <c r="T25" s="164">
        <v>1.53500708570716</v>
      </c>
      <c r="U25" s="13">
        <v>8.4805529281854994</v>
      </c>
      <c r="V25" s="164">
        <v>2.6340961842553101</v>
      </c>
      <c r="W25" s="13">
        <v>11.0452175769286</v>
      </c>
      <c r="X25" s="164">
        <v>4.84246694598085</v>
      </c>
      <c r="Y25" s="13">
        <v>-0.87093507802933701</v>
      </c>
      <c r="Z25" s="173">
        <v>5.1213170001268402</v>
      </c>
    </row>
    <row r="26" spans="1:26" ht="13" customHeight="1" x14ac:dyDescent="0.35">
      <c r="A26" s="12" t="s">
        <v>266</v>
      </c>
      <c r="B26" s="97">
        <v>2</v>
      </c>
      <c r="C26" s="13">
        <v>14.4083294449271</v>
      </c>
      <c r="D26" s="164">
        <v>0.91683740378152301</v>
      </c>
      <c r="E26" s="13">
        <v>13.812110107485299</v>
      </c>
      <c r="F26" s="164">
        <v>1.6022982405767101</v>
      </c>
      <c r="G26" s="13" t="s">
        <v>764</v>
      </c>
      <c r="H26" s="164" t="s">
        <v>764</v>
      </c>
      <c r="I26" s="13" t="s">
        <v>764</v>
      </c>
      <c r="J26" s="164" t="s">
        <v>764</v>
      </c>
      <c r="K26" s="13">
        <v>16.4804657849904</v>
      </c>
      <c r="L26" s="164">
        <v>0.93304720543256603</v>
      </c>
      <c r="M26" s="13">
        <v>19.567296557414402</v>
      </c>
      <c r="N26" s="164">
        <v>1.33269834450444</v>
      </c>
      <c r="O26" s="13">
        <v>16.992728230692599</v>
      </c>
      <c r="P26" s="164">
        <v>2.9762232662900701</v>
      </c>
      <c r="Q26" s="13">
        <v>0.512262445702238</v>
      </c>
      <c r="R26" s="164">
        <v>3.1462066181110102</v>
      </c>
      <c r="S26" s="13">
        <v>2.0721363400632802</v>
      </c>
      <c r="T26" s="164">
        <v>1.30811616935896</v>
      </c>
      <c r="U26" s="13">
        <v>5.7551864499291296</v>
      </c>
      <c r="V26" s="164">
        <v>2.0840932150938198</v>
      </c>
      <c r="W26" s="13" t="s">
        <v>764</v>
      </c>
      <c r="X26" s="164" t="s">
        <v>764</v>
      </c>
      <c r="Y26" s="13" t="s">
        <v>764</v>
      </c>
      <c r="Z26" s="173" t="s">
        <v>764</v>
      </c>
    </row>
    <row r="27" spans="1:26" ht="13" customHeight="1" x14ac:dyDescent="0.35">
      <c r="A27" s="12" t="s">
        <v>267</v>
      </c>
      <c r="B27" s="97">
        <v>2</v>
      </c>
      <c r="C27" s="13">
        <v>8.4203536914068504</v>
      </c>
      <c r="D27" s="164">
        <v>1.3937931495206499</v>
      </c>
      <c r="E27" s="13">
        <v>9.91649898990749</v>
      </c>
      <c r="F27" s="164">
        <v>1.01505207528925</v>
      </c>
      <c r="G27" s="13">
        <v>12.8231166182411</v>
      </c>
      <c r="H27" s="164">
        <v>0.90057285096811901</v>
      </c>
      <c r="I27" s="13">
        <v>4.4027629268342201</v>
      </c>
      <c r="J27" s="164">
        <v>1.6902175506394901</v>
      </c>
      <c r="K27" s="13">
        <v>14.6508971681292</v>
      </c>
      <c r="L27" s="164">
        <v>1.8467491515187799</v>
      </c>
      <c r="M27" s="13">
        <v>19.667009831728699</v>
      </c>
      <c r="N27" s="164">
        <v>1.6151123742243401</v>
      </c>
      <c r="O27" s="13">
        <v>17.728212264843101</v>
      </c>
      <c r="P27" s="164">
        <v>1.5039801143073199</v>
      </c>
      <c r="Q27" s="13">
        <v>3.07731509671394</v>
      </c>
      <c r="R27" s="164">
        <v>2.2908976770076901</v>
      </c>
      <c r="S27" s="13">
        <v>6.2305434767223504</v>
      </c>
      <c r="T27" s="164">
        <v>2.31368575486949</v>
      </c>
      <c r="U27" s="13">
        <v>9.7505108418211801</v>
      </c>
      <c r="V27" s="164">
        <v>1.9075950033803299</v>
      </c>
      <c r="W27" s="13">
        <v>4.9050956466020699</v>
      </c>
      <c r="X27" s="164">
        <v>1.75299390875516</v>
      </c>
      <c r="Y27" s="13">
        <v>-1.3254478301202799</v>
      </c>
      <c r="Z27" s="173">
        <v>2.8469365175586501</v>
      </c>
    </row>
    <row r="28" spans="1:26" ht="13" customHeight="1" x14ac:dyDescent="0.35">
      <c r="A28" s="12" t="s">
        <v>268</v>
      </c>
      <c r="B28" s="97">
        <v>2</v>
      </c>
      <c r="C28" s="13">
        <v>30.041837185756201</v>
      </c>
      <c r="D28" s="164">
        <v>1.61946011382609</v>
      </c>
      <c r="E28" s="13">
        <v>31.211180469119199</v>
      </c>
      <c r="F28" s="164">
        <v>2.5813310981159998</v>
      </c>
      <c r="G28" s="13">
        <v>35.246061967444099</v>
      </c>
      <c r="H28" s="164">
        <v>2.9177703286455898</v>
      </c>
      <c r="I28" s="13">
        <v>5.2042247816878904</v>
      </c>
      <c r="J28" s="164">
        <v>3.35798740783643</v>
      </c>
      <c r="K28" s="13">
        <v>25.978025606967201</v>
      </c>
      <c r="L28" s="164">
        <v>0.87737830398312699</v>
      </c>
      <c r="M28" s="13">
        <v>32.355285586999003</v>
      </c>
      <c r="N28" s="164">
        <v>2.6864834503741801</v>
      </c>
      <c r="O28" s="13">
        <v>40.132079171271599</v>
      </c>
      <c r="P28" s="164">
        <v>4.7300486991462396</v>
      </c>
      <c r="Q28" s="13">
        <v>14.1540535643044</v>
      </c>
      <c r="R28" s="164">
        <v>4.8665354007671802</v>
      </c>
      <c r="S28" s="13">
        <v>-4.0638115787890596</v>
      </c>
      <c r="T28" s="164">
        <v>1.8418587754151901</v>
      </c>
      <c r="U28" s="13">
        <v>1.1441051178798201</v>
      </c>
      <c r="V28" s="164">
        <v>3.7256494155026298</v>
      </c>
      <c r="W28" s="13">
        <v>4.8860172038274596</v>
      </c>
      <c r="X28" s="164">
        <v>5.5575844021498799</v>
      </c>
      <c r="Y28" s="13">
        <v>8.9498287826165193</v>
      </c>
      <c r="Z28" s="173">
        <v>5.9126344583534101</v>
      </c>
    </row>
    <row r="29" spans="1:26" ht="13" customHeight="1" x14ac:dyDescent="0.35">
      <c r="A29" s="12" t="s">
        <v>269</v>
      </c>
      <c r="B29" s="97">
        <v>2</v>
      </c>
      <c r="C29" s="13">
        <v>25.922258882096202</v>
      </c>
      <c r="D29" s="164">
        <v>1.52292904280918</v>
      </c>
      <c r="E29" s="13" t="s">
        <v>764</v>
      </c>
      <c r="F29" s="164" t="s">
        <v>764</v>
      </c>
      <c r="G29" s="13" t="s">
        <v>764</v>
      </c>
      <c r="H29" s="164" t="s">
        <v>764</v>
      </c>
      <c r="I29" s="13" t="s">
        <v>764</v>
      </c>
      <c r="J29" s="164" t="s">
        <v>764</v>
      </c>
      <c r="K29" s="13">
        <v>20.947971370599301</v>
      </c>
      <c r="L29" s="164">
        <v>1.50045946273679</v>
      </c>
      <c r="M29" s="13">
        <v>21.521148359901598</v>
      </c>
      <c r="N29" s="164">
        <v>2.2883923805875299</v>
      </c>
      <c r="O29" s="13" t="s">
        <v>764</v>
      </c>
      <c r="P29" s="164" t="s">
        <v>764</v>
      </c>
      <c r="Q29" s="13" t="s">
        <v>764</v>
      </c>
      <c r="R29" s="164" t="s">
        <v>764</v>
      </c>
      <c r="S29" s="13">
        <v>-4.9742875114969198</v>
      </c>
      <c r="T29" s="164">
        <v>2.1379175542448001</v>
      </c>
      <c r="U29" s="13" t="s">
        <v>764</v>
      </c>
      <c r="V29" s="164" t="s">
        <v>764</v>
      </c>
      <c r="W29" s="13" t="s">
        <v>764</v>
      </c>
      <c r="X29" s="164" t="s">
        <v>764</v>
      </c>
      <c r="Y29" s="13" t="s">
        <v>764</v>
      </c>
      <c r="Z29" s="173" t="s">
        <v>764</v>
      </c>
    </row>
    <row r="30" spans="1:26" ht="13" customHeight="1" x14ac:dyDescent="0.35">
      <c r="A30" s="12" t="s">
        <v>270</v>
      </c>
      <c r="B30" s="97">
        <v>2</v>
      </c>
      <c r="C30" s="13">
        <v>23.194638028739099</v>
      </c>
      <c r="D30" s="164">
        <v>2.3994447416391602</v>
      </c>
      <c r="E30" s="13">
        <v>19.008051522901798</v>
      </c>
      <c r="F30" s="164">
        <v>2.5834128174517001</v>
      </c>
      <c r="G30" s="13">
        <v>13.3145916352086</v>
      </c>
      <c r="H30" s="164">
        <v>2.59748182197582</v>
      </c>
      <c r="I30" s="13">
        <v>-9.8800463935304297</v>
      </c>
      <c r="J30" s="164">
        <v>3.5127020442957302</v>
      </c>
      <c r="K30" s="13">
        <v>14.1744913159663</v>
      </c>
      <c r="L30" s="164">
        <v>1.4369138866916</v>
      </c>
      <c r="M30" s="13">
        <v>15.783774248784001</v>
      </c>
      <c r="N30" s="164">
        <v>1.8034749104037799</v>
      </c>
      <c r="O30" s="13">
        <v>7.04704214046268</v>
      </c>
      <c r="P30" s="164">
        <v>1.27223247829733</v>
      </c>
      <c r="Q30" s="13">
        <v>-7.12744917550362</v>
      </c>
      <c r="R30" s="164">
        <v>2.00556154648153</v>
      </c>
      <c r="S30" s="13">
        <v>-9.0201467127727604</v>
      </c>
      <c r="T30" s="164">
        <v>2.7967939834651698</v>
      </c>
      <c r="U30" s="13">
        <v>-3.22427727411783</v>
      </c>
      <c r="V30" s="164">
        <v>3.1506417660263599</v>
      </c>
      <c r="W30" s="13">
        <v>-6.2675494947459596</v>
      </c>
      <c r="X30" s="164">
        <v>2.89231521351484</v>
      </c>
      <c r="Y30" s="13">
        <v>2.7525972180267999</v>
      </c>
      <c r="Z30" s="173">
        <v>4.0449169050457403</v>
      </c>
    </row>
    <row r="31" spans="1:26" ht="13" customHeight="1" x14ac:dyDescent="0.35">
      <c r="A31" s="12" t="s">
        <v>271</v>
      </c>
      <c r="B31" s="97">
        <v>2</v>
      </c>
      <c r="C31" s="13">
        <v>5.7221594377009897</v>
      </c>
      <c r="D31" s="164">
        <v>0.55310958178251501</v>
      </c>
      <c r="E31" s="13">
        <v>5.9264945989681301</v>
      </c>
      <c r="F31" s="164">
        <v>0.91710617959472895</v>
      </c>
      <c r="G31" s="13">
        <v>7.6786497101512703</v>
      </c>
      <c r="H31" s="164">
        <v>2.2378706551589</v>
      </c>
      <c r="I31" s="13">
        <v>1.95649027245028</v>
      </c>
      <c r="J31" s="164">
        <v>2.3119377092891602</v>
      </c>
      <c r="K31" s="13">
        <v>10.675775513944</v>
      </c>
      <c r="L31" s="164">
        <v>0.93002567929157798</v>
      </c>
      <c r="M31" s="13">
        <v>7.5284739760758299</v>
      </c>
      <c r="N31" s="164">
        <v>1.0864790710178001</v>
      </c>
      <c r="O31" s="13">
        <v>14.3456203166892</v>
      </c>
      <c r="P31" s="164">
        <v>4.0098081630317397</v>
      </c>
      <c r="Q31" s="13">
        <v>3.66984480274518</v>
      </c>
      <c r="R31" s="164">
        <v>4.0862884385406399</v>
      </c>
      <c r="S31" s="13">
        <v>4.9536160762430503</v>
      </c>
      <c r="T31" s="164">
        <v>1.0820711499718401</v>
      </c>
      <c r="U31" s="13">
        <v>1.6019793771077</v>
      </c>
      <c r="V31" s="164">
        <v>1.4218018555377301</v>
      </c>
      <c r="W31" s="13">
        <v>6.6669706065379497</v>
      </c>
      <c r="X31" s="164">
        <v>4.5920177017883201</v>
      </c>
      <c r="Y31" s="13">
        <v>1.7133545302949</v>
      </c>
      <c r="Z31" s="173">
        <v>4.6949770153414097</v>
      </c>
    </row>
    <row r="32" spans="1:26" ht="13" customHeight="1" x14ac:dyDescent="0.35">
      <c r="A32" s="12" t="s">
        <v>272</v>
      </c>
      <c r="B32" s="97">
        <v>2</v>
      </c>
      <c r="C32" s="13">
        <v>18.2728725487821</v>
      </c>
      <c r="D32" s="164">
        <v>1.16174199634636</v>
      </c>
      <c r="E32" s="13">
        <v>21.061735704504098</v>
      </c>
      <c r="F32" s="164">
        <v>1.80220848347653</v>
      </c>
      <c r="G32" s="13">
        <v>22.5191558457431</v>
      </c>
      <c r="H32" s="164">
        <v>2.3854381679335002</v>
      </c>
      <c r="I32" s="13">
        <v>4.2462832969609998</v>
      </c>
      <c r="J32" s="164">
        <v>2.55522492608194</v>
      </c>
      <c r="K32" s="13">
        <v>27.652397733625801</v>
      </c>
      <c r="L32" s="164">
        <v>1.2650331747438299</v>
      </c>
      <c r="M32" s="13">
        <v>26.516415369703001</v>
      </c>
      <c r="N32" s="164">
        <v>2.0309913453963402</v>
      </c>
      <c r="O32" s="13">
        <v>20.369217573258599</v>
      </c>
      <c r="P32" s="164">
        <v>3.5656959631612599</v>
      </c>
      <c r="Q32" s="13">
        <v>-7.2831801603672002</v>
      </c>
      <c r="R32" s="164">
        <v>3.7502318695265799</v>
      </c>
      <c r="S32" s="13">
        <v>9.3795251848436898</v>
      </c>
      <c r="T32" s="164">
        <v>1.7175428376833199</v>
      </c>
      <c r="U32" s="13">
        <v>5.4546796651989302</v>
      </c>
      <c r="V32" s="164">
        <v>2.7153050036763098</v>
      </c>
      <c r="W32" s="13">
        <v>-2.1499382724845102</v>
      </c>
      <c r="X32" s="164">
        <v>4.2900469641646604</v>
      </c>
      <c r="Y32" s="13">
        <v>-11.5294634573282</v>
      </c>
      <c r="Z32" s="173">
        <v>4.5379966392763302</v>
      </c>
    </row>
    <row r="33" spans="1:26" ht="13" customHeight="1" x14ac:dyDescent="0.35">
      <c r="A33" s="12" t="s">
        <v>273</v>
      </c>
      <c r="B33" s="97">
        <v>2</v>
      </c>
      <c r="C33" s="13">
        <v>3.40664492702063</v>
      </c>
      <c r="D33" s="164">
        <v>0.43356164092913602</v>
      </c>
      <c r="E33" s="13">
        <v>3.0221666876789701</v>
      </c>
      <c r="F33" s="164">
        <v>0.55539128816558703</v>
      </c>
      <c r="G33" s="13">
        <v>2.9663728244163701</v>
      </c>
      <c r="H33" s="164">
        <v>0.81435144176673901</v>
      </c>
      <c r="I33" s="13">
        <v>-0.44027210260426602</v>
      </c>
      <c r="J33" s="164">
        <v>0.93258880569942104</v>
      </c>
      <c r="K33" s="13">
        <v>4.4709218845625998</v>
      </c>
      <c r="L33" s="164">
        <v>0.54838337389241598</v>
      </c>
      <c r="M33" s="13">
        <v>3.0116515033863198</v>
      </c>
      <c r="N33" s="164">
        <v>0.41709993537981399</v>
      </c>
      <c r="O33" s="13">
        <v>4.3982675069931698</v>
      </c>
      <c r="P33" s="164">
        <v>0.94758656155491205</v>
      </c>
      <c r="Q33" s="13">
        <v>-7.2654377569432604E-2</v>
      </c>
      <c r="R33" s="164">
        <v>1.0879846143165299</v>
      </c>
      <c r="S33" s="13">
        <v>1.0642769575419699</v>
      </c>
      <c r="T33" s="164">
        <v>0.69907082706031698</v>
      </c>
      <c r="U33" s="13">
        <v>-1.05151842926472E-2</v>
      </c>
      <c r="V33" s="164">
        <v>0.69457313442435697</v>
      </c>
      <c r="W33" s="13">
        <v>1.4318946825768</v>
      </c>
      <c r="X33" s="164">
        <v>1.2494352973831899</v>
      </c>
      <c r="Y33" s="13">
        <v>0.36761772503483298</v>
      </c>
      <c r="Z33" s="173">
        <v>1.43298025161038</v>
      </c>
    </row>
    <row r="34" spans="1:26" ht="13" customHeight="1" x14ac:dyDescent="0.35">
      <c r="A34" s="12" t="s">
        <v>274</v>
      </c>
      <c r="B34" s="97">
        <v>2</v>
      </c>
      <c r="C34" s="13">
        <v>18.437491115714099</v>
      </c>
      <c r="D34" s="164">
        <v>1.2480155137988</v>
      </c>
      <c r="E34" s="13">
        <v>16.857319972790702</v>
      </c>
      <c r="F34" s="164">
        <v>1.48485663343774</v>
      </c>
      <c r="G34" s="13" t="s">
        <v>764</v>
      </c>
      <c r="H34" s="164" t="s">
        <v>764</v>
      </c>
      <c r="I34" s="13" t="s">
        <v>764</v>
      </c>
      <c r="J34" s="164" t="s">
        <v>764</v>
      </c>
      <c r="K34" s="13">
        <v>15.8070256457961</v>
      </c>
      <c r="L34" s="164">
        <v>1.0270449683432299</v>
      </c>
      <c r="M34" s="13">
        <v>15.392136278384401</v>
      </c>
      <c r="N34" s="164">
        <v>1.1680585906307599</v>
      </c>
      <c r="O34" s="13" t="s">
        <v>764</v>
      </c>
      <c r="P34" s="164" t="s">
        <v>764</v>
      </c>
      <c r="Q34" s="13" t="s">
        <v>764</v>
      </c>
      <c r="R34" s="164" t="s">
        <v>764</v>
      </c>
      <c r="S34" s="13">
        <v>-2.6304654699180299</v>
      </c>
      <c r="T34" s="164">
        <v>1.6162809439208401</v>
      </c>
      <c r="U34" s="13">
        <v>-1.46518369440625</v>
      </c>
      <c r="V34" s="164">
        <v>1.8892220867358001</v>
      </c>
      <c r="W34" s="13" t="s">
        <v>764</v>
      </c>
      <c r="X34" s="164" t="s">
        <v>764</v>
      </c>
      <c r="Y34" s="13" t="s">
        <v>764</v>
      </c>
      <c r="Z34" s="173" t="s">
        <v>764</v>
      </c>
    </row>
    <row r="35" spans="1:26" ht="13" customHeight="1" x14ac:dyDescent="0.35">
      <c r="A35" s="12" t="s">
        <v>276</v>
      </c>
      <c r="B35" s="97">
        <v>2</v>
      </c>
      <c r="C35" s="13">
        <v>21.991908188342101</v>
      </c>
      <c r="D35" s="164">
        <v>1.41569391811512</v>
      </c>
      <c r="E35" s="13">
        <v>24.0776812979962</v>
      </c>
      <c r="F35" s="164">
        <v>2.5985263645197598</v>
      </c>
      <c r="G35" s="13" t="s">
        <v>764</v>
      </c>
      <c r="H35" s="164" t="s">
        <v>764</v>
      </c>
      <c r="I35" s="13" t="s">
        <v>764</v>
      </c>
      <c r="J35" s="164" t="s">
        <v>764</v>
      </c>
      <c r="K35" s="13">
        <v>14.681964881434601</v>
      </c>
      <c r="L35" s="164">
        <v>0.77380551470427394</v>
      </c>
      <c r="M35" s="13">
        <v>13.6019774445267</v>
      </c>
      <c r="N35" s="164">
        <v>1.0434787326983099</v>
      </c>
      <c r="O35" s="13" t="s">
        <v>764</v>
      </c>
      <c r="P35" s="164" t="s">
        <v>764</v>
      </c>
      <c r="Q35" s="13" t="s">
        <v>764</v>
      </c>
      <c r="R35" s="164" t="s">
        <v>764</v>
      </c>
      <c r="S35" s="13">
        <v>-7.3099433069075301</v>
      </c>
      <c r="T35" s="164">
        <v>1.61337046098374</v>
      </c>
      <c r="U35" s="13">
        <v>-10.475703853469501</v>
      </c>
      <c r="V35" s="164">
        <v>2.80021197995758</v>
      </c>
      <c r="W35" s="13" t="s">
        <v>764</v>
      </c>
      <c r="X35" s="164" t="s">
        <v>764</v>
      </c>
      <c r="Y35" s="13" t="s">
        <v>764</v>
      </c>
      <c r="Z35" s="173" t="s">
        <v>764</v>
      </c>
    </row>
    <row r="36" spans="1:26" ht="13" customHeight="1" x14ac:dyDescent="0.35">
      <c r="A36" s="12" t="s">
        <v>277</v>
      </c>
      <c r="B36" s="97">
        <v>2</v>
      </c>
      <c r="C36" s="13">
        <v>10.5035965333646</v>
      </c>
      <c r="D36" s="164">
        <v>0.86649061829706697</v>
      </c>
      <c r="E36" s="13">
        <v>10.595359593376701</v>
      </c>
      <c r="F36" s="164">
        <v>1.2641852886098399</v>
      </c>
      <c r="G36" s="13">
        <v>8.3510569534646493</v>
      </c>
      <c r="H36" s="164">
        <v>1.9964319867057201</v>
      </c>
      <c r="I36" s="13">
        <v>-2.15253957989994</v>
      </c>
      <c r="J36" s="164">
        <v>2.1405902355267399</v>
      </c>
      <c r="K36" s="13">
        <v>12.862543137357999</v>
      </c>
      <c r="L36" s="164">
        <v>0.82591158231180895</v>
      </c>
      <c r="M36" s="13">
        <v>12.6874945178839</v>
      </c>
      <c r="N36" s="164">
        <v>1.0907704459633001</v>
      </c>
      <c r="O36" s="13">
        <v>14.3106306872444</v>
      </c>
      <c r="P36" s="164">
        <v>2.32753194360212</v>
      </c>
      <c r="Q36" s="13">
        <v>1.4480875498864001</v>
      </c>
      <c r="R36" s="164">
        <v>2.4231457223819102</v>
      </c>
      <c r="S36" s="13">
        <v>2.3589466039934401</v>
      </c>
      <c r="T36" s="164">
        <v>1.19705302029343</v>
      </c>
      <c r="U36" s="13">
        <v>2.0921349245071998</v>
      </c>
      <c r="V36" s="164">
        <v>1.6697139305056199</v>
      </c>
      <c r="W36" s="13">
        <v>5.9595737337797798</v>
      </c>
      <c r="X36" s="164">
        <v>3.06645489548273</v>
      </c>
      <c r="Y36" s="13">
        <v>3.6006271297863401</v>
      </c>
      <c r="Z36" s="173">
        <v>3.2332277600457102</v>
      </c>
    </row>
    <row r="37" spans="1:26" ht="13" customHeight="1" x14ac:dyDescent="0.35">
      <c r="A37" s="12" t="s">
        <v>278</v>
      </c>
      <c r="B37" s="97">
        <v>2</v>
      </c>
      <c r="C37" s="13">
        <v>26.633446991835498</v>
      </c>
      <c r="D37" s="164">
        <v>1.5182754067591999</v>
      </c>
      <c r="E37" s="13" t="s">
        <v>764</v>
      </c>
      <c r="F37" s="164" t="s">
        <v>764</v>
      </c>
      <c r="G37" s="13" t="s">
        <v>764</v>
      </c>
      <c r="H37" s="164" t="s">
        <v>764</v>
      </c>
      <c r="I37" s="13" t="s">
        <v>764</v>
      </c>
      <c r="J37" s="164" t="s">
        <v>764</v>
      </c>
      <c r="K37" s="13">
        <v>30.1051920553553</v>
      </c>
      <c r="L37" s="164">
        <v>1.1900882568949001</v>
      </c>
      <c r="M37" s="13">
        <v>31.703213557841298</v>
      </c>
      <c r="N37" s="164">
        <v>2.2275798309970498</v>
      </c>
      <c r="O37" s="13" t="s">
        <v>764</v>
      </c>
      <c r="P37" s="164" t="s">
        <v>764</v>
      </c>
      <c r="Q37" s="13" t="s">
        <v>764</v>
      </c>
      <c r="R37" s="164" t="s">
        <v>764</v>
      </c>
      <c r="S37" s="13">
        <v>3.4717450635197702</v>
      </c>
      <c r="T37" s="164">
        <v>1.9291112642792201</v>
      </c>
      <c r="U37" s="13" t="s">
        <v>764</v>
      </c>
      <c r="V37" s="164" t="s">
        <v>764</v>
      </c>
      <c r="W37" s="13" t="s">
        <v>764</v>
      </c>
      <c r="X37" s="164" t="s">
        <v>764</v>
      </c>
      <c r="Y37" s="13" t="s">
        <v>764</v>
      </c>
      <c r="Z37" s="173" t="s">
        <v>764</v>
      </c>
    </row>
    <row r="38" spans="1:26" ht="13" customHeight="1" x14ac:dyDescent="0.35">
      <c r="A38" s="12" t="s">
        <v>283</v>
      </c>
      <c r="B38" s="97">
        <v>2</v>
      </c>
      <c r="C38" s="13">
        <v>33.416915269322701</v>
      </c>
      <c r="D38" s="164">
        <v>2.6813834825654101</v>
      </c>
      <c r="E38" s="13">
        <v>35.534817706283199</v>
      </c>
      <c r="F38" s="164">
        <v>1.8811943124732</v>
      </c>
      <c r="G38" s="13">
        <v>34.749772305239802</v>
      </c>
      <c r="H38" s="164">
        <v>1.2111188751895301</v>
      </c>
      <c r="I38" s="13">
        <v>1.3328570359171401</v>
      </c>
      <c r="J38" s="164">
        <v>2.9033259479114699</v>
      </c>
      <c r="K38" s="13">
        <v>25.5967879871204</v>
      </c>
      <c r="L38" s="164">
        <v>2.2308413725707301</v>
      </c>
      <c r="M38" s="13">
        <v>25.388990770218602</v>
      </c>
      <c r="N38" s="164">
        <v>1.61937196625403</v>
      </c>
      <c r="O38" s="13">
        <v>26.213723098601999</v>
      </c>
      <c r="P38" s="164">
        <v>1.4157093657272199</v>
      </c>
      <c r="Q38" s="13">
        <v>0.61693511148160995</v>
      </c>
      <c r="R38" s="164">
        <v>2.6638007927982899</v>
      </c>
      <c r="S38" s="13">
        <v>-7.8201272822023098</v>
      </c>
      <c r="T38" s="164">
        <v>3.4880468188010099</v>
      </c>
      <c r="U38" s="13">
        <v>-10.1458269360646</v>
      </c>
      <c r="V38" s="164">
        <v>2.4821880682919599</v>
      </c>
      <c r="W38" s="13">
        <v>-8.5360492066378306</v>
      </c>
      <c r="X38" s="164">
        <v>1.8630732508541099</v>
      </c>
      <c r="Y38" s="13">
        <v>-0.71592192443552705</v>
      </c>
      <c r="Z38" s="173">
        <v>3.9401949474015701</v>
      </c>
    </row>
    <row r="39" spans="1:26" ht="13" customHeight="1" x14ac:dyDescent="0.35">
      <c r="A39" s="12" t="s">
        <v>284</v>
      </c>
      <c r="B39" s="97">
        <v>2</v>
      </c>
      <c r="C39" s="13">
        <v>4.4558776344456703</v>
      </c>
      <c r="D39" s="164">
        <v>0.53043089285119205</v>
      </c>
      <c r="E39" s="13">
        <v>6.1172033058068003</v>
      </c>
      <c r="F39" s="164">
        <v>0.891089981657194</v>
      </c>
      <c r="G39" s="13">
        <v>6.0250507005837397</v>
      </c>
      <c r="H39" s="164">
        <v>1.42101898065721</v>
      </c>
      <c r="I39" s="13">
        <v>1.5691730661380801</v>
      </c>
      <c r="J39" s="164">
        <v>1.53711454748621</v>
      </c>
      <c r="K39" s="13">
        <v>7.1198918544689</v>
      </c>
      <c r="L39" s="164">
        <v>1.09162496235947</v>
      </c>
      <c r="M39" s="13">
        <v>8.1252149018085404</v>
      </c>
      <c r="N39" s="164">
        <v>1.39341697457833</v>
      </c>
      <c r="O39" s="13">
        <v>6.8766634052426001</v>
      </c>
      <c r="P39" s="164">
        <v>1.0763507025352399</v>
      </c>
      <c r="Q39" s="13">
        <v>-0.24322844922629799</v>
      </c>
      <c r="R39" s="164">
        <v>1.58082338926959</v>
      </c>
      <c r="S39" s="13">
        <v>2.66401422002324</v>
      </c>
      <c r="T39" s="164">
        <v>1.2136729339229899</v>
      </c>
      <c r="U39" s="13">
        <v>2.00801159600173</v>
      </c>
      <c r="V39" s="164">
        <v>1.6539807194924701</v>
      </c>
      <c r="W39" s="13">
        <v>0.85161270465885996</v>
      </c>
      <c r="X39" s="164">
        <v>1.78264572426385</v>
      </c>
      <c r="Y39" s="13">
        <v>-1.81240151536438</v>
      </c>
      <c r="Z39" s="173">
        <v>2.2049316815165798</v>
      </c>
    </row>
    <row r="40" spans="1:26" ht="13" customHeight="1" x14ac:dyDescent="0.35">
      <c r="A40" s="12" t="s">
        <v>285</v>
      </c>
      <c r="B40" s="97">
        <v>2</v>
      </c>
      <c r="C40" s="13">
        <v>11.4298396297597</v>
      </c>
      <c r="D40" s="164">
        <v>1.37957865007813</v>
      </c>
      <c r="E40" s="13">
        <v>11.0921130917709</v>
      </c>
      <c r="F40" s="164">
        <v>1.5938120482096001</v>
      </c>
      <c r="G40" s="13">
        <v>10.9660287864422</v>
      </c>
      <c r="H40" s="164">
        <v>3.87733402517796</v>
      </c>
      <c r="I40" s="13">
        <v>-0.46381084331753197</v>
      </c>
      <c r="J40" s="164">
        <v>4.2505256529976201</v>
      </c>
      <c r="K40" s="13">
        <v>6.1471662254905803</v>
      </c>
      <c r="L40" s="164">
        <v>0.72781835757583901</v>
      </c>
      <c r="M40" s="13">
        <v>8.9255729048973205</v>
      </c>
      <c r="N40" s="164">
        <v>1.47215605869331</v>
      </c>
      <c r="O40" s="13">
        <v>7.7459167289359598</v>
      </c>
      <c r="P40" s="164">
        <v>1.89999262325352</v>
      </c>
      <c r="Q40" s="13">
        <v>1.5987505034453799</v>
      </c>
      <c r="R40" s="164">
        <v>2.1496260842363202</v>
      </c>
      <c r="S40" s="13">
        <v>-5.2826734042691603</v>
      </c>
      <c r="T40" s="164">
        <v>1.5597938368181199</v>
      </c>
      <c r="U40" s="13">
        <v>-2.1665401868735699</v>
      </c>
      <c r="V40" s="164">
        <v>2.16967285694537</v>
      </c>
      <c r="W40" s="13">
        <v>-3.2201120575062498</v>
      </c>
      <c r="X40" s="164">
        <v>4.31783407638836</v>
      </c>
      <c r="Y40" s="13">
        <v>2.06256134676291</v>
      </c>
      <c r="Z40" s="173">
        <v>4.7631775768724003</v>
      </c>
    </row>
    <row r="41" spans="1:26" ht="13" customHeight="1" x14ac:dyDescent="0.35">
      <c r="A41" s="12" t="s">
        <v>287</v>
      </c>
      <c r="B41" s="97">
        <v>2</v>
      </c>
      <c r="C41" s="13">
        <v>10.913835123775501</v>
      </c>
      <c r="D41" s="164">
        <v>0.75964755054154498</v>
      </c>
      <c r="E41" s="13">
        <v>11.1347983679204</v>
      </c>
      <c r="F41" s="164">
        <v>1.64057807798433</v>
      </c>
      <c r="G41" s="13">
        <v>14.4934263965349</v>
      </c>
      <c r="H41" s="164">
        <v>2.1271752063661502</v>
      </c>
      <c r="I41" s="13">
        <v>3.5795912727593602</v>
      </c>
      <c r="J41" s="164">
        <v>2.2380463304611502</v>
      </c>
      <c r="K41" s="13">
        <v>11.962960148327401</v>
      </c>
      <c r="L41" s="164">
        <v>0.57042695784578801</v>
      </c>
      <c r="M41" s="13">
        <v>13.2567587488246</v>
      </c>
      <c r="N41" s="164">
        <v>1.9978799709698201</v>
      </c>
      <c r="O41" s="13" t="s">
        <v>764</v>
      </c>
      <c r="P41" s="164" t="s">
        <v>764</v>
      </c>
      <c r="Q41" s="13" t="s">
        <v>764</v>
      </c>
      <c r="R41" s="164" t="s">
        <v>764</v>
      </c>
      <c r="S41" s="13">
        <v>1.04912502455184</v>
      </c>
      <c r="T41" s="164">
        <v>0.94997437611809799</v>
      </c>
      <c r="U41" s="13">
        <v>2.1219603809041301</v>
      </c>
      <c r="V41" s="164">
        <v>2.5851539235343699</v>
      </c>
      <c r="W41" s="13" t="s">
        <v>764</v>
      </c>
      <c r="X41" s="164" t="s">
        <v>764</v>
      </c>
      <c r="Y41" s="13" t="s">
        <v>764</v>
      </c>
      <c r="Z41" s="173" t="s">
        <v>764</v>
      </c>
    </row>
    <row r="42" spans="1:26" ht="13" customHeight="1" x14ac:dyDescent="0.35">
      <c r="A42" s="12" t="s">
        <v>288</v>
      </c>
      <c r="B42" s="97">
        <v>2</v>
      </c>
      <c r="C42" s="13">
        <v>23.452665435962299</v>
      </c>
      <c r="D42" s="164">
        <v>1.35698958779168</v>
      </c>
      <c r="E42" s="13">
        <v>22.526316231809599</v>
      </c>
      <c r="F42" s="164">
        <v>1.03356370918979</v>
      </c>
      <c r="G42" s="13" t="s">
        <v>764</v>
      </c>
      <c r="H42" s="164" t="s">
        <v>764</v>
      </c>
      <c r="I42" s="13" t="s">
        <v>764</v>
      </c>
      <c r="J42" s="164" t="s">
        <v>764</v>
      </c>
      <c r="K42" s="13">
        <v>25.860279531503899</v>
      </c>
      <c r="L42" s="164">
        <v>0.97237741175499204</v>
      </c>
      <c r="M42" s="13">
        <v>28.357420747456601</v>
      </c>
      <c r="N42" s="164">
        <v>1.09779952099863</v>
      </c>
      <c r="O42" s="13" t="s">
        <v>764</v>
      </c>
      <c r="P42" s="164" t="s">
        <v>764</v>
      </c>
      <c r="Q42" s="13" t="s">
        <v>764</v>
      </c>
      <c r="R42" s="164" t="s">
        <v>764</v>
      </c>
      <c r="S42" s="13">
        <v>2.4076140955415601</v>
      </c>
      <c r="T42" s="164">
        <v>1.6694126428976099</v>
      </c>
      <c r="U42" s="13">
        <v>5.8311045156469499</v>
      </c>
      <c r="V42" s="164">
        <v>1.50778570402394</v>
      </c>
      <c r="W42" s="13" t="s">
        <v>764</v>
      </c>
      <c r="X42" s="164" t="s">
        <v>764</v>
      </c>
      <c r="Y42" s="13" t="s">
        <v>764</v>
      </c>
      <c r="Z42" s="173" t="s">
        <v>764</v>
      </c>
    </row>
    <row r="43" spans="1:26" ht="13" customHeight="1" x14ac:dyDescent="0.35">
      <c r="A43" s="12" t="s">
        <v>289</v>
      </c>
      <c r="B43" s="97">
        <v>2</v>
      </c>
      <c r="C43" s="13">
        <v>11.6521440524343</v>
      </c>
      <c r="D43" s="164">
        <v>0.66457863679453599</v>
      </c>
      <c r="E43" s="13">
        <v>7.7915483072203502</v>
      </c>
      <c r="F43" s="164">
        <v>1.53058603754721</v>
      </c>
      <c r="G43" s="13" t="s">
        <v>764</v>
      </c>
      <c r="H43" s="164" t="s">
        <v>764</v>
      </c>
      <c r="I43" s="13" t="s">
        <v>764</v>
      </c>
      <c r="J43" s="164" t="s">
        <v>764</v>
      </c>
      <c r="K43" s="13">
        <v>12.4219619691692</v>
      </c>
      <c r="L43" s="164">
        <v>0.75682811013211004</v>
      </c>
      <c r="M43" s="13">
        <v>16.512577290277701</v>
      </c>
      <c r="N43" s="164">
        <v>2.6111043707189401</v>
      </c>
      <c r="O43" s="13">
        <v>19.077821413216601</v>
      </c>
      <c r="P43" s="164">
        <v>2.00956914650201</v>
      </c>
      <c r="Q43" s="13">
        <v>6.65585944404737</v>
      </c>
      <c r="R43" s="164">
        <v>2.1239926971945602</v>
      </c>
      <c r="S43" s="13">
        <v>0.76981791673490596</v>
      </c>
      <c r="T43" s="164">
        <v>1.0072008502626599</v>
      </c>
      <c r="U43" s="13">
        <v>8.7210289830573693</v>
      </c>
      <c r="V43" s="164">
        <v>3.02664164597034</v>
      </c>
      <c r="W43" s="13" t="s">
        <v>764</v>
      </c>
      <c r="X43" s="164" t="s">
        <v>764</v>
      </c>
      <c r="Y43" s="13" t="s">
        <v>764</v>
      </c>
      <c r="Z43" s="173" t="s">
        <v>764</v>
      </c>
    </row>
    <row r="44" spans="1:26" ht="13" customHeight="1" x14ac:dyDescent="0.35">
      <c r="A44" s="12" t="s">
        <v>290</v>
      </c>
      <c r="B44" s="97">
        <v>2</v>
      </c>
      <c r="C44" s="13">
        <v>15.798416656935499</v>
      </c>
      <c r="D44" s="164">
        <v>1.2733479252234901</v>
      </c>
      <c r="E44" s="13">
        <v>19.546546994980901</v>
      </c>
      <c r="F44" s="164">
        <v>3.0051983995240699</v>
      </c>
      <c r="G44" s="13" t="s">
        <v>764</v>
      </c>
      <c r="H44" s="164" t="s">
        <v>764</v>
      </c>
      <c r="I44" s="13" t="s">
        <v>764</v>
      </c>
      <c r="J44" s="164" t="s">
        <v>764</v>
      </c>
      <c r="K44" s="13">
        <v>18.676972162969999</v>
      </c>
      <c r="L44" s="164">
        <v>1.4263411643636601</v>
      </c>
      <c r="M44" s="13">
        <v>21.1714906481151</v>
      </c>
      <c r="N44" s="164">
        <v>1.94604205329619</v>
      </c>
      <c r="O44" s="13">
        <v>15.810538044379401</v>
      </c>
      <c r="P44" s="164">
        <v>3.0745202665574101</v>
      </c>
      <c r="Q44" s="13">
        <v>-2.8664341185905999</v>
      </c>
      <c r="R44" s="164">
        <v>3.4683390569548598</v>
      </c>
      <c r="S44" s="13">
        <v>2.8785555060344299</v>
      </c>
      <c r="T44" s="164">
        <v>1.91203139509508</v>
      </c>
      <c r="U44" s="13">
        <v>1.6249436531341801</v>
      </c>
      <c r="V44" s="164">
        <v>3.5802649474165</v>
      </c>
      <c r="W44" s="13" t="s">
        <v>764</v>
      </c>
      <c r="X44" s="164" t="s">
        <v>764</v>
      </c>
      <c r="Y44" s="13" t="s">
        <v>764</v>
      </c>
      <c r="Z44" s="173" t="s">
        <v>764</v>
      </c>
    </row>
    <row r="45" spans="1:26" ht="13" customHeight="1" x14ac:dyDescent="0.35">
      <c r="A45" s="12" t="s">
        <v>291</v>
      </c>
      <c r="B45" s="97">
        <v>2</v>
      </c>
      <c r="C45" s="13">
        <v>22.627335790353101</v>
      </c>
      <c r="D45" s="164">
        <v>2.3651544305336598</v>
      </c>
      <c r="E45" s="13">
        <v>27.077541430471999</v>
      </c>
      <c r="F45" s="164">
        <v>4.1350652766473903</v>
      </c>
      <c r="G45" s="13">
        <v>24.4360443809583</v>
      </c>
      <c r="H45" s="164">
        <v>2.4902416050847198</v>
      </c>
      <c r="I45" s="13">
        <v>1.8087085906052001</v>
      </c>
      <c r="J45" s="164">
        <v>3.4654924793174602</v>
      </c>
      <c r="K45" s="13">
        <v>30.779360919559998</v>
      </c>
      <c r="L45" s="164">
        <v>3.4653821152344801</v>
      </c>
      <c r="M45" s="13">
        <v>31.838110387520299</v>
      </c>
      <c r="N45" s="164">
        <v>3.28492606574989</v>
      </c>
      <c r="O45" s="13">
        <v>28.540602253044799</v>
      </c>
      <c r="P45" s="164">
        <v>1.56527776520788</v>
      </c>
      <c r="Q45" s="13">
        <v>-2.23875866651515</v>
      </c>
      <c r="R45" s="164">
        <v>3.9004688291177101</v>
      </c>
      <c r="S45" s="13">
        <v>8.1520251292068799</v>
      </c>
      <c r="T45" s="164">
        <v>4.1955725097845704</v>
      </c>
      <c r="U45" s="13">
        <v>4.7605689570482399</v>
      </c>
      <c r="V45" s="164">
        <v>5.2810514198952898</v>
      </c>
      <c r="W45" s="13">
        <v>4.1045578720865299</v>
      </c>
      <c r="X45" s="164">
        <v>2.94132584627223</v>
      </c>
      <c r="Y45" s="13">
        <v>-4.04746725712035</v>
      </c>
      <c r="Z45" s="173">
        <v>5.2175947726059402</v>
      </c>
    </row>
    <row r="46" spans="1:26" ht="13" customHeight="1" x14ac:dyDescent="0.35">
      <c r="A46" s="12" t="s">
        <v>292</v>
      </c>
      <c r="B46" s="97">
        <v>2</v>
      </c>
      <c r="C46" s="13">
        <v>11.499901068741799</v>
      </c>
      <c r="D46" s="164">
        <v>0.82355844609068696</v>
      </c>
      <c r="E46" s="13">
        <v>9.0565988083102091</v>
      </c>
      <c r="F46" s="164">
        <v>1.0621444039135199</v>
      </c>
      <c r="G46" s="13">
        <v>8.9894260726824307</v>
      </c>
      <c r="H46" s="164">
        <v>1.8101080000023599</v>
      </c>
      <c r="I46" s="13">
        <v>-2.5104749960594099</v>
      </c>
      <c r="J46" s="164">
        <v>2.19389695166781</v>
      </c>
      <c r="K46" s="13">
        <v>16.8473245404154</v>
      </c>
      <c r="L46" s="164">
        <v>0.73038986152668595</v>
      </c>
      <c r="M46" s="13">
        <v>14.738618047470201</v>
      </c>
      <c r="N46" s="164">
        <v>1.0571331962869299</v>
      </c>
      <c r="O46" s="13">
        <v>21.588637060979</v>
      </c>
      <c r="P46" s="164">
        <v>2.7132418657217099</v>
      </c>
      <c r="Q46" s="13">
        <v>4.7413125205636399</v>
      </c>
      <c r="R46" s="164">
        <v>2.8484075714144601</v>
      </c>
      <c r="S46" s="13">
        <v>5.3474234716735101</v>
      </c>
      <c r="T46" s="164">
        <v>1.1007805702992199</v>
      </c>
      <c r="U46" s="13">
        <v>5.6820192391599704</v>
      </c>
      <c r="V46" s="164">
        <v>1.49855975171383</v>
      </c>
      <c r="W46" s="13">
        <v>12.599210988296599</v>
      </c>
      <c r="X46" s="164">
        <v>3.2616211296803801</v>
      </c>
      <c r="Y46" s="13">
        <v>7.2517875166230503</v>
      </c>
      <c r="Z46" s="173">
        <v>3.5953594434254401</v>
      </c>
    </row>
    <row r="47" spans="1:26" ht="13" customHeight="1" x14ac:dyDescent="0.35">
      <c r="A47" s="12" t="s">
        <v>293</v>
      </c>
      <c r="B47" s="97">
        <v>2</v>
      </c>
      <c r="C47" s="13">
        <v>16.570068220762199</v>
      </c>
      <c r="D47" s="164">
        <v>1.32281964563041</v>
      </c>
      <c r="E47" s="13">
        <v>16.3494005861739</v>
      </c>
      <c r="F47" s="164">
        <v>1.6043406560870299</v>
      </c>
      <c r="G47" s="13">
        <v>18.780537427015801</v>
      </c>
      <c r="H47" s="164">
        <v>2.5306333174768398</v>
      </c>
      <c r="I47" s="13">
        <v>2.21046920625363</v>
      </c>
      <c r="J47" s="164">
        <v>2.8533952444735702</v>
      </c>
      <c r="K47" s="13">
        <v>18.615463073690101</v>
      </c>
      <c r="L47" s="164">
        <v>1.38483418812934</v>
      </c>
      <c r="M47" s="13">
        <v>17.205869629944399</v>
      </c>
      <c r="N47" s="164">
        <v>1.6688822556526901</v>
      </c>
      <c r="O47" s="13">
        <v>16.9741906625332</v>
      </c>
      <c r="P47" s="164">
        <v>1.84309945135036</v>
      </c>
      <c r="Q47" s="13">
        <v>-1.6412724111569801</v>
      </c>
      <c r="R47" s="164">
        <v>2.4149272086153499</v>
      </c>
      <c r="S47" s="13">
        <v>2.0453948529279802</v>
      </c>
      <c r="T47" s="164">
        <v>1.91510248902705</v>
      </c>
      <c r="U47" s="13">
        <v>0.85646904377050204</v>
      </c>
      <c r="V47" s="164">
        <v>2.3149680179229599</v>
      </c>
      <c r="W47" s="13">
        <v>-1.8063467644826301</v>
      </c>
      <c r="X47" s="164">
        <v>3.1306741406751102</v>
      </c>
      <c r="Y47" s="13">
        <v>-3.8517416174106098</v>
      </c>
      <c r="Z47" s="173">
        <v>3.7381463112209898</v>
      </c>
    </row>
    <row r="48" spans="1:26" ht="13" customHeight="1" x14ac:dyDescent="0.35">
      <c r="A48" s="12" t="s">
        <v>294</v>
      </c>
      <c r="B48" s="97">
        <v>2</v>
      </c>
      <c r="C48" s="13">
        <v>6.9461162381346302</v>
      </c>
      <c r="D48" s="164">
        <v>0.70005096061886796</v>
      </c>
      <c r="E48" s="13">
        <v>5.6871132981966603</v>
      </c>
      <c r="F48" s="164">
        <v>0.85262127484890005</v>
      </c>
      <c r="G48" s="13">
        <v>7.3553707309118597</v>
      </c>
      <c r="H48" s="164">
        <v>0.77942054990156595</v>
      </c>
      <c r="I48" s="13">
        <v>0.40925449277722897</v>
      </c>
      <c r="J48" s="164">
        <v>0.98224814308787101</v>
      </c>
      <c r="K48" s="13">
        <v>7.57921928097449</v>
      </c>
      <c r="L48" s="164">
        <v>0.84384047968336395</v>
      </c>
      <c r="M48" s="13">
        <v>8.9594311073057593</v>
      </c>
      <c r="N48" s="164">
        <v>1.1895780921202199</v>
      </c>
      <c r="O48" s="13">
        <v>8.4590484254454807</v>
      </c>
      <c r="P48" s="164">
        <v>1.07229038853547</v>
      </c>
      <c r="Q48" s="13">
        <v>0.87982914447099403</v>
      </c>
      <c r="R48" s="164">
        <v>1.3136157298511999</v>
      </c>
      <c r="S48" s="13">
        <v>0.63310304283986296</v>
      </c>
      <c r="T48" s="164">
        <v>1.09642058655228</v>
      </c>
      <c r="U48" s="13">
        <v>3.2723178091091101</v>
      </c>
      <c r="V48" s="164">
        <v>1.4635774921668301</v>
      </c>
      <c r="W48" s="13">
        <v>1.10367769453363</v>
      </c>
      <c r="X48" s="164">
        <v>1.3256330830793299</v>
      </c>
      <c r="Y48" s="13">
        <v>0.470574651693765</v>
      </c>
      <c r="Z48" s="173">
        <v>1.6402431832847399</v>
      </c>
    </row>
    <row r="49" spans="1:26" ht="13" customHeight="1" x14ac:dyDescent="0.35">
      <c r="A49" s="12" t="s">
        <v>295</v>
      </c>
      <c r="B49" s="97">
        <v>2</v>
      </c>
      <c r="C49" s="13">
        <v>27.089470528113701</v>
      </c>
      <c r="D49" s="164">
        <v>0.75023024282565698</v>
      </c>
      <c r="E49" s="13">
        <v>23.961965765886699</v>
      </c>
      <c r="F49" s="164">
        <v>1.29084945322542</v>
      </c>
      <c r="G49" s="13">
        <v>28.040755152072698</v>
      </c>
      <c r="H49" s="164">
        <v>1.9747369486153099</v>
      </c>
      <c r="I49" s="13">
        <v>0.95128462395899804</v>
      </c>
      <c r="J49" s="164">
        <v>2.0850304372528901</v>
      </c>
      <c r="K49" s="13">
        <v>21.2499013714033</v>
      </c>
      <c r="L49" s="164">
        <v>1.65784409663152</v>
      </c>
      <c r="M49" s="13">
        <v>20.3039227003792</v>
      </c>
      <c r="N49" s="164">
        <v>3.26991479196163</v>
      </c>
      <c r="O49" s="13">
        <v>24.077675375205899</v>
      </c>
      <c r="P49" s="164">
        <v>3.5190397975485199</v>
      </c>
      <c r="Q49" s="13">
        <v>2.8277740038026802</v>
      </c>
      <c r="R49" s="164">
        <v>3.9634810560344702</v>
      </c>
      <c r="S49" s="13">
        <v>-5.83956915671041</v>
      </c>
      <c r="T49" s="164">
        <v>1.81969570697581</v>
      </c>
      <c r="U49" s="13">
        <v>-3.6580430655074898</v>
      </c>
      <c r="V49" s="164">
        <v>3.5154850387367298</v>
      </c>
      <c r="W49" s="13">
        <v>-3.9630797768667199</v>
      </c>
      <c r="X49" s="164">
        <v>4.0352480856766197</v>
      </c>
      <c r="Y49" s="13">
        <v>1.8764893798436899</v>
      </c>
      <c r="Z49" s="173">
        <v>4.4784521886266804</v>
      </c>
    </row>
    <row r="50" spans="1:26" ht="13" customHeight="1" x14ac:dyDescent="0.35">
      <c r="A50" s="12" t="s">
        <v>296</v>
      </c>
      <c r="B50" s="97">
        <v>2</v>
      </c>
      <c r="C50" s="13">
        <v>20.217696959173399</v>
      </c>
      <c r="D50" s="164">
        <v>2.9140943331732099</v>
      </c>
      <c r="E50" s="13">
        <v>25.131336180328901</v>
      </c>
      <c r="F50" s="164">
        <v>2.3772226893799902</v>
      </c>
      <c r="G50" s="13">
        <v>29.117009937253201</v>
      </c>
      <c r="H50" s="164">
        <v>2.4620186386324199</v>
      </c>
      <c r="I50" s="13">
        <v>8.8993129780798306</v>
      </c>
      <c r="J50" s="164">
        <v>3.85638654338968</v>
      </c>
      <c r="K50" s="13">
        <v>16.2284988186044</v>
      </c>
      <c r="L50" s="164">
        <v>3.1459412330495802</v>
      </c>
      <c r="M50" s="13">
        <v>27.530629019967702</v>
      </c>
      <c r="N50" s="164">
        <v>4.0274668708165899</v>
      </c>
      <c r="O50" s="13">
        <v>34.889611158507002</v>
      </c>
      <c r="P50" s="164">
        <v>1.93635506422675</v>
      </c>
      <c r="Q50" s="13">
        <v>18.661112339902498</v>
      </c>
      <c r="R50" s="164">
        <v>3.4237667920076</v>
      </c>
      <c r="S50" s="13">
        <v>-3.9891981405689898</v>
      </c>
      <c r="T50" s="164">
        <v>4.2882271423554199</v>
      </c>
      <c r="U50" s="13">
        <v>2.3992928396387998</v>
      </c>
      <c r="V50" s="164">
        <v>4.6767164881386796</v>
      </c>
      <c r="W50" s="13">
        <v>5.7726012212537201</v>
      </c>
      <c r="X50" s="164">
        <v>3.1322526577097798</v>
      </c>
      <c r="Y50" s="13">
        <v>9.7617993618227104</v>
      </c>
      <c r="Z50" s="173">
        <v>5.1569270130661202</v>
      </c>
    </row>
    <row r="51" spans="1:26" ht="13" customHeight="1" x14ac:dyDescent="0.35">
      <c r="A51" s="12" t="s">
        <v>298</v>
      </c>
      <c r="B51" s="97">
        <v>2</v>
      </c>
      <c r="C51" s="13">
        <v>3.19310568131562</v>
      </c>
      <c r="D51" s="164">
        <v>0.509881676534372</v>
      </c>
      <c r="E51" s="13">
        <v>4.8360095860360399</v>
      </c>
      <c r="F51" s="164">
        <v>0.85752634700034402</v>
      </c>
      <c r="G51" s="13">
        <v>5.6827063027859204</v>
      </c>
      <c r="H51" s="164">
        <v>2.88294550024944</v>
      </c>
      <c r="I51" s="13">
        <v>2.4896006214702999</v>
      </c>
      <c r="J51" s="164">
        <v>2.90435096476015</v>
      </c>
      <c r="K51" s="13">
        <v>4.3645624435013799</v>
      </c>
      <c r="L51" s="164">
        <v>0.506648050571472</v>
      </c>
      <c r="M51" s="13">
        <v>4.2744709783956703</v>
      </c>
      <c r="N51" s="164">
        <v>0.78279591059071296</v>
      </c>
      <c r="O51" s="13">
        <v>2.4038464725461801</v>
      </c>
      <c r="P51" s="164">
        <v>1.2994039655484499</v>
      </c>
      <c r="Q51" s="13">
        <v>-1.9607159709552</v>
      </c>
      <c r="R51" s="164">
        <v>1.39233316762458</v>
      </c>
      <c r="S51" s="13">
        <v>1.1714567621857599</v>
      </c>
      <c r="T51" s="164">
        <v>0.718798700063776</v>
      </c>
      <c r="U51" s="13">
        <v>-0.56153860764036501</v>
      </c>
      <c r="V51" s="164">
        <v>1.1610860749476299</v>
      </c>
      <c r="W51" s="13">
        <v>-3.2788598302397398</v>
      </c>
      <c r="X51" s="164">
        <v>3.1622500570150298</v>
      </c>
      <c r="Y51" s="13">
        <v>-4.4503165924254997</v>
      </c>
      <c r="Z51" s="173">
        <v>3.2208455685069199</v>
      </c>
    </row>
    <row r="52" spans="1:26" ht="13" customHeight="1" x14ac:dyDescent="0.35">
      <c r="A52" s="101" t="s">
        <v>338</v>
      </c>
      <c r="B52" s="102">
        <v>2</v>
      </c>
      <c r="C52" s="44">
        <v>17.134483979499599</v>
      </c>
      <c r="D52" s="165">
        <v>0.33072605948837303</v>
      </c>
      <c r="E52" s="44">
        <v>16.9580185299988</v>
      </c>
      <c r="F52" s="165">
        <v>0.40913803558983802</v>
      </c>
      <c r="G52" s="44">
        <v>18.6149062335422</v>
      </c>
      <c r="H52" s="165">
        <v>0.52289076477360696</v>
      </c>
      <c r="I52" s="44">
        <v>1.4279336432280301</v>
      </c>
      <c r="J52" s="165">
        <v>0.67866446958425997</v>
      </c>
      <c r="K52" s="44">
        <v>17.8755035722649</v>
      </c>
      <c r="L52" s="165">
        <v>0.280373440059423</v>
      </c>
      <c r="M52" s="44">
        <v>18.965920468396298</v>
      </c>
      <c r="N52" s="165">
        <v>0.39737747116370198</v>
      </c>
      <c r="O52" s="44">
        <v>20.203946304148001</v>
      </c>
      <c r="P52" s="165">
        <v>0.548548994798848</v>
      </c>
      <c r="Q52" s="44">
        <v>2.2289177855665101</v>
      </c>
      <c r="R52" s="165">
        <v>0.62716503483322505</v>
      </c>
      <c r="S52" s="44">
        <v>0.74101959276530804</v>
      </c>
      <c r="T52" s="165">
        <v>0.43357697392211803</v>
      </c>
      <c r="U52" s="44">
        <v>2.0079019383975099</v>
      </c>
      <c r="V52" s="165">
        <v>0.57035321227706803</v>
      </c>
      <c r="W52" s="44">
        <v>1.5890400706057599</v>
      </c>
      <c r="X52" s="165">
        <v>0.75783952891120299</v>
      </c>
      <c r="Y52" s="44">
        <v>0.80098414233847304</v>
      </c>
      <c r="Z52" s="174">
        <v>0.92407869967522005</v>
      </c>
    </row>
    <row r="53" spans="1:26" ht="13" customHeight="1" x14ac:dyDescent="0.35">
      <c r="A53" s="12" t="s">
        <v>302</v>
      </c>
      <c r="B53" s="97">
        <v>2</v>
      </c>
      <c r="C53" s="13">
        <v>26.0681306020834</v>
      </c>
      <c r="D53" s="164">
        <v>2.39955654609652</v>
      </c>
      <c r="E53" s="13">
        <v>25.8509937585134</v>
      </c>
      <c r="F53" s="164">
        <v>2.66251610155975</v>
      </c>
      <c r="G53" s="13">
        <v>28.8792594328992</v>
      </c>
      <c r="H53" s="164">
        <v>4.09384782414394</v>
      </c>
      <c r="I53" s="13">
        <v>2.81112883081581</v>
      </c>
      <c r="J53" s="164">
        <v>4.53131597696302</v>
      </c>
      <c r="K53" s="13">
        <v>39.981063556269902</v>
      </c>
      <c r="L53" s="164">
        <v>4.2118355341467604</v>
      </c>
      <c r="M53" s="13">
        <v>42.922637419284797</v>
      </c>
      <c r="N53" s="164">
        <v>3.6738395262382002</v>
      </c>
      <c r="O53" s="13">
        <v>46.490301260405097</v>
      </c>
      <c r="P53" s="164">
        <v>5.5349595819675299</v>
      </c>
      <c r="Q53" s="13">
        <v>6.5092377041351899</v>
      </c>
      <c r="R53" s="164">
        <v>6.79520758334397</v>
      </c>
      <c r="S53" s="13">
        <v>13.9129329541866</v>
      </c>
      <c r="T53" s="164">
        <v>4.8474147939511001</v>
      </c>
      <c r="U53" s="13">
        <v>17.0716436607714</v>
      </c>
      <c r="V53" s="164">
        <v>4.5371895326969804</v>
      </c>
      <c r="W53" s="13">
        <v>17.6110418275059</v>
      </c>
      <c r="X53" s="164">
        <v>6.8844293577073099</v>
      </c>
      <c r="Y53" s="13">
        <v>3.6981088733193799</v>
      </c>
      <c r="Z53" s="173">
        <v>8.1674763901596705</v>
      </c>
    </row>
    <row r="54" spans="1:26" ht="13" customHeight="1" x14ac:dyDescent="0.35">
      <c r="A54" s="12" t="s">
        <v>303</v>
      </c>
      <c r="B54" s="97">
        <v>2</v>
      </c>
      <c r="C54" s="13">
        <v>9.5284060462070901</v>
      </c>
      <c r="D54" s="164">
        <v>1.0912665578341501</v>
      </c>
      <c r="E54" s="13">
        <v>10.525024980075999</v>
      </c>
      <c r="F54" s="164">
        <v>1.90712595091841</v>
      </c>
      <c r="G54" s="13" t="s">
        <v>764</v>
      </c>
      <c r="H54" s="164" t="s">
        <v>764</v>
      </c>
      <c r="I54" s="13" t="s">
        <v>764</v>
      </c>
      <c r="J54" s="164" t="s">
        <v>764</v>
      </c>
      <c r="K54" s="13">
        <v>16.306217586030201</v>
      </c>
      <c r="L54" s="164">
        <v>3.3673251004731299</v>
      </c>
      <c r="M54" s="13">
        <v>11.3016852409715</v>
      </c>
      <c r="N54" s="164">
        <v>2.2352433257047601</v>
      </c>
      <c r="O54" s="13">
        <v>13.391663076448999</v>
      </c>
      <c r="P54" s="164">
        <v>1.99273834194144</v>
      </c>
      <c r="Q54" s="13">
        <v>-2.91455450958121</v>
      </c>
      <c r="R54" s="164">
        <v>3.9330565022776298</v>
      </c>
      <c r="S54" s="13">
        <v>6.77781153982309</v>
      </c>
      <c r="T54" s="164">
        <v>3.53973742423412</v>
      </c>
      <c r="U54" s="13">
        <v>0.77666026089554796</v>
      </c>
      <c r="V54" s="164">
        <v>2.9382719611659698</v>
      </c>
      <c r="W54" s="13" t="s">
        <v>764</v>
      </c>
      <c r="X54" s="164" t="s">
        <v>764</v>
      </c>
      <c r="Y54" s="13" t="s">
        <v>764</v>
      </c>
      <c r="Z54" s="173" t="s">
        <v>764</v>
      </c>
    </row>
    <row r="55" spans="1:26" ht="13" customHeight="1" x14ac:dyDescent="0.35">
      <c r="A55" s="12" t="s">
        <v>304</v>
      </c>
      <c r="B55" s="97">
        <v>2</v>
      </c>
      <c r="C55" s="13">
        <v>25.935795506158801</v>
      </c>
      <c r="D55" s="164">
        <v>2.4735230925941099</v>
      </c>
      <c r="E55" s="13">
        <v>29.1224824230354</v>
      </c>
      <c r="F55" s="164">
        <v>2.4924102148661902</v>
      </c>
      <c r="G55" s="13">
        <v>28.695083396615701</v>
      </c>
      <c r="H55" s="164">
        <v>2.8847603396192998</v>
      </c>
      <c r="I55" s="13">
        <v>2.7592878904569398</v>
      </c>
      <c r="J55" s="164">
        <v>3.7044249985766999</v>
      </c>
      <c r="K55" s="13">
        <v>28.137482549789802</v>
      </c>
      <c r="L55" s="164">
        <v>4.2724423823260196</v>
      </c>
      <c r="M55" s="13">
        <v>29.3726176350491</v>
      </c>
      <c r="N55" s="164">
        <v>4.0873308415188303</v>
      </c>
      <c r="O55" s="13">
        <v>45.010303096102199</v>
      </c>
      <c r="P55" s="164">
        <v>3.8206887272499901</v>
      </c>
      <c r="Q55" s="13">
        <v>16.872820546312401</v>
      </c>
      <c r="R55" s="164">
        <v>5.7105886370661398</v>
      </c>
      <c r="S55" s="13">
        <v>2.20168704363107</v>
      </c>
      <c r="T55" s="164">
        <v>4.9368087262817797</v>
      </c>
      <c r="U55" s="13">
        <v>0.25013521201372402</v>
      </c>
      <c r="V55" s="164">
        <v>4.7873147052601697</v>
      </c>
      <c r="W55" s="13">
        <v>16.315219699486502</v>
      </c>
      <c r="X55" s="164">
        <v>4.7874319386885897</v>
      </c>
      <c r="Y55" s="13">
        <v>14.113532655855501</v>
      </c>
      <c r="Z55" s="173">
        <v>6.8068779298492501</v>
      </c>
    </row>
    <row r="56" spans="1:26" ht="13" customHeight="1" x14ac:dyDescent="0.35">
      <c r="A56" s="26" t="s">
        <v>305</v>
      </c>
      <c r="B56" s="107">
        <v>2</v>
      </c>
      <c r="C56" s="108">
        <v>14.9465820568673</v>
      </c>
      <c r="D56" s="169">
        <v>0.95177903845784695</v>
      </c>
      <c r="E56" s="108">
        <v>15.0332333481853</v>
      </c>
      <c r="F56" s="169">
        <v>1.5542373489321699</v>
      </c>
      <c r="G56" s="108" t="s">
        <v>764</v>
      </c>
      <c r="H56" s="169" t="s">
        <v>764</v>
      </c>
      <c r="I56" s="108" t="s">
        <v>764</v>
      </c>
      <c r="J56" s="169" t="s">
        <v>764</v>
      </c>
      <c r="K56" s="108">
        <v>22.6537139222626</v>
      </c>
      <c r="L56" s="169">
        <v>1.9106488493185401</v>
      </c>
      <c r="M56" s="108">
        <v>28.446526399626201</v>
      </c>
      <c r="N56" s="169">
        <v>3.9047082606488699</v>
      </c>
      <c r="O56" s="108" t="s">
        <v>764</v>
      </c>
      <c r="P56" s="169" t="s">
        <v>764</v>
      </c>
      <c r="Q56" s="108" t="s">
        <v>764</v>
      </c>
      <c r="R56" s="169" t="s">
        <v>764</v>
      </c>
      <c r="S56" s="108">
        <v>7.7071318653952501</v>
      </c>
      <c r="T56" s="169">
        <v>2.1345871646409802</v>
      </c>
      <c r="U56" s="108">
        <v>13.413293051440901</v>
      </c>
      <c r="V56" s="169">
        <v>4.2026658608072998</v>
      </c>
      <c r="W56" s="108" t="s">
        <v>764</v>
      </c>
      <c r="X56" s="169" t="s">
        <v>764</v>
      </c>
      <c r="Y56" s="108" t="s">
        <v>764</v>
      </c>
      <c r="Z56" s="175" t="s">
        <v>764</v>
      </c>
    </row>
    <row r="57" spans="1:26" ht="13" customHeight="1" x14ac:dyDescent="0.35">
      <c r="A57" s="185"/>
      <c r="B57" s="179"/>
      <c r="C57" s="180" t="s">
        <v>1156</v>
      </c>
      <c r="D57" s="181" t="s">
        <v>1157</v>
      </c>
      <c r="E57" s="180" t="s">
        <v>1158</v>
      </c>
      <c r="F57" s="181" t="s">
        <v>1159</v>
      </c>
      <c r="G57" s="180" t="s">
        <v>1160</v>
      </c>
      <c r="H57" s="181" t="s">
        <v>1161</v>
      </c>
      <c r="I57" s="180" t="s">
        <v>1162</v>
      </c>
      <c r="J57" s="181" t="s">
        <v>1163</v>
      </c>
      <c r="K57" s="180" t="s">
        <v>1164</v>
      </c>
      <c r="L57" s="181" t="s">
        <v>1165</v>
      </c>
      <c r="M57" s="180" t="s">
        <v>1166</v>
      </c>
      <c r="N57" s="181" t="s">
        <v>1167</v>
      </c>
      <c r="O57" s="180" t="s">
        <v>1168</v>
      </c>
      <c r="P57" s="181" t="s">
        <v>1169</v>
      </c>
      <c r="Q57" s="180" t="s">
        <v>1170</v>
      </c>
      <c r="R57" s="181" t="s">
        <v>1171</v>
      </c>
      <c r="S57" s="180" t="s">
        <v>1172</v>
      </c>
      <c r="T57" s="181" t="s">
        <v>1173</v>
      </c>
      <c r="U57" s="180" t="s">
        <v>1174</v>
      </c>
      <c r="V57" s="181" t="s">
        <v>1175</v>
      </c>
      <c r="W57" s="180" t="s">
        <v>1176</v>
      </c>
      <c r="X57" s="181" t="s">
        <v>1177</v>
      </c>
      <c r="Y57" s="180" t="s">
        <v>1178</v>
      </c>
      <c r="Z57" s="187" t="s">
        <v>1179</v>
      </c>
    </row>
    <row r="58" spans="1:26" ht="13" customHeight="1" x14ac:dyDescent="0.35">
      <c r="A58" s="12" t="s">
        <v>267</v>
      </c>
      <c r="B58" s="112">
        <v>1</v>
      </c>
      <c r="C58" s="13">
        <v>11.7367972279123</v>
      </c>
      <c r="D58" s="164">
        <v>2.00508300811935</v>
      </c>
      <c r="E58" s="13">
        <v>13.7146499058508</v>
      </c>
      <c r="F58" s="164">
        <v>2.8774020515544798</v>
      </c>
      <c r="G58" s="13">
        <v>15.1131466719049</v>
      </c>
      <c r="H58" s="164">
        <v>2.5921860699346699</v>
      </c>
      <c r="I58" s="13">
        <v>3.3763494439925998</v>
      </c>
      <c r="J58" s="164">
        <v>3.2485001684719301</v>
      </c>
      <c r="K58" s="13">
        <v>21.890491628569301</v>
      </c>
      <c r="L58" s="164">
        <v>1.71975560651718</v>
      </c>
      <c r="M58" s="13">
        <v>18.341467868277899</v>
      </c>
      <c r="N58" s="164">
        <v>2.6117936678287599</v>
      </c>
      <c r="O58" s="13">
        <v>17.9176050179768</v>
      </c>
      <c r="P58" s="164">
        <v>2.0727377909823899</v>
      </c>
      <c r="Q58" s="13">
        <v>-3.97288661059252</v>
      </c>
      <c r="R58" s="164">
        <v>2.9210702188733699</v>
      </c>
      <c r="S58" s="13">
        <v>10.153694400657001</v>
      </c>
      <c r="T58" s="164">
        <v>2.64157476055406</v>
      </c>
      <c r="U58" s="13">
        <v>4.6268179624270704</v>
      </c>
      <c r="V58" s="164">
        <v>3.8859887711624101</v>
      </c>
      <c r="W58" s="13">
        <v>2.8044583460719199</v>
      </c>
      <c r="X58" s="164">
        <v>3.3189863770931498</v>
      </c>
      <c r="Y58" s="13">
        <v>-7.3492360545851199</v>
      </c>
      <c r="Z58" s="173">
        <v>4.3686845352063504</v>
      </c>
    </row>
    <row r="59" spans="1:26" ht="13" customHeight="1" x14ac:dyDescent="0.35">
      <c r="A59" s="12" t="s">
        <v>272</v>
      </c>
      <c r="B59" s="112">
        <v>1</v>
      </c>
      <c r="C59" s="13">
        <v>19.594265589387401</v>
      </c>
      <c r="D59" s="164">
        <v>0.85290966702278503</v>
      </c>
      <c r="E59" s="13">
        <v>19.728832855952799</v>
      </c>
      <c r="F59" s="164">
        <v>1.5277399426429601</v>
      </c>
      <c r="G59" s="13" t="s">
        <v>764</v>
      </c>
      <c r="H59" s="164" t="s">
        <v>764</v>
      </c>
      <c r="I59" s="13" t="s">
        <v>764</v>
      </c>
      <c r="J59" s="164" t="s">
        <v>764</v>
      </c>
      <c r="K59" s="13">
        <v>25.2806214317967</v>
      </c>
      <c r="L59" s="164">
        <v>1.0158536890995</v>
      </c>
      <c r="M59" s="13">
        <v>25.082293135021001</v>
      </c>
      <c r="N59" s="164">
        <v>2.1622490415716902</v>
      </c>
      <c r="O59" s="13" t="s">
        <v>764</v>
      </c>
      <c r="P59" s="164" t="s">
        <v>764</v>
      </c>
      <c r="Q59" s="13" t="s">
        <v>764</v>
      </c>
      <c r="R59" s="164" t="s">
        <v>764</v>
      </c>
      <c r="S59" s="13">
        <v>5.6863558424092604</v>
      </c>
      <c r="T59" s="164">
        <v>1.3264288966084801</v>
      </c>
      <c r="U59" s="13">
        <v>5.35346027906815</v>
      </c>
      <c r="V59" s="164">
        <v>2.64751019830413</v>
      </c>
      <c r="W59" s="13" t="s">
        <v>764</v>
      </c>
      <c r="X59" s="164" t="s">
        <v>764</v>
      </c>
      <c r="Y59" s="13" t="s">
        <v>764</v>
      </c>
      <c r="Z59" s="173" t="s">
        <v>764</v>
      </c>
    </row>
    <row r="60" spans="1:26" ht="13" customHeight="1" x14ac:dyDescent="0.35">
      <c r="A60" s="12" t="s">
        <v>274</v>
      </c>
      <c r="B60" s="112">
        <v>1</v>
      </c>
      <c r="C60" s="13">
        <v>15.692986947660399</v>
      </c>
      <c r="D60" s="164">
        <v>0.96048505124369699</v>
      </c>
      <c r="E60" s="13">
        <v>17.731971167626799</v>
      </c>
      <c r="F60" s="164">
        <v>1.5519397693838499</v>
      </c>
      <c r="G60" s="13" t="s">
        <v>764</v>
      </c>
      <c r="H60" s="164" t="s">
        <v>764</v>
      </c>
      <c r="I60" s="13" t="s">
        <v>764</v>
      </c>
      <c r="J60" s="164" t="s">
        <v>764</v>
      </c>
      <c r="K60" s="13">
        <v>18.658791237973801</v>
      </c>
      <c r="L60" s="164">
        <v>0.95201987718725201</v>
      </c>
      <c r="M60" s="13">
        <v>22.896919587562198</v>
      </c>
      <c r="N60" s="164">
        <v>2.6004059727401798</v>
      </c>
      <c r="O60" s="13">
        <v>24.959650896228101</v>
      </c>
      <c r="P60" s="164">
        <v>5.0626560318064904</v>
      </c>
      <c r="Q60" s="13">
        <v>6.3008596582543701</v>
      </c>
      <c r="R60" s="164">
        <v>5.2286935661787899</v>
      </c>
      <c r="S60" s="13">
        <v>2.9658042903133999</v>
      </c>
      <c r="T60" s="164">
        <v>1.3523584510854501</v>
      </c>
      <c r="U60" s="13">
        <v>5.1649484199354099</v>
      </c>
      <c r="V60" s="164">
        <v>3.0283045208264601</v>
      </c>
      <c r="W60" s="13" t="s">
        <v>764</v>
      </c>
      <c r="X60" s="164" t="s">
        <v>764</v>
      </c>
      <c r="Y60" s="13" t="s">
        <v>764</v>
      </c>
      <c r="Z60" s="173" t="s">
        <v>764</v>
      </c>
    </row>
    <row r="61" spans="1:26" ht="13" customHeight="1" x14ac:dyDescent="0.35">
      <c r="A61" s="12" t="s">
        <v>292</v>
      </c>
      <c r="B61" s="112">
        <v>1</v>
      </c>
      <c r="C61" s="13">
        <v>11.292082788079099</v>
      </c>
      <c r="D61" s="164">
        <v>0.83063647620706504</v>
      </c>
      <c r="E61" s="13">
        <v>11.9205850039159</v>
      </c>
      <c r="F61" s="164">
        <v>1.6854211533611501</v>
      </c>
      <c r="G61" s="13">
        <v>16.651071224030201</v>
      </c>
      <c r="H61" s="164">
        <v>3.18909950288828</v>
      </c>
      <c r="I61" s="13">
        <v>5.3589884359511402</v>
      </c>
      <c r="J61" s="164">
        <v>3.2683649388028302</v>
      </c>
      <c r="K61" s="13">
        <v>15.752622553457099</v>
      </c>
      <c r="L61" s="164">
        <v>1.07793698205636</v>
      </c>
      <c r="M61" s="13">
        <v>15.678592767797699</v>
      </c>
      <c r="N61" s="164">
        <v>1.34355990464379</v>
      </c>
      <c r="O61" s="13">
        <v>16.9802026098344</v>
      </c>
      <c r="P61" s="164">
        <v>1.8617398256778399</v>
      </c>
      <c r="Q61" s="13">
        <v>1.22758005637731</v>
      </c>
      <c r="R61" s="164">
        <v>2.0144047214550298</v>
      </c>
      <c r="S61" s="13">
        <v>4.4605397653779697</v>
      </c>
      <c r="T61" s="164">
        <v>1.3608471967456399</v>
      </c>
      <c r="U61" s="13">
        <v>3.7580077638818401</v>
      </c>
      <c r="V61" s="164">
        <v>2.1554112557847702</v>
      </c>
      <c r="W61" s="13">
        <v>0.32913138580414297</v>
      </c>
      <c r="X61" s="164">
        <v>3.6927538257833001</v>
      </c>
      <c r="Y61" s="13">
        <v>-4.1314083795738297</v>
      </c>
      <c r="Z61" s="173">
        <v>3.8392754205730002</v>
      </c>
    </row>
    <row r="62" spans="1:26" ht="13" customHeight="1" x14ac:dyDescent="0.35">
      <c r="A62" s="12" t="s">
        <v>294</v>
      </c>
      <c r="B62" s="112">
        <v>1</v>
      </c>
      <c r="C62" s="13">
        <v>6.8651060740260998</v>
      </c>
      <c r="D62" s="164">
        <v>0.98245839937155</v>
      </c>
      <c r="E62" s="13">
        <v>7.3914793431969201</v>
      </c>
      <c r="F62" s="164">
        <v>1.6247500899809799</v>
      </c>
      <c r="G62" s="13">
        <v>3.6906289416245999</v>
      </c>
      <c r="H62" s="164">
        <v>0.734162114592538</v>
      </c>
      <c r="I62" s="13">
        <v>-3.1744771324015</v>
      </c>
      <c r="J62" s="164">
        <v>1.2130729407443099</v>
      </c>
      <c r="K62" s="13">
        <v>7.9201592570953396</v>
      </c>
      <c r="L62" s="164">
        <v>1.0988774759001301</v>
      </c>
      <c r="M62" s="13">
        <v>6.9240844852947196</v>
      </c>
      <c r="N62" s="164">
        <v>1.35754648211199</v>
      </c>
      <c r="O62" s="13">
        <v>8.3498265150920705</v>
      </c>
      <c r="P62" s="164">
        <v>0.92237161821514801</v>
      </c>
      <c r="Q62" s="13">
        <v>0.42966725799673</v>
      </c>
      <c r="R62" s="164">
        <v>1.3820749601986</v>
      </c>
      <c r="S62" s="13">
        <v>1.05505318306924</v>
      </c>
      <c r="T62" s="164">
        <v>1.47402720922524</v>
      </c>
      <c r="U62" s="13">
        <v>-0.46739485790220497</v>
      </c>
      <c r="V62" s="164">
        <v>2.11724946711242</v>
      </c>
      <c r="W62" s="13">
        <v>4.6591975734674698</v>
      </c>
      <c r="X62" s="164">
        <v>1.17888227257509</v>
      </c>
      <c r="Y62" s="13">
        <v>3.60414439039823</v>
      </c>
      <c r="Z62" s="173">
        <v>1.8389337005922799</v>
      </c>
    </row>
    <row r="63" spans="1:26" ht="13" customHeight="1" x14ac:dyDescent="0.35">
      <c r="A63" s="186" t="s">
        <v>295</v>
      </c>
      <c r="B63" s="182">
        <v>1</v>
      </c>
      <c r="C63" s="183">
        <v>29.1591950535732</v>
      </c>
      <c r="D63" s="184">
        <v>0.95398800411714402</v>
      </c>
      <c r="E63" s="183">
        <v>32.627525748200199</v>
      </c>
      <c r="F63" s="184">
        <v>1.5124340720915199</v>
      </c>
      <c r="G63" s="183">
        <v>37.804547870018403</v>
      </c>
      <c r="H63" s="184">
        <v>2.8807277097987201</v>
      </c>
      <c r="I63" s="183">
        <v>8.6453528164452003</v>
      </c>
      <c r="J63" s="184">
        <v>3.0756237505770301</v>
      </c>
      <c r="K63" s="183">
        <v>21.052324091678301</v>
      </c>
      <c r="L63" s="184">
        <v>1.7239653596687401</v>
      </c>
      <c r="M63" s="183">
        <v>16.590831939341498</v>
      </c>
      <c r="N63" s="184">
        <v>3.0098865936366201</v>
      </c>
      <c r="O63" s="183">
        <v>18.480325511371699</v>
      </c>
      <c r="P63" s="184">
        <v>6.0776107026194</v>
      </c>
      <c r="Q63" s="183">
        <v>-2.5719985803065901</v>
      </c>
      <c r="R63" s="184">
        <v>6.3770631855707798</v>
      </c>
      <c r="S63" s="183">
        <v>-8.1068709618948898</v>
      </c>
      <c r="T63" s="184">
        <v>1.97031715044486</v>
      </c>
      <c r="U63" s="183">
        <v>-16.036693808858601</v>
      </c>
      <c r="V63" s="184">
        <v>3.3685121536038398</v>
      </c>
      <c r="W63" s="183">
        <v>-19.324222358646701</v>
      </c>
      <c r="X63" s="184">
        <v>6.7257671674386801</v>
      </c>
      <c r="Y63" s="183">
        <v>-11.2173513967518</v>
      </c>
      <c r="Z63" s="188">
        <v>7.0799997406691801</v>
      </c>
    </row>
    <row r="64" spans="1:26" ht="13" customHeight="1" x14ac:dyDescent="0.35">
      <c r="A64" s="12" t="s">
        <v>339</v>
      </c>
      <c r="B64" s="112">
        <v>1</v>
      </c>
      <c r="C64" s="13">
        <v>21.754114578548698</v>
      </c>
      <c r="D64" s="164">
        <v>1.34113021508498</v>
      </c>
      <c r="E64" s="13">
        <v>29.187253156967699</v>
      </c>
      <c r="F64" s="164">
        <v>1.86048140466747</v>
      </c>
      <c r="G64" s="13">
        <v>26.922726890900201</v>
      </c>
      <c r="H64" s="164">
        <v>2.18821782371207</v>
      </c>
      <c r="I64" s="13">
        <v>5.16861231235145</v>
      </c>
      <c r="J64" s="164">
        <v>2.5804419954299802</v>
      </c>
      <c r="K64" s="13">
        <v>33.016744866103899</v>
      </c>
      <c r="L64" s="164">
        <v>2.13110785587144</v>
      </c>
      <c r="M64" s="13">
        <v>34.489124639421</v>
      </c>
      <c r="N64" s="164">
        <v>2.4688997340453098</v>
      </c>
      <c r="O64" s="13">
        <v>35.749405618429499</v>
      </c>
      <c r="P64" s="164">
        <v>2.4584026339457701</v>
      </c>
      <c r="Q64" s="13">
        <v>2.7326607523255699</v>
      </c>
      <c r="R64" s="164">
        <v>3.21565940785145</v>
      </c>
      <c r="S64" s="13">
        <v>11.262630287555201</v>
      </c>
      <c r="T64" s="164">
        <v>2.5179854938364601</v>
      </c>
      <c r="U64" s="13">
        <v>5.30187148245333</v>
      </c>
      <c r="V64" s="164">
        <v>3.0914166580845199</v>
      </c>
      <c r="W64" s="13">
        <v>8.8266787275292895</v>
      </c>
      <c r="X64" s="164">
        <v>3.29120658035965</v>
      </c>
      <c r="Y64" s="13">
        <v>-2.4359515600258699</v>
      </c>
      <c r="Z64" s="173">
        <v>4.1230021003004902</v>
      </c>
    </row>
    <row r="65" spans="1:26" ht="13" customHeight="1" x14ac:dyDescent="0.35">
      <c r="A65" s="12" t="s">
        <v>340</v>
      </c>
      <c r="B65" s="112">
        <v>1</v>
      </c>
      <c r="C65" s="13">
        <v>31.6243510109901</v>
      </c>
      <c r="D65" s="164">
        <v>1.48888459038235</v>
      </c>
      <c r="E65" s="13">
        <v>27.045704482380302</v>
      </c>
      <c r="F65" s="164">
        <v>1.6554856130130799</v>
      </c>
      <c r="G65" s="13">
        <v>32.581333965496803</v>
      </c>
      <c r="H65" s="164">
        <v>2.8348542828782701</v>
      </c>
      <c r="I65" s="13">
        <v>0.95698295450668902</v>
      </c>
      <c r="J65" s="164">
        <v>3.1115206623753502</v>
      </c>
      <c r="K65" s="13">
        <v>29.3588158267561</v>
      </c>
      <c r="L65" s="164">
        <v>1.87934807881426</v>
      </c>
      <c r="M65" s="13">
        <v>27.646614126030499</v>
      </c>
      <c r="N65" s="164">
        <v>2.1219108005261198</v>
      </c>
      <c r="O65" s="13">
        <v>29.015726707011499</v>
      </c>
      <c r="P65" s="164">
        <v>2.5398549966222399</v>
      </c>
      <c r="Q65" s="13">
        <v>-0.34308911974463302</v>
      </c>
      <c r="R65" s="164">
        <v>3.3363953098813699</v>
      </c>
      <c r="S65" s="13">
        <v>-2.2655351842339901</v>
      </c>
      <c r="T65" s="164">
        <v>2.3976502090215002</v>
      </c>
      <c r="U65" s="13">
        <v>0.60090964365025801</v>
      </c>
      <c r="V65" s="164">
        <v>2.69130787170154</v>
      </c>
      <c r="W65" s="13">
        <v>-3.56560725848531</v>
      </c>
      <c r="X65" s="164">
        <v>3.8062136315530402</v>
      </c>
      <c r="Y65" s="13">
        <v>-1.3000720742513201</v>
      </c>
      <c r="Z65" s="173">
        <v>4.5621370536391304</v>
      </c>
    </row>
    <row r="66" spans="1:26" ht="13" customHeight="1" x14ac:dyDescent="0.35">
      <c r="A66" s="26" t="s">
        <v>341</v>
      </c>
      <c r="B66" s="114">
        <v>1</v>
      </c>
      <c r="C66" s="108">
        <v>11.8067515304379</v>
      </c>
      <c r="D66" s="169">
        <v>1.24755961251989</v>
      </c>
      <c r="E66" s="108">
        <v>10.594432962219299</v>
      </c>
      <c r="F66" s="169">
        <v>1.77834055690689</v>
      </c>
      <c r="G66" s="108">
        <v>10.8296631533071</v>
      </c>
      <c r="H66" s="169">
        <v>3.0921430385550899</v>
      </c>
      <c r="I66" s="108">
        <v>-0.97708837713082797</v>
      </c>
      <c r="J66" s="169">
        <v>3.2689510693049901</v>
      </c>
      <c r="K66" s="108">
        <v>9.4789296090097803</v>
      </c>
      <c r="L66" s="169">
        <v>1.3820665987982701</v>
      </c>
      <c r="M66" s="108">
        <v>12.4610675796887</v>
      </c>
      <c r="N66" s="169">
        <v>2.5592083872981801</v>
      </c>
      <c r="O66" s="108">
        <v>10.5218009033836</v>
      </c>
      <c r="P66" s="169">
        <v>2.2716400395280898</v>
      </c>
      <c r="Q66" s="108">
        <v>1.0428712943737799</v>
      </c>
      <c r="R66" s="169">
        <v>2.7779886510304599</v>
      </c>
      <c r="S66" s="108">
        <v>-2.3278219214281402</v>
      </c>
      <c r="T66" s="169">
        <v>1.8618574248058299</v>
      </c>
      <c r="U66" s="108">
        <v>1.8666346174694399</v>
      </c>
      <c r="V66" s="169">
        <v>3.1164150407090001</v>
      </c>
      <c r="W66" s="108">
        <v>-0.30786224992352401</v>
      </c>
      <c r="X66" s="169">
        <v>3.83688637309888</v>
      </c>
      <c r="Y66" s="108">
        <v>2.0199596715046102</v>
      </c>
      <c r="Z66" s="175">
        <v>4.2899023344085903</v>
      </c>
    </row>
    <row r="67" spans="1:26" ht="13" customHeight="1" x14ac:dyDescent="0.35">
      <c r="A67" s="12"/>
      <c r="B67" s="115"/>
      <c r="C67" s="13" t="s">
        <v>1156</v>
      </c>
      <c r="D67" s="164" t="s">
        <v>1157</v>
      </c>
      <c r="E67" s="13" t="s">
        <v>1158</v>
      </c>
      <c r="F67" s="164" t="s">
        <v>1159</v>
      </c>
      <c r="G67" s="13" t="s">
        <v>1160</v>
      </c>
      <c r="H67" s="164" t="s">
        <v>1161</v>
      </c>
      <c r="I67" s="13" t="s">
        <v>1162</v>
      </c>
      <c r="J67" s="164" t="s">
        <v>1163</v>
      </c>
      <c r="K67" s="13" t="s">
        <v>1164</v>
      </c>
      <c r="L67" s="164" t="s">
        <v>1165</v>
      </c>
      <c r="M67" s="13" t="s">
        <v>1166</v>
      </c>
      <c r="N67" s="164" t="s">
        <v>1167</v>
      </c>
      <c r="O67" s="13" t="s">
        <v>1168</v>
      </c>
      <c r="P67" s="164" t="s">
        <v>1169</v>
      </c>
      <c r="Q67" s="13" t="s">
        <v>1170</v>
      </c>
      <c r="R67" s="164" t="s">
        <v>1171</v>
      </c>
      <c r="S67" s="13" t="s">
        <v>1172</v>
      </c>
      <c r="T67" s="164" t="s">
        <v>1173</v>
      </c>
      <c r="U67" s="13" t="s">
        <v>1174</v>
      </c>
      <c r="V67" s="164" t="s">
        <v>1175</v>
      </c>
      <c r="W67" s="13" t="s">
        <v>1176</v>
      </c>
      <c r="X67" s="164" t="s">
        <v>1177</v>
      </c>
      <c r="Y67" s="13" t="s">
        <v>1178</v>
      </c>
      <c r="Z67" s="173" t="s">
        <v>1179</v>
      </c>
    </row>
    <row r="68" spans="1:26" ht="13" customHeight="1" x14ac:dyDescent="0.35">
      <c r="A68" s="12" t="s">
        <v>261</v>
      </c>
      <c r="B68" s="115">
        <v>3</v>
      </c>
      <c r="C68" s="13">
        <v>7.7655373675284904</v>
      </c>
      <c r="D68" s="164">
        <v>1.0464159125480701</v>
      </c>
      <c r="E68" s="13">
        <v>8.3862968505885505</v>
      </c>
      <c r="F68" s="164">
        <v>0.89849137215877195</v>
      </c>
      <c r="G68" s="13">
        <v>5.2819082094735901</v>
      </c>
      <c r="H68" s="164">
        <v>1.16762756772405</v>
      </c>
      <c r="I68" s="13">
        <v>-2.4836291580548999</v>
      </c>
      <c r="J68" s="164">
        <v>1.6300912965005501</v>
      </c>
      <c r="K68" s="13">
        <v>8.1521576603624393</v>
      </c>
      <c r="L68" s="164">
        <v>0.75041625916965204</v>
      </c>
      <c r="M68" s="13">
        <v>11.1578823191912</v>
      </c>
      <c r="N68" s="164">
        <v>1.4532049512738801</v>
      </c>
      <c r="O68" s="13">
        <v>10.400791258163</v>
      </c>
      <c r="P68" s="164">
        <v>1.5747966353435201</v>
      </c>
      <c r="Q68" s="13">
        <v>2.2486335978006</v>
      </c>
      <c r="R68" s="164">
        <v>1.8340954970237</v>
      </c>
      <c r="S68" s="13">
        <v>0.38662029283395399</v>
      </c>
      <c r="T68" s="164">
        <v>1.28767652151462</v>
      </c>
      <c r="U68" s="13">
        <v>2.77158546860269</v>
      </c>
      <c r="V68" s="164">
        <v>1.7085348624627701</v>
      </c>
      <c r="W68" s="13">
        <v>5.1188830486894501</v>
      </c>
      <c r="X68" s="164">
        <v>1.960443465035</v>
      </c>
      <c r="Y68" s="13">
        <v>4.7322627558555004</v>
      </c>
      <c r="Z68" s="173">
        <v>2.4537937825191101</v>
      </c>
    </row>
    <row r="69" spans="1:26" ht="13" customHeight="1" x14ac:dyDescent="0.35">
      <c r="A69" s="12" t="s">
        <v>264</v>
      </c>
      <c r="B69" s="115">
        <v>3</v>
      </c>
      <c r="C69" s="13">
        <v>17.591323256264801</v>
      </c>
      <c r="D69" s="164">
        <v>1.5536872418369301</v>
      </c>
      <c r="E69" s="13">
        <v>14.443793738486301</v>
      </c>
      <c r="F69" s="164">
        <v>2.3169499832991498</v>
      </c>
      <c r="G69" s="13" t="s">
        <v>764</v>
      </c>
      <c r="H69" s="164" t="s">
        <v>764</v>
      </c>
      <c r="I69" s="13" t="s">
        <v>764</v>
      </c>
      <c r="J69" s="164" t="s">
        <v>764</v>
      </c>
      <c r="K69" s="13">
        <v>12.051606809128501</v>
      </c>
      <c r="L69" s="164">
        <v>1.2101768771942301</v>
      </c>
      <c r="M69" s="13">
        <v>12.701743387575601</v>
      </c>
      <c r="N69" s="164">
        <v>1.9126923157414899</v>
      </c>
      <c r="O69" s="13">
        <v>11.443757573179401</v>
      </c>
      <c r="P69" s="164">
        <v>3.1533104256046598</v>
      </c>
      <c r="Q69" s="13">
        <v>-0.60784923594903395</v>
      </c>
      <c r="R69" s="164">
        <v>3.3715958189184501</v>
      </c>
      <c r="S69" s="13">
        <v>-5.5397164471362901</v>
      </c>
      <c r="T69" s="164">
        <v>1.9693836902803901</v>
      </c>
      <c r="U69" s="13">
        <v>-1.74205035091067</v>
      </c>
      <c r="V69" s="164">
        <v>3.0044382369765001</v>
      </c>
      <c r="W69" s="13" t="s">
        <v>764</v>
      </c>
      <c r="X69" s="164" t="s">
        <v>764</v>
      </c>
      <c r="Y69" s="13" t="s">
        <v>764</v>
      </c>
      <c r="Z69" s="173" t="s">
        <v>764</v>
      </c>
    </row>
    <row r="70" spans="1:26" ht="13" customHeight="1" x14ac:dyDescent="0.35">
      <c r="A70" s="12" t="s">
        <v>283</v>
      </c>
      <c r="B70" s="115">
        <v>3</v>
      </c>
      <c r="C70" s="13">
        <v>29.386688355187601</v>
      </c>
      <c r="D70" s="164">
        <v>2.0766733287927699</v>
      </c>
      <c r="E70" s="13">
        <v>32.210509963107803</v>
      </c>
      <c r="F70" s="164">
        <v>1.43240101330331</v>
      </c>
      <c r="G70" s="13">
        <v>27.487155409685201</v>
      </c>
      <c r="H70" s="164">
        <v>1.4336929063803601</v>
      </c>
      <c r="I70" s="13">
        <v>-1.89953294550237</v>
      </c>
      <c r="J70" s="164">
        <v>2.7333632179867</v>
      </c>
      <c r="K70" s="13">
        <v>23.448600628566499</v>
      </c>
      <c r="L70" s="164">
        <v>1.9648538597924901</v>
      </c>
      <c r="M70" s="13">
        <v>24.2905851528628</v>
      </c>
      <c r="N70" s="164">
        <v>1.1593231108594599</v>
      </c>
      <c r="O70" s="13">
        <v>24.142936017295899</v>
      </c>
      <c r="P70" s="164">
        <v>1.2609553099179001</v>
      </c>
      <c r="Q70" s="13">
        <v>0.69433538872939204</v>
      </c>
      <c r="R70" s="164">
        <v>2.39931809746595</v>
      </c>
      <c r="S70" s="13">
        <v>-5.9380877266211201</v>
      </c>
      <c r="T70" s="164">
        <v>2.8588848883543201</v>
      </c>
      <c r="U70" s="13">
        <v>-7.9199248102450399</v>
      </c>
      <c r="V70" s="164">
        <v>1.8427703976038901</v>
      </c>
      <c r="W70" s="13">
        <v>-3.3442193923893502</v>
      </c>
      <c r="X70" s="164">
        <v>1.9093149670537699</v>
      </c>
      <c r="Y70" s="13">
        <v>2.5938683342317601</v>
      </c>
      <c r="Z70" s="173">
        <v>3.6370320062202199</v>
      </c>
    </row>
    <row r="71" spans="1:26" ht="13" customHeight="1" x14ac:dyDescent="0.35">
      <c r="A71" s="12" t="s">
        <v>290</v>
      </c>
      <c r="B71" s="115">
        <v>3</v>
      </c>
      <c r="C71" s="13">
        <v>11.690668938189599</v>
      </c>
      <c r="D71" s="164">
        <v>1.00982874048298</v>
      </c>
      <c r="E71" s="13">
        <v>12.8283202045367</v>
      </c>
      <c r="F71" s="164">
        <v>1.5207049799093999</v>
      </c>
      <c r="G71" s="13">
        <v>9.5354946096807307</v>
      </c>
      <c r="H71" s="164">
        <v>2.41443187912096</v>
      </c>
      <c r="I71" s="13">
        <v>-2.15517432850885</v>
      </c>
      <c r="J71" s="164">
        <v>2.6243229341203498</v>
      </c>
      <c r="K71" s="13">
        <v>12.127397009797299</v>
      </c>
      <c r="L71" s="164">
        <v>0.872218661644237</v>
      </c>
      <c r="M71" s="13">
        <v>13.379360065011401</v>
      </c>
      <c r="N71" s="164">
        <v>1.3804858956786199</v>
      </c>
      <c r="O71" s="13" t="s">
        <v>764</v>
      </c>
      <c r="P71" s="164" t="s">
        <v>764</v>
      </c>
      <c r="Q71" s="13" t="s">
        <v>764</v>
      </c>
      <c r="R71" s="164" t="s">
        <v>764</v>
      </c>
      <c r="S71" s="13">
        <v>0.43672807160772997</v>
      </c>
      <c r="T71" s="164">
        <v>1.3343610751314301</v>
      </c>
      <c r="U71" s="13">
        <v>0.55103986047472198</v>
      </c>
      <c r="V71" s="164">
        <v>2.0538463779184699</v>
      </c>
      <c r="W71" s="13" t="s">
        <v>764</v>
      </c>
      <c r="X71" s="164" t="s">
        <v>764</v>
      </c>
      <c r="Y71" s="13" t="s">
        <v>764</v>
      </c>
      <c r="Z71" s="173" t="s">
        <v>764</v>
      </c>
    </row>
    <row r="72" spans="1:26" ht="13" customHeight="1" x14ac:dyDescent="0.35">
      <c r="A72" s="12" t="s">
        <v>294</v>
      </c>
      <c r="B72" s="115">
        <v>3</v>
      </c>
      <c r="C72" s="13">
        <v>5.6743665605809701</v>
      </c>
      <c r="D72" s="164">
        <v>0.56164592157617699</v>
      </c>
      <c r="E72" s="13">
        <v>6.6414345484916302</v>
      </c>
      <c r="F72" s="164">
        <v>0.92475545894798405</v>
      </c>
      <c r="G72" s="13">
        <v>5.6742450998650398</v>
      </c>
      <c r="H72" s="164">
        <v>0.65497058248080797</v>
      </c>
      <c r="I72" s="13">
        <v>-1.21460715923227E-4</v>
      </c>
      <c r="J72" s="164">
        <v>0.89491707206232995</v>
      </c>
      <c r="K72" s="13">
        <v>6.3589693648344499</v>
      </c>
      <c r="L72" s="164">
        <v>0.573366579170693</v>
      </c>
      <c r="M72" s="13">
        <v>6.1466289525320397</v>
      </c>
      <c r="N72" s="164">
        <v>0.88558707034548001</v>
      </c>
      <c r="O72" s="13">
        <v>7.2599119585466596</v>
      </c>
      <c r="P72" s="164">
        <v>0.96484298929171897</v>
      </c>
      <c r="Q72" s="13">
        <v>0.90094259371221297</v>
      </c>
      <c r="R72" s="164">
        <v>1.14018886316298</v>
      </c>
      <c r="S72" s="13">
        <v>0.68460280425348097</v>
      </c>
      <c r="T72" s="164">
        <v>0.80261782644858803</v>
      </c>
      <c r="U72" s="13">
        <v>-0.494805595959592</v>
      </c>
      <c r="V72" s="164">
        <v>1.2804050601341701</v>
      </c>
      <c r="W72" s="13">
        <v>1.5856668586816201</v>
      </c>
      <c r="X72" s="164">
        <v>1.16615112995727</v>
      </c>
      <c r="Y72" s="13">
        <v>0.90106405442813697</v>
      </c>
      <c r="Z72" s="173">
        <v>1.44945065785265</v>
      </c>
    </row>
    <row r="73" spans="1:26" ht="13" customHeight="1" x14ac:dyDescent="0.35">
      <c r="A73" s="26" t="s">
        <v>295</v>
      </c>
      <c r="B73" s="171">
        <v>3</v>
      </c>
      <c r="C73" s="108">
        <v>26.051490076188099</v>
      </c>
      <c r="D73" s="169">
        <v>1.3103729191464</v>
      </c>
      <c r="E73" s="108">
        <v>25.935871603816601</v>
      </c>
      <c r="F73" s="169">
        <v>2.1913301148590798</v>
      </c>
      <c r="G73" s="108" t="s">
        <v>764</v>
      </c>
      <c r="H73" s="169" t="s">
        <v>764</v>
      </c>
      <c r="I73" s="108" t="s">
        <v>764</v>
      </c>
      <c r="J73" s="169" t="s">
        <v>764</v>
      </c>
      <c r="K73" s="108">
        <v>18.651153067405399</v>
      </c>
      <c r="L73" s="169">
        <v>1.6606372022367399</v>
      </c>
      <c r="M73" s="108">
        <v>19.224414403199599</v>
      </c>
      <c r="N73" s="169">
        <v>2.1523517379250601</v>
      </c>
      <c r="O73" s="108">
        <v>18.336365542578399</v>
      </c>
      <c r="P73" s="169">
        <v>2.2612748383205901</v>
      </c>
      <c r="Q73" s="108">
        <v>-0.31478752482697597</v>
      </c>
      <c r="R73" s="169">
        <v>2.8089057819466201</v>
      </c>
      <c r="S73" s="108">
        <v>-7.4003370087827198</v>
      </c>
      <c r="T73" s="169">
        <v>2.1153706778446502</v>
      </c>
      <c r="U73" s="108">
        <v>-6.7114572006169402</v>
      </c>
      <c r="V73" s="169">
        <v>3.0715705552758101</v>
      </c>
      <c r="W73" s="108" t="s">
        <v>764</v>
      </c>
      <c r="X73" s="169" t="s">
        <v>764</v>
      </c>
      <c r="Y73" s="108" t="s">
        <v>764</v>
      </c>
      <c r="Z73" s="175" t="s">
        <v>764</v>
      </c>
    </row>
    <row r="75" spans="1:26" x14ac:dyDescent="0.35">
      <c r="A75" s="178" t="s">
        <v>310</v>
      </c>
    </row>
    <row r="76" spans="1:26" x14ac:dyDescent="0.35">
      <c r="A76" s="178" t="s">
        <v>342</v>
      </c>
    </row>
    <row r="77" spans="1:26" x14ac:dyDescent="0.35">
      <c r="A77" s="178" t="s">
        <v>413</v>
      </c>
    </row>
    <row r="78" spans="1:26" x14ac:dyDescent="0.35">
      <c r="A78" s="178" t="s">
        <v>311</v>
      </c>
    </row>
    <row r="79" spans="1:26" x14ac:dyDescent="0.35">
      <c r="A79" s="178" t="s">
        <v>312</v>
      </c>
    </row>
    <row r="80" spans="1:26" x14ac:dyDescent="0.35">
      <c r="A80" s="178" t="s">
        <v>313</v>
      </c>
    </row>
    <row r="81" spans="1:1" x14ac:dyDescent="0.35">
      <c r="A81" s="163" t="str">
        <f>HYPERLINK("https://oecdcode.org/disclaimers/cyprus.html", "Information on data for Cyprus: https://oecdcode.org/disclaimers/cyprus.html")</f>
        <v>Information on data for Cyprus: https://oecdcode.org/disclaimers/cyprus.html</v>
      </c>
    </row>
    <row r="82" spans="1:1" x14ac:dyDescent="0.35">
      <c r="A82" s="178" t="s">
        <v>314</v>
      </c>
    </row>
  </sheetData>
  <mergeCells count="17">
    <mergeCell ref="S8:Z8"/>
    <mergeCell ref="S9:T9"/>
    <mergeCell ref="U9:V9"/>
    <mergeCell ref="W9:X9"/>
    <mergeCell ref="Y9:Z9"/>
    <mergeCell ref="B7:B10"/>
    <mergeCell ref="C7:Z7"/>
    <mergeCell ref="C8:J8"/>
    <mergeCell ref="C9:D9"/>
    <mergeCell ref="E9:F9"/>
    <mergeCell ref="G9:H9"/>
    <mergeCell ref="I9:J9"/>
    <mergeCell ref="K8:R8"/>
    <mergeCell ref="K9:L9"/>
    <mergeCell ref="M9:N9"/>
    <mergeCell ref="O9:P9"/>
    <mergeCell ref="Q9:R9"/>
  </mergeCells>
  <conditionalFormatting sqref="I1:I200">
    <cfRule type="expression" dxfId="128" priority="6">
      <formula>ABS(I1/J1)&gt;1.95996398454005</formula>
    </cfRule>
  </conditionalFormatting>
  <conditionalFormatting sqref="Q1:Q200">
    <cfRule type="expression" dxfId="127" priority="5">
      <formula>ABS(Q1/R1)&gt;1.95996398454005</formula>
    </cfRule>
  </conditionalFormatting>
  <conditionalFormatting sqref="S1:S200">
    <cfRule type="expression" dxfId="126" priority="4">
      <formula>ABS(S1/T1)&gt;1.95996398454005</formula>
    </cfRule>
  </conditionalFormatting>
  <conditionalFormatting sqref="U1:U200">
    <cfRule type="expression" dxfId="125" priority="3">
      <formula>ABS(U1/V1)&gt;1.95996398454005</formula>
    </cfRule>
  </conditionalFormatting>
  <conditionalFormatting sqref="W1:W200">
    <cfRule type="expression" dxfId="124" priority="2">
      <formula>ABS(W1/X1)&gt;1.95996398454005</formula>
    </cfRule>
  </conditionalFormatting>
  <conditionalFormatting sqref="Y1:Y200">
    <cfRule type="expression" dxfId="123"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110"/>
  <sheetViews>
    <sheetView showGridLines="0" zoomScale="80" workbookViewId="0"/>
  </sheetViews>
  <sheetFormatPr defaultColWidth="10.81640625" defaultRowHeight="14.5" x14ac:dyDescent="0.35"/>
  <cols>
    <col min="1" max="1" width="30.7265625" customWidth="1"/>
    <col min="2" max="2" width="8.7265625" customWidth="1"/>
  </cols>
  <sheetData>
    <row r="1" spans="1:46" x14ac:dyDescent="0.35">
      <c r="A1" s="32" t="s">
        <v>188</v>
      </c>
    </row>
    <row r="2" spans="1:46" x14ac:dyDescent="0.35">
      <c r="A2" s="38" t="s">
        <v>189</v>
      </c>
    </row>
    <row r="3" spans="1:46" x14ac:dyDescent="0.35">
      <c r="A3" s="42" t="s">
        <v>379</v>
      </c>
    </row>
    <row r="4" spans="1:46" x14ac:dyDescent="0.35">
      <c r="A4" s="150" t="str">
        <f>HYPERLINK("#'TOC'!A1", "Back to TOC")</f>
        <v>Back to TOC</v>
      </c>
    </row>
    <row r="7" spans="1:46" ht="16" customHeight="1" x14ac:dyDescent="0.35">
      <c r="B7" s="503" t="s">
        <v>233</v>
      </c>
      <c r="C7" s="506" t="s">
        <v>377</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7"/>
    </row>
    <row r="8" spans="1:46" ht="32.15" customHeight="1" x14ac:dyDescent="0.35">
      <c r="B8" s="504"/>
      <c r="C8" s="508" t="s">
        <v>362</v>
      </c>
      <c r="D8" s="508"/>
      <c r="E8" s="508" t="s">
        <v>391</v>
      </c>
      <c r="F8" s="508"/>
      <c r="G8" s="508"/>
      <c r="H8" s="508"/>
      <c r="I8" s="508"/>
      <c r="J8" s="508"/>
      <c r="K8" s="508"/>
      <c r="L8" s="508"/>
      <c r="M8" s="508" t="s">
        <v>396</v>
      </c>
      <c r="N8" s="508"/>
      <c r="O8" s="508"/>
      <c r="P8" s="508"/>
      <c r="Q8" s="508"/>
      <c r="R8" s="508"/>
      <c r="S8" s="508" t="s">
        <v>400</v>
      </c>
      <c r="T8" s="508"/>
      <c r="U8" s="508"/>
      <c r="V8" s="508"/>
      <c r="W8" s="508"/>
      <c r="X8" s="508"/>
      <c r="Y8" s="508"/>
      <c r="Z8" s="508"/>
      <c r="AA8" s="508" t="s">
        <v>404</v>
      </c>
      <c r="AB8" s="508"/>
      <c r="AC8" s="508"/>
      <c r="AD8" s="508"/>
      <c r="AE8" s="508"/>
      <c r="AF8" s="508"/>
      <c r="AG8" s="508"/>
      <c r="AH8" s="508"/>
      <c r="AI8" s="508" t="s">
        <v>408</v>
      </c>
      <c r="AJ8" s="508"/>
      <c r="AK8" s="508"/>
      <c r="AL8" s="508"/>
      <c r="AM8" s="508"/>
      <c r="AN8" s="508"/>
      <c r="AO8" s="508"/>
      <c r="AP8" s="508"/>
      <c r="AQ8" s="510" t="s">
        <v>245</v>
      </c>
      <c r="AR8" s="510"/>
      <c r="AS8" s="510" t="s">
        <v>247</v>
      </c>
      <c r="AT8" s="512"/>
    </row>
    <row r="9" spans="1:46" ht="48" customHeight="1" x14ac:dyDescent="0.35">
      <c r="B9" s="504"/>
      <c r="C9" s="508"/>
      <c r="D9" s="508"/>
      <c r="E9" s="509" t="s">
        <v>392</v>
      </c>
      <c r="F9" s="509"/>
      <c r="G9" s="509" t="s">
        <v>393</v>
      </c>
      <c r="H9" s="509"/>
      <c r="I9" s="509" t="s">
        <v>394</v>
      </c>
      <c r="J9" s="509"/>
      <c r="K9" s="509" t="s">
        <v>395</v>
      </c>
      <c r="L9" s="509"/>
      <c r="M9" s="509" t="s">
        <v>397</v>
      </c>
      <c r="N9" s="509"/>
      <c r="O9" s="509" t="s">
        <v>398</v>
      </c>
      <c r="P9" s="509"/>
      <c r="Q9" s="509" t="s">
        <v>399</v>
      </c>
      <c r="R9" s="509"/>
      <c r="S9" s="509" t="s">
        <v>401</v>
      </c>
      <c r="T9" s="509"/>
      <c r="U9" s="509" t="s">
        <v>402</v>
      </c>
      <c r="V9" s="509"/>
      <c r="W9" s="509" t="s">
        <v>403</v>
      </c>
      <c r="X9" s="509"/>
      <c r="Y9" s="509" t="s">
        <v>372</v>
      </c>
      <c r="Z9" s="509"/>
      <c r="AA9" s="509" t="s">
        <v>405</v>
      </c>
      <c r="AB9" s="509"/>
      <c r="AC9" s="509" t="s">
        <v>406</v>
      </c>
      <c r="AD9" s="509"/>
      <c r="AE9" s="509" t="s">
        <v>407</v>
      </c>
      <c r="AF9" s="509"/>
      <c r="AG9" s="509" t="s">
        <v>372</v>
      </c>
      <c r="AH9" s="509"/>
      <c r="AI9" s="509" t="s">
        <v>401</v>
      </c>
      <c r="AJ9" s="509"/>
      <c r="AK9" s="509" t="s">
        <v>402</v>
      </c>
      <c r="AL9" s="509"/>
      <c r="AM9" s="509" t="s">
        <v>403</v>
      </c>
      <c r="AN9" s="509"/>
      <c r="AO9" s="509" t="s">
        <v>372</v>
      </c>
      <c r="AP9" s="509"/>
      <c r="AQ9" s="511" t="s">
        <v>362</v>
      </c>
      <c r="AR9" s="511"/>
      <c r="AS9" s="511" t="s">
        <v>362</v>
      </c>
      <c r="AT9" s="513"/>
    </row>
    <row r="10" spans="1:46" ht="16" customHeight="1" x14ac:dyDescent="0.35">
      <c r="B10" s="505"/>
      <c r="C10" s="88" t="s">
        <v>236</v>
      </c>
      <c r="D10" s="88" t="s">
        <v>235</v>
      </c>
      <c r="E10" s="88" t="s">
        <v>236</v>
      </c>
      <c r="F10" s="88" t="s">
        <v>235</v>
      </c>
      <c r="G10" s="88" t="s">
        <v>236</v>
      </c>
      <c r="H10" s="88" t="s">
        <v>235</v>
      </c>
      <c r="I10" s="88" t="s">
        <v>236</v>
      </c>
      <c r="J10" s="88" t="s">
        <v>235</v>
      </c>
      <c r="K10" s="88" t="s">
        <v>246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236</v>
      </c>
      <c r="AB10" s="88" t="s">
        <v>235</v>
      </c>
      <c r="AC10" s="88" t="s">
        <v>236</v>
      </c>
      <c r="AD10" s="88" t="s">
        <v>235</v>
      </c>
      <c r="AE10" s="88" t="s">
        <v>236</v>
      </c>
      <c r="AF10" s="88" t="s">
        <v>235</v>
      </c>
      <c r="AG10" s="88" t="s">
        <v>246</v>
      </c>
      <c r="AH10" s="88" t="s">
        <v>235</v>
      </c>
      <c r="AI10" s="88" t="s">
        <v>236</v>
      </c>
      <c r="AJ10" s="88" t="s">
        <v>235</v>
      </c>
      <c r="AK10" s="88" t="s">
        <v>236</v>
      </c>
      <c r="AL10" s="88" t="s">
        <v>235</v>
      </c>
      <c r="AM10" s="88" t="s">
        <v>236</v>
      </c>
      <c r="AN10" s="88" t="s">
        <v>235</v>
      </c>
      <c r="AO10" s="88" t="s">
        <v>246</v>
      </c>
      <c r="AP10" s="88" t="s">
        <v>235</v>
      </c>
      <c r="AQ10" s="88" t="s">
        <v>246</v>
      </c>
      <c r="AR10" s="88" t="s">
        <v>235</v>
      </c>
      <c r="AS10" s="88" t="s">
        <v>246</v>
      </c>
      <c r="AT10" s="89" t="s">
        <v>235</v>
      </c>
    </row>
    <row r="11" spans="1:46" ht="13" customHeight="1" x14ac:dyDescent="0.35">
      <c r="A11" s="90"/>
      <c r="B11" s="91"/>
      <c r="C11" s="92" t="s">
        <v>656</v>
      </c>
      <c r="D11" s="170" t="s">
        <v>657</v>
      </c>
      <c r="E11" s="92" t="s">
        <v>1180</v>
      </c>
      <c r="F11" s="170" t="s">
        <v>1181</v>
      </c>
      <c r="G11" s="92" t="s">
        <v>1182</v>
      </c>
      <c r="H11" s="170" t="s">
        <v>1183</v>
      </c>
      <c r="I11" s="92" t="s">
        <v>1184</v>
      </c>
      <c r="J11" s="170" t="s">
        <v>1185</v>
      </c>
      <c r="K11" s="92" t="s">
        <v>1186</v>
      </c>
      <c r="L11" s="170" t="s">
        <v>1187</v>
      </c>
      <c r="M11" s="92" t="s">
        <v>1188</v>
      </c>
      <c r="N11" s="170" t="s">
        <v>1189</v>
      </c>
      <c r="O11" s="92" t="s">
        <v>1190</v>
      </c>
      <c r="P11" s="170" t="s">
        <v>1191</v>
      </c>
      <c r="Q11" s="92" t="s">
        <v>1192</v>
      </c>
      <c r="R11" s="170" t="s">
        <v>1193</v>
      </c>
      <c r="S11" s="92" t="s">
        <v>1194</v>
      </c>
      <c r="T11" s="170" t="s">
        <v>1195</v>
      </c>
      <c r="U11" s="92" t="s">
        <v>1196</v>
      </c>
      <c r="V11" s="170" t="s">
        <v>1197</v>
      </c>
      <c r="W11" s="92" t="s">
        <v>1198</v>
      </c>
      <c r="X11" s="170" t="s">
        <v>1199</v>
      </c>
      <c r="Y11" s="92" t="s">
        <v>1200</v>
      </c>
      <c r="Z11" s="170" t="s">
        <v>1201</v>
      </c>
      <c r="AA11" s="92" t="s">
        <v>1202</v>
      </c>
      <c r="AB11" s="170" t="s">
        <v>1203</v>
      </c>
      <c r="AC11" s="92" t="s">
        <v>1204</v>
      </c>
      <c r="AD11" s="170" t="s">
        <v>1205</v>
      </c>
      <c r="AE11" s="92" t="s">
        <v>1206</v>
      </c>
      <c r="AF11" s="170" t="s">
        <v>1207</v>
      </c>
      <c r="AG11" s="92" t="s">
        <v>1208</v>
      </c>
      <c r="AH11" s="170" t="s">
        <v>1209</v>
      </c>
      <c r="AI11" s="92" t="s">
        <v>1210</v>
      </c>
      <c r="AJ11" s="170" t="s">
        <v>1211</v>
      </c>
      <c r="AK11" s="92" t="s">
        <v>1212</v>
      </c>
      <c r="AL11" s="170" t="s">
        <v>1213</v>
      </c>
      <c r="AM11" s="92" t="s">
        <v>1214</v>
      </c>
      <c r="AN11" s="170" t="s">
        <v>1215</v>
      </c>
      <c r="AO11" s="92" t="s">
        <v>1216</v>
      </c>
      <c r="AP11" s="170" t="s">
        <v>1217</v>
      </c>
      <c r="AQ11" s="94" t="s">
        <v>664</v>
      </c>
      <c r="AR11" s="94" t="s">
        <v>665</v>
      </c>
      <c r="AS11" s="94" t="s">
        <v>672</v>
      </c>
      <c r="AT11" s="96" t="s">
        <v>673</v>
      </c>
    </row>
    <row r="12" spans="1:46" ht="13" customHeight="1" x14ac:dyDescent="0.35">
      <c r="A12" s="12" t="s">
        <v>248</v>
      </c>
      <c r="B12" s="97">
        <v>2</v>
      </c>
      <c r="C12" s="13">
        <v>98.121243586617894</v>
      </c>
      <c r="D12" s="164">
        <v>0.229967739826483</v>
      </c>
      <c r="E12" s="13">
        <v>98.421075671128406</v>
      </c>
      <c r="F12" s="164">
        <v>0.33783230567061301</v>
      </c>
      <c r="G12" s="13">
        <v>97.987348018228303</v>
      </c>
      <c r="H12" s="164">
        <v>0.38605083649117899</v>
      </c>
      <c r="I12" s="13">
        <v>97.796987111848907</v>
      </c>
      <c r="J12" s="164">
        <v>0.37425352616039098</v>
      </c>
      <c r="K12" s="13">
        <v>-0.62408855927955598</v>
      </c>
      <c r="L12" s="164">
        <v>0.501249399673795</v>
      </c>
      <c r="M12" s="13">
        <v>98.189043463957901</v>
      </c>
      <c r="N12" s="164">
        <v>0.24414952222302899</v>
      </c>
      <c r="O12" s="13">
        <v>97.668849109979902</v>
      </c>
      <c r="P12" s="164">
        <v>0.72211586127187299</v>
      </c>
      <c r="Q12" s="13">
        <v>-0.52019435397799896</v>
      </c>
      <c r="R12" s="164">
        <v>0.76004711721627904</v>
      </c>
      <c r="S12" s="13">
        <v>98.027574991321799</v>
      </c>
      <c r="T12" s="164">
        <v>0.31058015349448798</v>
      </c>
      <c r="U12" s="13">
        <v>98.029849688903994</v>
      </c>
      <c r="V12" s="164">
        <v>0.45532711549545402</v>
      </c>
      <c r="W12" s="13">
        <v>98.520610286468596</v>
      </c>
      <c r="X12" s="164">
        <v>0.52504916876599295</v>
      </c>
      <c r="Y12" s="13">
        <v>0.49303529514682498</v>
      </c>
      <c r="Z12" s="164">
        <v>0.62944640144598796</v>
      </c>
      <c r="AA12" s="13">
        <v>98.243758571053306</v>
      </c>
      <c r="AB12" s="164">
        <v>0.25701102555616201</v>
      </c>
      <c r="AC12" s="13">
        <v>97.810317181880507</v>
      </c>
      <c r="AD12" s="164">
        <v>0.50570505797936005</v>
      </c>
      <c r="AE12" s="13">
        <v>98.218058148113897</v>
      </c>
      <c r="AF12" s="164">
        <v>1.29311832102873</v>
      </c>
      <c r="AG12" s="13">
        <v>-2.5700422939408399E-2</v>
      </c>
      <c r="AH12" s="164">
        <v>1.3149195104885401</v>
      </c>
      <c r="AI12" s="13">
        <v>98.1515284550416</v>
      </c>
      <c r="AJ12" s="164">
        <v>0.22528407927774299</v>
      </c>
      <c r="AK12" s="13" t="s">
        <v>764</v>
      </c>
      <c r="AL12" s="164" t="s">
        <v>764</v>
      </c>
      <c r="AM12" s="13" t="s">
        <v>764</v>
      </c>
      <c r="AN12" s="164" t="s">
        <v>764</v>
      </c>
      <c r="AO12" s="13" t="s">
        <v>764</v>
      </c>
      <c r="AP12" s="164" t="s">
        <v>764</v>
      </c>
      <c r="AQ12" s="98"/>
      <c r="AR12" s="98"/>
      <c r="AS12" s="98"/>
      <c r="AT12" s="99"/>
    </row>
    <row r="13" spans="1:46" ht="13" customHeight="1" x14ac:dyDescent="0.35">
      <c r="A13" s="12" t="s">
        <v>249</v>
      </c>
      <c r="B13" s="97">
        <v>2</v>
      </c>
      <c r="C13" s="13">
        <v>84.210329447677196</v>
      </c>
      <c r="D13" s="164">
        <v>0.74657791103543403</v>
      </c>
      <c r="E13" s="13" t="s">
        <v>764</v>
      </c>
      <c r="F13" s="164" t="s">
        <v>764</v>
      </c>
      <c r="G13" s="13">
        <v>79.560673519586601</v>
      </c>
      <c r="H13" s="164">
        <v>1.75931763401901</v>
      </c>
      <c r="I13" s="13">
        <v>85.923649937795602</v>
      </c>
      <c r="J13" s="164">
        <v>0.84958918550790496</v>
      </c>
      <c r="K13" s="13" t="s">
        <v>764</v>
      </c>
      <c r="L13" s="164" t="s">
        <v>764</v>
      </c>
      <c r="M13" s="13">
        <v>81.677680136385803</v>
      </c>
      <c r="N13" s="164">
        <v>1.2290910548162599</v>
      </c>
      <c r="O13" s="13">
        <v>87.423813743732296</v>
      </c>
      <c r="P13" s="164">
        <v>0.87369583377165505</v>
      </c>
      <c r="Q13" s="13">
        <v>5.7461336073465503</v>
      </c>
      <c r="R13" s="164">
        <v>1.50718862967547</v>
      </c>
      <c r="S13" s="13">
        <v>87.570547783914705</v>
      </c>
      <c r="T13" s="164">
        <v>1.0463349678668901</v>
      </c>
      <c r="U13" s="13">
        <v>83.177312783893598</v>
      </c>
      <c r="V13" s="164">
        <v>1.6211357365133201</v>
      </c>
      <c r="W13" s="13">
        <v>79.910178024814996</v>
      </c>
      <c r="X13" s="164">
        <v>1.6255856552078201</v>
      </c>
      <c r="Y13" s="13">
        <v>-7.6603697590997504</v>
      </c>
      <c r="Z13" s="164">
        <v>1.91934569425051</v>
      </c>
      <c r="AA13" s="13">
        <v>83.656083706540699</v>
      </c>
      <c r="AB13" s="164">
        <v>2.40741065600736</v>
      </c>
      <c r="AC13" s="13">
        <v>84.781453028971498</v>
      </c>
      <c r="AD13" s="164">
        <v>0.93917177222359505</v>
      </c>
      <c r="AE13" s="13">
        <v>83.207503312768694</v>
      </c>
      <c r="AF13" s="164">
        <v>2.023665325359</v>
      </c>
      <c r="AG13" s="13">
        <v>-0.44858039377196202</v>
      </c>
      <c r="AH13" s="164">
        <v>3.1898945611716001</v>
      </c>
      <c r="AI13" s="13">
        <v>84.072608821439701</v>
      </c>
      <c r="AJ13" s="164">
        <v>1.8076948091234499</v>
      </c>
      <c r="AK13" s="13">
        <v>85.043336124681502</v>
      </c>
      <c r="AL13" s="164">
        <v>0.89963545010972201</v>
      </c>
      <c r="AM13" s="13">
        <v>80.243276723380902</v>
      </c>
      <c r="AN13" s="164">
        <v>1.6400404063857099</v>
      </c>
      <c r="AO13" s="13">
        <v>-3.8293320980588601</v>
      </c>
      <c r="AP13" s="164">
        <v>2.4574793941853899</v>
      </c>
      <c r="AQ13" s="98"/>
      <c r="AR13" s="98"/>
      <c r="AS13" s="98"/>
      <c r="AT13" s="99"/>
    </row>
    <row r="14" spans="1:46" ht="13" customHeight="1" x14ac:dyDescent="0.35">
      <c r="A14" s="12" t="s">
        <v>250</v>
      </c>
      <c r="B14" s="97">
        <v>2</v>
      </c>
      <c r="C14" s="13">
        <v>93.214789599105998</v>
      </c>
      <c r="D14" s="164">
        <v>0.392964530239308</v>
      </c>
      <c r="E14" s="13">
        <v>97.402712275975702</v>
      </c>
      <c r="F14" s="164">
        <v>0.71388154946467597</v>
      </c>
      <c r="G14" s="13">
        <v>94.232083540819403</v>
      </c>
      <c r="H14" s="164">
        <v>0.54569282637583305</v>
      </c>
      <c r="I14" s="13">
        <v>90.041816622082905</v>
      </c>
      <c r="J14" s="164">
        <v>0.69068112495502598</v>
      </c>
      <c r="K14" s="13">
        <v>-7.3608956538927997</v>
      </c>
      <c r="L14" s="164">
        <v>0.98892473215535803</v>
      </c>
      <c r="M14" s="13">
        <v>93.372421990132494</v>
      </c>
      <c r="N14" s="164">
        <v>0.440281426775606</v>
      </c>
      <c r="O14" s="13">
        <v>91.607025399048396</v>
      </c>
      <c r="P14" s="164">
        <v>1.5454011006583099</v>
      </c>
      <c r="Q14" s="13">
        <v>-1.7653965910841101</v>
      </c>
      <c r="R14" s="164">
        <v>1.68182274902415</v>
      </c>
      <c r="S14" s="13">
        <v>93.978835047208705</v>
      </c>
      <c r="T14" s="164">
        <v>0.441641217070039</v>
      </c>
      <c r="U14" s="13">
        <v>93.7389209984415</v>
      </c>
      <c r="V14" s="164">
        <v>0.91341226268364595</v>
      </c>
      <c r="W14" s="13">
        <v>90.268221791372497</v>
      </c>
      <c r="X14" s="164">
        <v>1.14924584313842</v>
      </c>
      <c r="Y14" s="13">
        <v>-3.7106132558361802</v>
      </c>
      <c r="Z14" s="164">
        <v>1.2189755868443699</v>
      </c>
      <c r="AA14" s="13">
        <v>92.723169595884002</v>
      </c>
      <c r="AB14" s="164">
        <v>1.29613132382927</v>
      </c>
      <c r="AC14" s="13">
        <v>94.324175948497199</v>
      </c>
      <c r="AD14" s="164">
        <v>0.47402819447966399</v>
      </c>
      <c r="AE14" s="13">
        <v>90.534931660653996</v>
      </c>
      <c r="AF14" s="164">
        <v>0.93923015969791601</v>
      </c>
      <c r="AG14" s="13">
        <v>-2.18823793523006</v>
      </c>
      <c r="AH14" s="164">
        <v>1.59307276530318</v>
      </c>
      <c r="AI14" s="13">
        <v>93.255104360905904</v>
      </c>
      <c r="AJ14" s="164">
        <v>0.414570167615334</v>
      </c>
      <c r="AK14" s="13">
        <v>92.925015738786499</v>
      </c>
      <c r="AL14" s="164">
        <v>2.14577488596179</v>
      </c>
      <c r="AM14" s="13" t="s">
        <v>355</v>
      </c>
      <c r="AN14" s="164" t="s">
        <v>355</v>
      </c>
      <c r="AO14" s="13" t="s">
        <v>355</v>
      </c>
      <c r="AP14" s="164" t="s">
        <v>355</v>
      </c>
      <c r="AQ14" s="98"/>
      <c r="AR14" s="98"/>
      <c r="AS14" s="98"/>
      <c r="AT14" s="99"/>
    </row>
    <row r="15" spans="1:46" ht="13" customHeight="1" x14ac:dyDescent="0.35">
      <c r="A15" s="12" t="s">
        <v>251</v>
      </c>
      <c r="B15" s="97">
        <v>2</v>
      </c>
      <c r="C15" s="13">
        <v>92.678069538521896</v>
      </c>
      <c r="D15" s="164">
        <v>0.59255305653655099</v>
      </c>
      <c r="E15" s="13">
        <v>91.266747206269798</v>
      </c>
      <c r="F15" s="164">
        <v>1.0305514112390499</v>
      </c>
      <c r="G15" s="13">
        <v>93.411756112412903</v>
      </c>
      <c r="H15" s="164">
        <v>0.95179208976771901</v>
      </c>
      <c r="I15" s="13">
        <v>94.220693957265794</v>
      </c>
      <c r="J15" s="164">
        <v>0.80089119388929497</v>
      </c>
      <c r="K15" s="13">
        <v>2.9539467509959501</v>
      </c>
      <c r="L15" s="164">
        <v>1.32299304808177</v>
      </c>
      <c r="M15" s="13">
        <v>92.584630892574197</v>
      </c>
      <c r="N15" s="164">
        <v>0.61230317013733604</v>
      </c>
      <c r="O15" s="13">
        <v>95.421598290857006</v>
      </c>
      <c r="P15" s="164">
        <v>1.3927391784902501</v>
      </c>
      <c r="Q15" s="13">
        <v>2.8369673982827899</v>
      </c>
      <c r="R15" s="164">
        <v>1.5844123064004001</v>
      </c>
      <c r="S15" s="13">
        <v>91.878081038259097</v>
      </c>
      <c r="T15" s="164">
        <v>0.87776442004162003</v>
      </c>
      <c r="U15" s="13">
        <v>93.032042961204695</v>
      </c>
      <c r="V15" s="164">
        <v>1.0979011118927</v>
      </c>
      <c r="W15" s="13">
        <v>94.121036924503301</v>
      </c>
      <c r="X15" s="164">
        <v>1.1488628481426499</v>
      </c>
      <c r="Y15" s="13">
        <v>2.24295588624426</v>
      </c>
      <c r="Z15" s="164">
        <v>1.4409625277890901</v>
      </c>
      <c r="AA15" s="13">
        <v>92.246537179118903</v>
      </c>
      <c r="AB15" s="164">
        <v>0.72685360234892404</v>
      </c>
      <c r="AC15" s="13">
        <v>93.834896288900694</v>
      </c>
      <c r="AD15" s="164">
        <v>1.1069164702722001</v>
      </c>
      <c r="AE15" s="13">
        <v>91.007318765837894</v>
      </c>
      <c r="AF15" s="164">
        <v>1.9839118126480699</v>
      </c>
      <c r="AG15" s="13">
        <v>-1.23921841328101</v>
      </c>
      <c r="AH15" s="164">
        <v>2.0280729855057902</v>
      </c>
      <c r="AI15" s="13">
        <v>92.550046064645599</v>
      </c>
      <c r="AJ15" s="164">
        <v>0.62360324666925404</v>
      </c>
      <c r="AK15" s="13" t="s">
        <v>764</v>
      </c>
      <c r="AL15" s="164" t="s">
        <v>764</v>
      </c>
      <c r="AM15" s="13" t="s">
        <v>764</v>
      </c>
      <c r="AN15" s="164" t="s">
        <v>764</v>
      </c>
      <c r="AO15" s="13" t="s">
        <v>764</v>
      </c>
      <c r="AP15" s="164" t="s">
        <v>764</v>
      </c>
      <c r="AQ15" s="98"/>
      <c r="AR15" s="98"/>
      <c r="AS15" s="98"/>
      <c r="AT15" s="99"/>
    </row>
    <row r="16" spans="1:46" ht="13" customHeight="1" x14ac:dyDescent="0.35">
      <c r="A16" s="12" t="s">
        <v>252</v>
      </c>
      <c r="B16" s="97">
        <v>2</v>
      </c>
      <c r="C16" s="13">
        <v>90.278322324992999</v>
      </c>
      <c r="D16" s="164">
        <v>0.606284641573969</v>
      </c>
      <c r="E16" s="13">
        <v>90.206817554305402</v>
      </c>
      <c r="F16" s="164">
        <v>1.6420509593332</v>
      </c>
      <c r="G16" s="13">
        <v>90.287786650544405</v>
      </c>
      <c r="H16" s="164">
        <v>0.628069613629195</v>
      </c>
      <c r="I16" s="13" t="s">
        <v>355</v>
      </c>
      <c r="J16" s="164" t="s">
        <v>355</v>
      </c>
      <c r="K16" s="13" t="s">
        <v>355</v>
      </c>
      <c r="L16" s="164" t="s">
        <v>355</v>
      </c>
      <c r="M16" s="13">
        <v>89.702487176634506</v>
      </c>
      <c r="N16" s="164">
        <v>0.77399406321814901</v>
      </c>
      <c r="O16" s="13">
        <v>91.475036735002007</v>
      </c>
      <c r="P16" s="164">
        <v>0.97983669152934105</v>
      </c>
      <c r="Q16" s="13">
        <v>1.7725495583674999</v>
      </c>
      <c r="R16" s="164">
        <v>1.27410846790983</v>
      </c>
      <c r="S16" s="13">
        <v>90.768446336422898</v>
      </c>
      <c r="T16" s="164">
        <v>0.84362610203608301</v>
      </c>
      <c r="U16" s="13">
        <v>90.057024342841501</v>
      </c>
      <c r="V16" s="164">
        <v>1.0651403371019299</v>
      </c>
      <c r="W16" s="13">
        <v>90.5665762793369</v>
      </c>
      <c r="X16" s="164">
        <v>1.56447963257343</v>
      </c>
      <c r="Y16" s="13">
        <v>-0.20187005708602601</v>
      </c>
      <c r="Z16" s="164">
        <v>1.8297061479566501</v>
      </c>
      <c r="AA16" s="13">
        <v>92.157222250460507</v>
      </c>
      <c r="AB16" s="164">
        <v>0.86092927429164401</v>
      </c>
      <c r="AC16" s="13">
        <v>89.071208441606998</v>
      </c>
      <c r="AD16" s="164">
        <v>0.85787800462955699</v>
      </c>
      <c r="AE16" s="13">
        <v>91.160079507375599</v>
      </c>
      <c r="AF16" s="164">
        <v>1.6646598826436101</v>
      </c>
      <c r="AG16" s="13">
        <v>-0.99714274308485096</v>
      </c>
      <c r="AH16" s="164">
        <v>1.74139749629033</v>
      </c>
      <c r="AI16" s="13">
        <v>90.260624351586202</v>
      </c>
      <c r="AJ16" s="164">
        <v>0.68877727741239103</v>
      </c>
      <c r="AK16" s="13">
        <v>91.120568035238406</v>
      </c>
      <c r="AL16" s="164">
        <v>1.1850962859527201</v>
      </c>
      <c r="AM16" s="13" t="s">
        <v>764</v>
      </c>
      <c r="AN16" s="164" t="s">
        <v>764</v>
      </c>
      <c r="AO16" s="13" t="s">
        <v>764</v>
      </c>
      <c r="AP16" s="164" t="s">
        <v>764</v>
      </c>
      <c r="AQ16" s="98"/>
      <c r="AR16" s="98"/>
      <c r="AS16" s="98"/>
      <c r="AT16" s="99"/>
    </row>
    <row r="17" spans="1:46" ht="13" customHeight="1" x14ac:dyDescent="0.35">
      <c r="A17" s="12" t="s">
        <v>253</v>
      </c>
      <c r="B17" s="97">
        <v>2</v>
      </c>
      <c r="C17" s="13">
        <v>89.672185706358505</v>
      </c>
      <c r="D17" s="164">
        <v>0.562941548175662</v>
      </c>
      <c r="E17" s="13" t="s">
        <v>764</v>
      </c>
      <c r="F17" s="164" t="s">
        <v>764</v>
      </c>
      <c r="G17" s="13">
        <v>91.232206927877698</v>
      </c>
      <c r="H17" s="164">
        <v>0.55673081822831305</v>
      </c>
      <c r="I17" s="13">
        <v>85.458964923159499</v>
      </c>
      <c r="J17" s="164">
        <v>1.6743852295285799</v>
      </c>
      <c r="K17" s="13" t="s">
        <v>764</v>
      </c>
      <c r="L17" s="164" t="s">
        <v>764</v>
      </c>
      <c r="M17" s="13">
        <v>88.212507577748298</v>
      </c>
      <c r="N17" s="164">
        <v>1.10539696814503</v>
      </c>
      <c r="O17" s="13">
        <v>90.773706904490794</v>
      </c>
      <c r="P17" s="164">
        <v>0.57524867461229801</v>
      </c>
      <c r="Q17" s="13">
        <v>2.56119932674244</v>
      </c>
      <c r="R17" s="164">
        <v>1.19860504254657</v>
      </c>
      <c r="S17" s="13">
        <v>91.941928251178297</v>
      </c>
      <c r="T17" s="164">
        <v>0.74476731513210903</v>
      </c>
      <c r="U17" s="13">
        <v>90.286892484798699</v>
      </c>
      <c r="V17" s="164">
        <v>0.81759592528943803</v>
      </c>
      <c r="W17" s="13">
        <v>87.857758186781396</v>
      </c>
      <c r="X17" s="164">
        <v>1.60198084866809</v>
      </c>
      <c r="Y17" s="13">
        <v>-4.0841700643968997</v>
      </c>
      <c r="Z17" s="164">
        <v>1.82794498499032</v>
      </c>
      <c r="AA17" s="13" t="s">
        <v>764</v>
      </c>
      <c r="AB17" s="164" t="s">
        <v>764</v>
      </c>
      <c r="AC17" s="13">
        <v>91.494800104529602</v>
      </c>
      <c r="AD17" s="164">
        <v>0.59257313869630002</v>
      </c>
      <c r="AE17" s="13">
        <v>88.388812386976397</v>
      </c>
      <c r="AF17" s="164">
        <v>1.14674415656344</v>
      </c>
      <c r="AG17" s="13" t="s">
        <v>764</v>
      </c>
      <c r="AH17" s="164" t="s">
        <v>764</v>
      </c>
      <c r="AI17" s="13">
        <v>92.102557166370602</v>
      </c>
      <c r="AJ17" s="164">
        <v>0.83678635821726799</v>
      </c>
      <c r="AK17" s="13">
        <v>89.597060755609903</v>
      </c>
      <c r="AL17" s="164">
        <v>0.87077288691354504</v>
      </c>
      <c r="AM17" s="13">
        <v>88.130635047716197</v>
      </c>
      <c r="AN17" s="164">
        <v>1.7419484148314599</v>
      </c>
      <c r="AO17" s="13">
        <v>-3.9719221186543501</v>
      </c>
      <c r="AP17" s="164">
        <v>1.9950192894154</v>
      </c>
      <c r="AQ17" s="98"/>
      <c r="AR17" s="98"/>
      <c r="AS17" s="98"/>
      <c r="AT17" s="99"/>
    </row>
    <row r="18" spans="1:46" ht="13" customHeight="1" x14ac:dyDescent="0.35">
      <c r="A18" s="100" t="s">
        <v>254</v>
      </c>
      <c r="B18" s="97">
        <v>2</v>
      </c>
      <c r="C18" s="13">
        <v>93.481060507480393</v>
      </c>
      <c r="D18" s="164">
        <v>0.61229589649549099</v>
      </c>
      <c r="E18" s="13" t="s">
        <v>764</v>
      </c>
      <c r="F18" s="164" t="s">
        <v>764</v>
      </c>
      <c r="G18" s="13">
        <v>93.847849522803102</v>
      </c>
      <c r="H18" s="164">
        <v>0.61689175452505396</v>
      </c>
      <c r="I18" s="13">
        <v>92.896368775064005</v>
      </c>
      <c r="J18" s="164">
        <v>0.81124334834386203</v>
      </c>
      <c r="K18" s="13" t="s">
        <v>764</v>
      </c>
      <c r="L18" s="164" t="s">
        <v>764</v>
      </c>
      <c r="M18" s="13">
        <v>93.817269260403506</v>
      </c>
      <c r="N18" s="164">
        <v>0.78474343136799396</v>
      </c>
      <c r="O18" s="13">
        <v>93.783627599217198</v>
      </c>
      <c r="P18" s="164">
        <v>0.693661863874519</v>
      </c>
      <c r="Q18" s="13">
        <v>-3.3641661186265999E-2</v>
      </c>
      <c r="R18" s="164">
        <v>1.0306294477435101</v>
      </c>
      <c r="S18" s="13">
        <v>94.848311976186494</v>
      </c>
      <c r="T18" s="164">
        <v>0.73114442805972002</v>
      </c>
      <c r="U18" s="13">
        <v>93.593678219376699</v>
      </c>
      <c r="V18" s="164">
        <v>0.78741291710425898</v>
      </c>
      <c r="W18" s="13">
        <v>92.521535750446205</v>
      </c>
      <c r="X18" s="164">
        <v>1.45067889575816</v>
      </c>
      <c r="Y18" s="13">
        <v>-2.3267762257402902</v>
      </c>
      <c r="Z18" s="164">
        <v>1.5778861063415599</v>
      </c>
      <c r="AA18" s="13" t="s">
        <v>764</v>
      </c>
      <c r="AB18" s="164" t="s">
        <v>764</v>
      </c>
      <c r="AC18" s="13">
        <v>94.294729483348902</v>
      </c>
      <c r="AD18" s="164">
        <v>0.69028080810231596</v>
      </c>
      <c r="AE18" s="13">
        <v>93.096818849832104</v>
      </c>
      <c r="AF18" s="164">
        <v>0.93392426367839798</v>
      </c>
      <c r="AG18" s="13" t="s">
        <v>764</v>
      </c>
      <c r="AH18" s="164" t="s">
        <v>764</v>
      </c>
      <c r="AI18" s="13">
        <v>95.756159107285896</v>
      </c>
      <c r="AJ18" s="164">
        <v>0.704457439384785</v>
      </c>
      <c r="AK18" s="13">
        <v>93.439892792455495</v>
      </c>
      <c r="AL18" s="164">
        <v>0.61870084330874997</v>
      </c>
      <c r="AM18" s="13">
        <v>90.5630646300731</v>
      </c>
      <c r="AN18" s="164">
        <v>1.7065384650263</v>
      </c>
      <c r="AO18" s="13">
        <v>-5.1930944772128003</v>
      </c>
      <c r="AP18" s="164">
        <v>1.7982645328918201</v>
      </c>
      <c r="AQ18" s="98"/>
      <c r="AR18" s="98"/>
      <c r="AS18" s="98"/>
      <c r="AT18" s="99"/>
    </row>
    <row r="19" spans="1:46" ht="13" customHeight="1" x14ac:dyDescent="0.35">
      <c r="A19" s="100" t="s">
        <v>255</v>
      </c>
      <c r="B19" s="97">
        <v>2</v>
      </c>
      <c r="C19" s="13">
        <v>83.611659032370497</v>
      </c>
      <c r="D19" s="164">
        <v>0.97107193289806604</v>
      </c>
      <c r="E19" s="13" t="s">
        <v>764</v>
      </c>
      <c r="F19" s="164" t="s">
        <v>764</v>
      </c>
      <c r="G19" s="13">
        <v>85.227265884149503</v>
      </c>
      <c r="H19" s="164">
        <v>0.97756979200732896</v>
      </c>
      <c r="I19" s="13">
        <v>81.012231021947102</v>
      </c>
      <c r="J19" s="164">
        <v>2.2910805989782799</v>
      </c>
      <c r="K19" s="13" t="s">
        <v>764</v>
      </c>
      <c r="L19" s="164" t="s">
        <v>764</v>
      </c>
      <c r="M19" s="13">
        <v>82.465148356896094</v>
      </c>
      <c r="N19" s="164">
        <v>2.05155493192634</v>
      </c>
      <c r="O19" s="13">
        <v>84.512012841781399</v>
      </c>
      <c r="P19" s="164">
        <v>0.94035756089179501</v>
      </c>
      <c r="Q19" s="13">
        <v>2.0468644848853002</v>
      </c>
      <c r="R19" s="164">
        <v>2.2585262060732898</v>
      </c>
      <c r="S19" s="13">
        <v>87.108537193204995</v>
      </c>
      <c r="T19" s="164">
        <v>1.3016396681548801</v>
      </c>
      <c r="U19" s="13">
        <v>82.196796818405105</v>
      </c>
      <c r="V19" s="164">
        <v>1.1666323778265999</v>
      </c>
      <c r="W19" s="13">
        <v>82.067883355471906</v>
      </c>
      <c r="X19" s="164">
        <v>2.9493569868884801</v>
      </c>
      <c r="Y19" s="13">
        <v>-5.0406538377330596</v>
      </c>
      <c r="Z19" s="164">
        <v>3.2925850888195498</v>
      </c>
      <c r="AA19" s="13" t="s">
        <v>764</v>
      </c>
      <c r="AB19" s="164" t="s">
        <v>764</v>
      </c>
      <c r="AC19" s="13">
        <v>86.574493890651794</v>
      </c>
      <c r="AD19" s="164">
        <v>1.1387437650044601</v>
      </c>
      <c r="AE19" s="13">
        <v>79.517438873461799</v>
      </c>
      <c r="AF19" s="164">
        <v>2.4084949739276902</v>
      </c>
      <c r="AG19" s="13" t="s">
        <v>764</v>
      </c>
      <c r="AH19" s="164" t="s">
        <v>764</v>
      </c>
      <c r="AI19" s="13">
        <v>84.422001915533599</v>
      </c>
      <c r="AJ19" s="164">
        <v>1.13258073783319</v>
      </c>
      <c r="AK19" s="13">
        <v>84.155336968083802</v>
      </c>
      <c r="AL19" s="164">
        <v>1.5431759733231001</v>
      </c>
      <c r="AM19" s="13">
        <v>82.477322712663494</v>
      </c>
      <c r="AN19" s="164">
        <v>3.94309168925294</v>
      </c>
      <c r="AO19" s="13">
        <v>-1.9446792028700599</v>
      </c>
      <c r="AP19" s="164">
        <v>4.1496624458162499</v>
      </c>
      <c r="AQ19" s="98"/>
      <c r="AR19" s="98"/>
      <c r="AS19" s="98"/>
      <c r="AT19" s="99"/>
    </row>
    <row r="20" spans="1:46" ht="13" customHeight="1" x14ac:dyDescent="0.35">
      <c r="A20" s="12" t="s">
        <v>256</v>
      </c>
      <c r="B20" s="97">
        <v>2</v>
      </c>
      <c r="C20" s="13">
        <v>86.640505800409798</v>
      </c>
      <c r="D20" s="164">
        <v>0.74286326100439704</v>
      </c>
      <c r="E20" s="13">
        <v>92.198347479257507</v>
      </c>
      <c r="F20" s="164">
        <v>2.03211893218349</v>
      </c>
      <c r="G20" s="13">
        <v>85.288220417942696</v>
      </c>
      <c r="H20" s="164">
        <v>1.34608689334403</v>
      </c>
      <c r="I20" s="13">
        <v>85.584994735709301</v>
      </c>
      <c r="J20" s="164">
        <v>1.2595182495922199</v>
      </c>
      <c r="K20" s="13">
        <v>-6.6133527435481296</v>
      </c>
      <c r="L20" s="164">
        <v>2.37361260980297</v>
      </c>
      <c r="M20" s="13">
        <v>85.123813790229207</v>
      </c>
      <c r="N20" s="164">
        <v>0.86181683849192903</v>
      </c>
      <c r="O20" s="13">
        <v>91.8940487848933</v>
      </c>
      <c r="P20" s="164">
        <v>1.4174135590333701</v>
      </c>
      <c r="Q20" s="13">
        <v>6.7702349946640501</v>
      </c>
      <c r="R20" s="164">
        <v>1.6601612953912099</v>
      </c>
      <c r="S20" s="13">
        <v>87.927664896984496</v>
      </c>
      <c r="T20" s="164">
        <v>1.0755878746527101</v>
      </c>
      <c r="U20" s="13">
        <v>81.626443025391197</v>
      </c>
      <c r="V20" s="164">
        <v>2.4142998247032401</v>
      </c>
      <c r="W20" s="13">
        <v>86.547329049291903</v>
      </c>
      <c r="X20" s="164">
        <v>1.3652213303162499</v>
      </c>
      <c r="Y20" s="13">
        <v>-1.38033584769259</v>
      </c>
      <c r="Z20" s="164">
        <v>1.7720598631007101</v>
      </c>
      <c r="AA20" s="13">
        <v>86.8024112081075</v>
      </c>
      <c r="AB20" s="164">
        <v>1.0648430282360299</v>
      </c>
      <c r="AC20" s="13">
        <v>85.226403559095203</v>
      </c>
      <c r="AD20" s="164">
        <v>1.6232827070189999</v>
      </c>
      <c r="AE20" s="13">
        <v>88.057829776289097</v>
      </c>
      <c r="AF20" s="164">
        <v>2.4752266484596701</v>
      </c>
      <c r="AG20" s="13">
        <v>1.25541856818155</v>
      </c>
      <c r="AH20" s="164">
        <v>2.6912406820736101</v>
      </c>
      <c r="AI20" s="13">
        <v>86.935868123245001</v>
      </c>
      <c r="AJ20" s="164">
        <v>0.96992849895559197</v>
      </c>
      <c r="AK20" s="13">
        <v>84.636223623208906</v>
      </c>
      <c r="AL20" s="164">
        <v>1.7428717882747899</v>
      </c>
      <c r="AM20" s="13">
        <v>88.454206623175494</v>
      </c>
      <c r="AN20" s="164">
        <v>3.16687774922443</v>
      </c>
      <c r="AO20" s="13">
        <v>1.5183384999304499</v>
      </c>
      <c r="AP20" s="164">
        <v>3.4197793858167902</v>
      </c>
      <c r="AQ20" s="98"/>
      <c r="AR20" s="98"/>
      <c r="AS20" s="98"/>
      <c r="AT20" s="99"/>
    </row>
    <row r="21" spans="1:46" ht="13" customHeight="1" x14ac:dyDescent="0.35">
      <c r="A21" s="12" t="s">
        <v>257</v>
      </c>
      <c r="B21" s="97">
        <v>2</v>
      </c>
      <c r="C21" s="13">
        <v>96.454749275566897</v>
      </c>
      <c r="D21" s="164">
        <v>0.38614229525545102</v>
      </c>
      <c r="E21" s="13">
        <v>95.189138384219603</v>
      </c>
      <c r="F21" s="164">
        <v>1.18965005417516</v>
      </c>
      <c r="G21" s="13">
        <v>96.486096801495904</v>
      </c>
      <c r="H21" s="164">
        <v>0.55000733134054702</v>
      </c>
      <c r="I21" s="13">
        <v>97.047019275911097</v>
      </c>
      <c r="J21" s="164">
        <v>0.51431775026995896</v>
      </c>
      <c r="K21" s="13">
        <v>1.85788089169149</v>
      </c>
      <c r="L21" s="164">
        <v>1.2960232204645701</v>
      </c>
      <c r="M21" s="13">
        <v>96.356998781487405</v>
      </c>
      <c r="N21" s="164">
        <v>0.40847222666836902</v>
      </c>
      <c r="O21" s="13" t="s">
        <v>764</v>
      </c>
      <c r="P21" s="164" t="s">
        <v>764</v>
      </c>
      <c r="Q21" s="13" t="s">
        <v>764</v>
      </c>
      <c r="R21" s="164" t="s">
        <v>764</v>
      </c>
      <c r="S21" s="13">
        <v>97.516025614587406</v>
      </c>
      <c r="T21" s="164">
        <v>0.34663471272645902</v>
      </c>
      <c r="U21" s="13">
        <v>94.872793542011195</v>
      </c>
      <c r="V21" s="164">
        <v>0.81034556824191495</v>
      </c>
      <c r="W21" s="13">
        <v>95.399022673490094</v>
      </c>
      <c r="X21" s="164">
        <v>1.37240083828297</v>
      </c>
      <c r="Y21" s="13">
        <v>-2.1170029410973301</v>
      </c>
      <c r="Z21" s="164">
        <v>1.39683796202112</v>
      </c>
      <c r="AA21" s="13">
        <v>96.747412735307407</v>
      </c>
      <c r="AB21" s="164">
        <v>0.52100377932985198</v>
      </c>
      <c r="AC21" s="13">
        <v>96.656939428761703</v>
      </c>
      <c r="AD21" s="164">
        <v>0.67747053368397903</v>
      </c>
      <c r="AE21" s="13">
        <v>95.586143894911501</v>
      </c>
      <c r="AF21" s="164">
        <v>0.83596408869707095</v>
      </c>
      <c r="AG21" s="13">
        <v>-1.16126884039589</v>
      </c>
      <c r="AH21" s="164">
        <v>0.93231324779010005</v>
      </c>
      <c r="AI21" s="13">
        <v>96.484898214719493</v>
      </c>
      <c r="AJ21" s="164">
        <v>0.37500995733113601</v>
      </c>
      <c r="AK21" s="13">
        <v>95.940004114724502</v>
      </c>
      <c r="AL21" s="164">
        <v>2.1400749003829702</v>
      </c>
      <c r="AM21" s="13" t="s">
        <v>764</v>
      </c>
      <c r="AN21" s="164" t="s">
        <v>764</v>
      </c>
      <c r="AO21" s="13" t="s">
        <v>764</v>
      </c>
      <c r="AP21" s="164" t="s">
        <v>764</v>
      </c>
      <c r="AQ21" s="98"/>
      <c r="AR21" s="98"/>
      <c r="AS21" s="98"/>
      <c r="AT21" s="99"/>
    </row>
    <row r="22" spans="1:46" ht="13" customHeight="1" x14ac:dyDescent="0.35">
      <c r="A22" s="12" t="s">
        <v>258</v>
      </c>
      <c r="B22" s="97">
        <v>2</v>
      </c>
      <c r="C22" s="13">
        <v>91.635282328292604</v>
      </c>
      <c r="D22" s="164">
        <v>1.0306795277920899</v>
      </c>
      <c r="E22" s="13">
        <v>88.837072849226203</v>
      </c>
      <c r="F22" s="164">
        <v>5.2550827678031604</v>
      </c>
      <c r="G22" s="13">
        <v>93.674006308848803</v>
      </c>
      <c r="H22" s="164">
        <v>1.20851354974601</v>
      </c>
      <c r="I22" s="13">
        <v>91.326945673378802</v>
      </c>
      <c r="J22" s="164">
        <v>1.29395126639433</v>
      </c>
      <c r="K22" s="13">
        <v>2.4898728241526098</v>
      </c>
      <c r="L22" s="164">
        <v>5.4451152077614502</v>
      </c>
      <c r="M22" s="13">
        <v>92.665230039601795</v>
      </c>
      <c r="N22" s="164">
        <v>1.36543364561338</v>
      </c>
      <c r="O22" s="13">
        <v>91.113688774054495</v>
      </c>
      <c r="P22" s="164">
        <v>1.5363248673407199</v>
      </c>
      <c r="Q22" s="13">
        <v>-1.5515412655473</v>
      </c>
      <c r="R22" s="164">
        <v>2.0589432571492998</v>
      </c>
      <c r="S22" s="13">
        <v>93.034190247729001</v>
      </c>
      <c r="T22" s="164">
        <v>1.39113946833394</v>
      </c>
      <c r="U22" s="13">
        <v>93.346664454469504</v>
      </c>
      <c r="V22" s="164">
        <v>2.6714611145210498</v>
      </c>
      <c r="W22" s="13">
        <v>90.832124762250302</v>
      </c>
      <c r="X22" s="164">
        <v>1.3814534119205599</v>
      </c>
      <c r="Y22" s="13">
        <v>-2.20206548547874</v>
      </c>
      <c r="Z22" s="164">
        <v>1.9400303397471601</v>
      </c>
      <c r="AA22" s="13">
        <v>91.845916123194002</v>
      </c>
      <c r="AB22" s="164">
        <v>1.3377751546725201</v>
      </c>
      <c r="AC22" s="13">
        <v>93.550540690284194</v>
      </c>
      <c r="AD22" s="164">
        <v>1.5362769883376299</v>
      </c>
      <c r="AE22" s="13">
        <v>88.414811894159001</v>
      </c>
      <c r="AF22" s="164">
        <v>2.8703025633096</v>
      </c>
      <c r="AG22" s="13">
        <v>-3.43110422903503</v>
      </c>
      <c r="AH22" s="164">
        <v>2.84462522072304</v>
      </c>
      <c r="AI22" s="13">
        <v>91.172169776443098</v>
      </c>
      <c r="AJ22" s="164">
        <v>1.89979250630957</v>
      </c>
      <c r="AK22" s="13">
        <v>93.139208303590905</v>
      </c>
      <c r="AL22" s="164">
        <v>0.99008142855835002</v>
      </c>
      <c r="AM22" s="13">
        <v>90.228448386940698</v>
      </c>
      <c r="AN22" s="164">
        <v>2.4264925698931799</v>
      </c>
      <c r="AO22" s="13">
        <v>-0.94372138950232898</v>
      </c>
      <c r="AP22" s="164">
        <v>2.6329969715154999</v>
      </c>
      <c r="AQ22" s="98"/>
      <c r="AR22" s="98"/>
      <c r="AS22" s="98"/>
      <c r="AT22" s="99"/>
    </row>
    <row r="23" spans="1:46" ht="13" customHeight="1" x14ac:dyDescent="0.35">
      <c r="A23" s="12" t="s">
        <v>259</v>
      </c>
      <c r="B23" s="97">
        <v>2</v>
      </c>
      <c r="C23" s="13">
        <v>96.556365343697905</v>
      </c>
      <c r="D23" s="164">
        <v>0.45185116853962298</v>
      </c>
      <c r="E23" s="13">
        <v>98.394709806512395</v>
      </c>
      <c r="F23" s="164">
        <v>0.67649650475257395</v>
      </c>
      <c r="G23" s="13">
        <v>96.670637806585603</v>
      </c>
      <c r="H23" s="164">
        <v>0.66640898040035101</v>
      </c>
      <c r="I23" s="13">
        <v>95.715241481112301</v>
      </c>
      <c r="J23" s="164">
        <v>0.95846774738516405</v>
      </c>
      <c r="K23" s="13">
        <v>-2.67946832540001</v>
      </c>
      <c r="L23" s="164">
        <v>1.3199111427516901</v>
      </c>
      <c r="M23" s="13">
        <v>97.156278217053895</v>
      </c>
      <c r="N23" s="164">
        <v>0.36785564831324902</v>
      </c>
      <c r="O23" s="13">
        <v>94.716833016082703</v>
      </c>
      <c r="P23" s="164">
        <v>2.15720130832492</v>
      </c>
      <c r="Q23" s="13">
        <v>-2.43944520097119</v>
      </c>
      <c r="R23" s="164">
        <v>2.2199595326973398</v>
      </c>
      <c r="S23" s="13">
        <v>97.043579628048704</v>
      </c>
      <c r="T23" s="164">
        <v>0.79582149985359896</v>
      </c>
      <c r="U23" s="13">
        <v>93.568726012623799</v>
      </c>
      <c r="V23" s="164">
        <v>2.0208207678613799</v>
      </c>
      <c r="W23" s="13">
        <v>97.411847464426302</v>
      </c>
      <c r="X23" s="164">
        <v>0.42083231424062501</v>
      </c>
      <c r="Y23" s="13">
        <v>0.36826783637754101</v>
      </c>
      <c r="Z23" s="164">
        <v>0.92099235454261097</v>
      </c>
      <c r="AA23" s="13">
        <v>96.692960259996198</v>
      </c>
      <c r="AB23" s="164">
        <v>0.75986446975266098</v>
      </c>
      <c r="AC23" s="13">
        <v>96.123119289497097</v>
      </c>
      <c r="AD23" s="164">
        <v>0.66424988402884799</v>
      </c>
      <c r="AE23" s="13">
        <v>97.208539226691798</v>
      </c>
      <c r="AF23" s="164">
        <v>1.0286485640102501</v>
      </c>
      <c r="AG23" s="13">
        <v>0.51557896669559999</v>
      </c>
      <c r="AH23" s="164">
        <v>1.2931921375398101</v>
      </c>
      <c r="AI23" s="13">
        <v>96.653316213248999</v>
      </c>
      <c r="AJ23" s="164">
        <v>0.569904906009436</v>
      </c>
      <c r="AK23" s="13">
        <v>96.432024844954199</v>
      </c>
      <c r="AL23" s="164">
        <v>1.3502944922654501</v>
      </c>
      <c r="AM23" s="13">
        <v>97.1609290141743</v>
      </c>
      <c r="AN23" s="164">
        <v>1.57067358382177</v>
      </c>
      <c r="AO23" s="13">
        <v>0.50761280092528704</v>
      </c>
      <c r="AP23" s="164">
        <v>1.65599910502926</v>
      </c>
      <c r="AQ23" s="98"/>
      <c r="AR23" s="98"/>
      <c r="AS23" s="98"/>
      <c r="AT23" s="99"/>
    </row>
    <row r="24" spans="1:46" ht="13" customHeight="1" x14ac:dyDescent="0.35">
      <c r="A24" s="12" t="s">
        <v>260</v>
      </c>
      <c r="B24" s="97">
        <v>2</v>
      </c>
      <c r="C24" s="13">
        <v>92.778413846848593</v>
      </c>
      <c r="D24" s="164">
        <v>0.62144799838412201</v>
      </c>
      <c r="E24" s="13">
        <v>90.8084474541742</v>
      </c>
      <c r="F24" s="164">
        <v>1.4046260156801</v>
      </c>
      <c r="G24" s="13">
        <v>93.749110291769199</v>
      </c>
      <c r="H24" s="164">
        <v>0.85160708446538402</v>
      </c>
      <c r="I24" s="13">
        <v>92.128540948677596</v>
      </c>
      <c r="J24" s="164">
        <v>1.4387400672894</v>
      </c>
      <c r="K24" s="13">
        <v>1.3200934945034</v>
      </c>
      <c r="L24" s="164">
        <v>2.0139972482905701</v>
      </c>
      <c r="M24" s="13">
        <v>91.794789553742504</v>
      </c>
      <c r="N24" s="164">
        <v>0.734407795741707</v>
      </c>
      <c r="O24" s="13">
        <v>96.833502922826995</v>
      </c>
      <c r="P24" s="164">
        <v>1.14686773153412</v>
      </c>
      <c r="Q24" s="13">
        <v>5.0387133690844896</v>
      </c>
      <c r="R24" s="164">
        <v>1.36012451220043</v>
      </c>
      <c r="S24" s="13">
        <v>95.013929820500806</v>
      </c>
      <c r="T24" s="164">
        <v>1.29283590853926</v>
      </c>
      <c r="U24" s="13">
        <v>92.318950196627895</v>
      </c>
      <c r="V24" s="164">
        <v>1.50172327159971</v>
      </c>
      <c r="W24" s="13">
        <v>92.111692071912799</v>
      </c>
      <c r="X24" s="164">
        <v>0.86595669542179599</v>
      </c>
      <c r="Y24" s="13">
        <v>-2.90223774858798</v>
      </c>
      <c r="Z24" s="164">
        <v>1.5811264894574699</v>
      </c>
      <c r="AA24" s="13">
        <v>92.508012266247206</v>
      </c>
      <c r="AB24" s="164">
        <v>0.97653994426827795</v>
      </c>
      <c r="AC24" s="13">
        <v>93.921860897309401</v>
      </c>
      <c r="AD24" s="164">
        <v>0.97084264102885998</v>
      </c>
      <c r="AE24" s="13">
        <v>89.111263876194201</v>
      </c>
      <c r="AF24" s="164">
        <v>2.4027521797134299</v>
      </c>
      <c r="AG24" s="13">
        <v>-3.3967483900529798</v>
      </c>
      <c r="AH24" s="164">
        <v>2.7684886421858801</v>
      </c>
      <c r="AI24" s="13">
        <v>93.669032299206506</v>
      </c>
      <c r="AJ24" s="164">
        <v>0.90108465179979202</v>
      </c>
      <c r="AK24" s="13">
        <v>91.863226862030899</v>
      </c>
      <c r="AL24" s="164">
        <v>1.1184376249919099</v>
      </c>
      <c r="AM24" s="13">
        <v>90.060710697948906</v>
      </c>
      <c r="AN24" s="164">
        <v>3.3218944613316701</v>
      </c>
      <c r="AO24" s="13">
        <v>-3.60832160125761</v>
      </c>
      <c r="AP24" s="164">
        <v>3.63511968359439</v>
      </c>
      <c r="AQ24" s="98"/>
      <c r="AR24" s="98"/>
      <c r="AS24" s="98"/>
      <c r="AT24" s="99"/>
    </row>
    <row r="25" spans="1:46" ht="13" customHeight="1" x14ac:dyDescent="0.35">
      <c r="A25" s="12" t="s">
        <v>261</v>
      </c>
      <c r="B25" s="97">
        <v>2</v>
      </c>
      <c r="C25" s="13">
        <v>84.276798380044397</v>
      </c>
      <c r="D25" s="164">
        <v>0.875332850689027</v>
      </c>
      <c r="E25" s="13">
        <v>86.943005450087298</v>
      </c>
      <c r="F25" s="164">
        <v>1.73400862989937</v>
      </c>
      <c r="G25" s="13">
        <v>83.720401688535702</v>
      </c>
      <c r="H25" s="164">
        <v>1.34696357550723</v>
      </c>
      <c r="I25" s="13">
        <v>85.061811887388302</v>
      </c>
      <c r="J25" s="164">
        <v>1.4009711457663201</v>
      </c>
      <c r="K25" s="13">
        <v>-1.8811935626990099</v>
      </c>
      <c r="L25" s="164">
        <v>2.2254993408321</v>
      </c>
      <c r="M25" s="13">
        <v>84.619055520129905</v>
      </c>
      <c r="N25" s="164">
        <v>0.92759679651679605</v>
      </c>
      <c r="O25" s="13" t="s">
        <v>764</v>
      </c>
      <c r="P25" s="164" t="s">
        <v>764</v>
      </c>
      <c r="Q25" s="13" t="s">
        <v>764</v>
      </c>
      <c r="R25" s="164" t="s">
        <v>764</v>
      </c>
      <c r="S25" s="13">
        <v>84.643092207224697</v>
      </c>
      <c r="T25" s="164">
        <v>0.95058431642011798</v>
      </c>
      <c r="U25" s="13">
        <v>84.870492470109099</v>
      </c>
      <c r="V25" s="164">
        <v>1.9467162786818599</v>
      </c>
      <c r="W25" s="13">
        <v>85.838287647177197</v>
      </c>
      <c r="X25" s="164">
        <v>3.6058824845586099</v>
      </c>
      <c r="Y25" s="13">
        <v>1.19519543995244</v>
      </c>
      <c r="Z25" s="164">
        <v>3.6328390868070102</v>
      </c>
      <c r="AA25" s="13">
        <v>86.009047431509003</v>
      </c>
      <c r="AB25" s="164">
        <v>1.2976482588377301</v>
      </c>
      <c r="AC25" s="13">
        <v>84.405418071480696</v>
      </c>
      <c r="AD25" s="164">
        <v>1.11606738603765</v>
      </c>
      <c r="AE25" s="13" t="s">
        <v>764</v>
      </c>
      <c r="AF25" s="164" t="s">
        <v>764</v>
      </c>
      <c r="AG25" s="13" t="s">
        <v>764</v>
      </c>
      <c r="AH25" s="164" t="s">
        <v>764</v>
      </c>
      <c r="AI25" s="13">
        <v>85.436939686492195</v>
      </c>
      <c r="AJ25" s="164">
        <v>0.85845815783102497</v>
      </c>
      <c r="AK25" s="13">
        <v>81.366398910098994</v>
      </c>
      <c r="AL25" s="164">
        <v>2.5450169939120499</v>
      </c>
      <c r="AM25" s="13" t="s">
        <v>764</v>
      </c>
      <c r="AN25" s="164" t="s">
        <v>764</v>
      </c>
      <c r="AO25" s="13" t="s">
        <v>764</v>
      </c>
      <c r="AP25" s="164" t="s">
        <v>764</v>
      </c>
      <c r="AQ25" s="98"/>
      <c r="AR25" s="98"/>
      <c r="AS25" s="98"/>
      <c r="AT25" s="99"/>
    </row>
    <row r="26" spans="1:46" ht="13" customHeight="1" x14ac:dyDescent="0.35">
      <c r="A26" s="12" t="s">
        <v>262</v>
      </c>
      <c r="B26" s="97">
        <v>2</v>
      </c>
      <c r="C26" s="13">
        <v>92.844212066069105</v>
      </c>
      <c r="D26" s="164">
        <v>0.706897536727631</v>
      </c>
      <c r="E26" s="13">
        <v>93.204775206185204</v>
      </c>
      <c r="F26" s="164">
        <v>1.6345274885949701</v>
      </c>
      <c r="G26" s="13">
        <v>92.527403207234698</v>
      </c>
      <c r="H26" s="164">
        <v>0.94720739891449601</v>
      </c>
      <c r="I26" s="13">
        <v>93.181396264907505</v>
      </c>
      <c r="J26" s="164">
        <v>1.3955078964913901</v>
      </c>
      <c r="K26" s="13">
        <v>-2.33789412777838E-2</v>
      </c>
      <c r="L26" s="164">
        <v>2.1500967793844601</v>
      </c>
      <c r="M26" s="13">
        <v>93.1304301182129</v>
      </c>
      <c r="N26" s="164">
        <v>0.78010931983364795</v>
      </c>
      <c r="O26" s="13">
        <v>91.884427994256697</v>
      </c>
      <c r="P26" s="164">
        <v>1.5411766620822001</v>
      </c>
      <c r="Q26" s="13">
        <v>-1.24600212395623</v>
      </c>
      <c r="R26" s="164">
        <v>1.6970136631718</v>
      </c>
      <c r="S26" s="13">
        <v>92.671265023401702</v>
      </c>
      <c r="T26" s="164">
        <v>0.97469081670104296</v>
      </c>
      <c r="U26" s="13">
        <v>94.249230143485207</v>
      </c>
      <c r="V26" s="164">
        <v>1.08422734710099</v>
      </c>
      <c r="W26" s="13">
        <v>89.961559151971201</v>
      </c>
      <c r="X26" s="164">
        <v>2.2123612294283701</v>
      </c>
      <c r="Y26" s="13">
        <v>-2.7097058714304998</v>
      </c>
      <c r="Z26" s="164">
        <v>2.4032915382054698</v>
      </c>
      <c r="AA26" s="13">
        <v>92.807961072431496</v>
      </c>
      <c r="AB26" s="164">
        <v>1.7256631932798601</v>
      </c>
      <c r="AC26" s="13">
        <v>93.320771240646195</v>
      </c>
      <c r="AD26" s="164">
        <v>0.99606231146938495</v>
      </c>
      <c r="AE26" s="13">
        <v>91.282750225468007</v>
      </c>
      <c r="AF26" s="164">
        <v>1.5611178009255999</v>
      </c>
      <c r="AG26" s="13">
        <v>-1.5252108469635299</v>
      </c>
      <c r="AH26" s="164">
        <v>2.3774166107644898</v>
      </c>
      <c r="AI26" s="13">
        <v>92.726689400415296</v>
      </c>
      <c r="AJ26" s="164">
        <v>1.05145313474469</v>
      </c>
      <c r="AK26" s="13">
        <v>92.907330855300501</v>
      </c>
      <c r="AL26" s="164">
        <v>1.1245162066729799</v>
      </c>
      <c r="AM26" s="13" t="s">
        <v>764</v>
      </c>
      <c r="AN26" s="164" t="s">
        <v>764</v>
      </c>
      <c r="AO26" s="13" t="s">
        <v>764</v>
      </c>
      <c r="AP26" s="164" t="s">
        <v>764</v>
      </c>
      <c r="AQ26" s="98"/>
      <c r="AR26" s="98"/>
      <c r="AS26" s="98"/>
      <c r="AT26" s="99"/>
    </row>
    <row r="27" spans="1:46" ht="13" customHeight="1" x14ac:dyDescent="0.35">
      <c r="A27" s="12" t="s">
        <v>263</v>
      </c>
      <c r="B27" s="97">
        <v>2</v>
      </c>
      <c r="C27" s="13">
        <v>90.555130038944895</v>
      </c>
      <c r="D27" s="164">
        <v>0.412753352702592</v>
      </c>
      <c r="E27" s="13">
        <v>91.057083878055494</v>
      </c>
      <c r="F27" s="164">
        <v>0.94026193904436495</v>
      </c>
      <c r="G27" s="13">
        <v>91.009230621756203</v>
      </c>
      <c r="H27" s="164">
        <v>0.57842081567232095</v>
      </c>
      <c r="I27" s="13">
        <v>88.964212357435898</v>
      </c>
      <c r="J27" s="164">
        <v>1.14629033135744</v>
      </c>
      <c r="K27" s="13">
        <v>-2.0928715206196</v>
      </c>
      <c r="L27" s="164">
        <v>1.5009105558028799</v>
      </c>
      <c r="M27" s="13">
        <v>90.175475584341001</v>
      </c>
      <c r="N27" s="164">
        <v>0.43312933348247001</v>
      </c>
      <c r="O27" s="13">
        <v>94.711146472958106</v>
      </c>
      <c r="P27" s="164">
        <v>1.29422772098158</v>
      </c>
      <c r="Q27" s="13">
        <v>4.5356708886171297</v>
      </c>
      <c r="R27" s="164">
        <v>1.37479429419246</v>
      </c>
      <c r="S27" s="13">
        <v>90.564074618791395</v>
      </c>
      <c r="T27" s="164">
        <v>0.49920637382628102</v>
      </c>
      <c r="U27" s="13">
        <v>89.829351126454199</v>
      </c>
      <c r="V27" s="164">
        <v>1.23496962450765</v>
      </c>
      <c r="W27" s="13">
        <v>92.529854741885501</v>
      </c>
      <c r="X27" s="164">
        <v>1.61313744034727</v>
      </c>
      <c r="Y27" s="13">
        <v>1.9657801230941601</v>
      </c>
      <c r="Z27" s="164">
        <v>1.5846828286143499</v>
      </c>
      <c r="AA27" s="13">
        <v>92.4414750348148</v>
      </c>
      <c r="AB27" s="164">
        <v>0.67500743297627797</v>
      </c>
      <c r="AC27" s="13">
        <v>89.605011372487297</v>
      </c>
      <c r="AD27" s="164">
        <v>0.61572697696460099</v>
      </c>
      <c r="AE27" s="13">
        <v>91.656169984767402</v>
      </c>
      <c r="AF27" s="164">
        <v>1.28072149661669</v>
      </c>
      <c r="AG27" s="13">
        <v>-0.78530505004742701</v>
      </c>
      <c r="AH27" s="164">
        <v>1.41705810077114</v>
      </c>
      <c r="AI27" s="13">
        <v>91.5805489322493</v>
      </c>
      <c r="AJ27" s="164">
        <v>0.54427821428636503</v>
      </c>
      <c r="AK27" s="13">
        <v>89.590119424954807</v>
      </c>
      <c r="AL27" s="164">
        <v>0.68581509461545498</v>
      </c>
      <c r="AM27" s="13">
        <v>91.1722039254187</v>
      </c>
      <c r="AN27" s="164">
        <v>2.9061617208891501</v>
      </c>
      <c r="AO27" s="13">
        <v>-0.40834500683060099</v>
      </c>
      <c r="AP27" s="164">
        <v>3.04855873790012</v>
      </c>
      <c r="AQ27" s="98"/>
      <c r="AR27" s="98"/>
      <c r="AS27" s="98"/>
      <c r="AT27" s="99"/>
    </row>
    <row r="28" spans="1:46" ht="13" customHeight="1" x14ac:dyDescent="0.35">
      <c r="A28" s="12" t="s">
        <v>264</v>
      </c>
      <c r="B28" s="97">
        <v>2</v>
      </c>
      <c r="C28" s="13">
        <v>91.4783142948136</v>
      </c>
      <c r="D28" s="164">
        <v>0.69342428452162197</v>
      </c>
      <c r="E28" s="13">
        <v>91.313974539818005</v>
      </c>
      <c r="F28" s="164">
        <v>1.37017837056131</v>
      </c>
      <c r="G28" s="13">
        <v>90.804027820938003</v>
      </c>
      <c r="H28" s="164">
        <v>0.90284256846541799</v>
      </c>
      <c r="I28" s="13">
        <v>94.754806963741501</v>
      </c>
      <c r="J28" s="164">
        <v>1.37196491510855</v>
      </c>
      <c r="K28" s="13">
        <v>3.4408324239234802</v>
      </c>
      <c r="L28" s="164">
        <v>1.9675288792591801</v>
      </c>
      <c r="M28" s="13">
        <v>90.028995429853794</v>
      </c>
      <c r="N28" s="164">
        <v>0.91218069060506202</v>
      </c>
      <c r="O28" s="13">
        <v>95.554693808684604</v>
      </c>
      <c r="P28" s="164">
        <v>0.96287378490624298</v>
      </c>
      <c r="Q28" s="13">
        <v>5.5256983788307998</v>
      </c>
      <c r="R28" s="164">
        <v>1.36036808434846</v>
      </c>
      <c r="S28" s="13">
        <v>93.291089604529503</v>
      </c>
      <c r="T28" s="164">
        <v>0.72360292007140803</v>
      </c>
      <c r="U28" s="13">
        <v>87.936227402340293</v>
      </c>
      <c r="V28" s="164">
        <v>2.0293774279755299</v>
      </c>
      <c r="W28" s="13">
        <v>87.664192800852703</v>
      </c>
      <c r="X28" s="164">
        <v>2.1605762404649602</v>
      </c>
      <c r="Y28" s="13">
        <v>-5.6268968036768703</v>
      </c>
      <c r="Z28" s="164">
        <v>2.2238484179688398</v>
      </c>
      <c r="AA28" s="13">
        <v>94.1050190391054</v>
      </c>
      <c r="AB28" s="164">
        <v>1.0192928717312</v>
      </c>
      <c r="AC28" s="13">
        <v>91.111826643858393</v>
      </c>
      <c r="AD28" s="164">
        <v>0.93264459469773997</v>
      </c>
      <c r="AE28" s="13">
        <v>89.271771295761397</v>
      </c>
      <c r="AF28" s="164">
        <v>2.6638946878516001</v>
      </c>
      <c r="AG28" s="13">
        <v>-4.8332477433439696</v>
      </c>
      <c r="AH28" s="164">
        <v>2.83028857980905</v>
      </c>
      <c r="AI28" s="13">
        <v>93.065932750440098</v>
      </c>
      <c r="AJ28" s="164">
        <v>0.84448298719307502</v>
      </c>
      <c r="AK28" s="13">
        <v>90.032851912247395</v>
      </c>
      <c r="AL28" s="164">
        <v>1.2503540609814601</v>
      </c>
      <c r="AM28" s="13">
        <v>93.909071331197197</v>
      </c>
      <c r="AN28" s="164">
        <v>2.4073086547154801</v>
      </c>
      <c r="AO28" s="13">
        <v>0.84313858075708503</v>
      </c>
      <c r="AP28" s="164">
        <v>2.4716024076937999</v>
      </c>
      <c r="AQ28" s="98"/>
      <c r="AR28" s="98"/>
      <c r="AS28" s="98"/>
      <c r="AT28" s="99"/>
    </row>
    <row r="29" spans="1:46" ht="13" customHeight="1" x14ac:dyDescent="0.35">
      <c r="A29" s="12" t="s">
        <v>265</v>
      </c>
      <c r="B29" s="97">
        <v>2</v>
      </c>
      <c r="C29" s="13">
        <v>92.738772028068396</v>
      </c>
      <c r="D29" s="164">
        <v>0.51530810115319203</v>
      </c>
      <c r="E29" s="13">
        <v>95.041862345541603</v>
      </c>
      <c r="F29" s="164">
        <v>0.72863432938543704</v>
      </c>
      <c r="G29" s="13">
        <v>92.639729864681996</v>
      </c>
      <c r="H29" s="164">
        <v>0.86134741926765401</v>
      </c>
      <c r="I29" s="13">
        <v>90.193291115586007</v>
      </c>
      <c r="J29" s="164">
        <v>1.17139949151204</v>
      </c>
      <c r="K29" s="13">
        <v>-4.8485712299555104</v>
      </c>
      <c r="L29" s="164">
        <v>1.3798349727694299</v>
      </c>
      <c r="M29" s="13">
        <v>92.766796804010497</v>
      </c>
      <c r="N29" s="164">
        <v>0.524911265026209</v>
      </c>
      <c r="O29" s="13">
        <v>93.494252541014205</v>
      </c>
      <c r="P29" s="164">
        <v>1.7716029929657799</v>
      </c>
      <c r="Q29" s="13">
        <v>0.72745573700362298</v>
      </c>
      <c r="R29" s="164">
        <v>1.8465649959296</v>
      </c>
      <c r="S29" s="13">
        <v>92.577171668900505</v>
      </c>
      <c r="T29" s="164">
        <v>0.57598274579507003</v>
      </c>
      <c r="U29" s="13">
        <v>93.499241221355703</v>
      </c>
      <c r="V29" s="164">
        <v>1.20446321219817</v>
      </c>
      <c r="W29" s="13">
        <v>92.023556581153798</v>
      </c>
      <c r="X29" s="164">
        <v>2.7912881465721999</v>
      </c>
      <c r="Y29" s="13">
        <v>-0.55361508774669199</v>
      </c>
      <c r="Z29" s="164">
        <v>2.8244062763334199</v>
      </c>
      <c r="AA29" s="13">
        <v>90.843127578830305</v>
      </c>
      <c r="AB29" s="164">
        <v>1.44470756071715</v>
      </c>
      <c r="AC29" s="13">
        <v>93.690501394627702</v>
      </c>
      <c r="AD29" s="164">
        <v>0.61480177307938599</v>
      </c>
      <c r="AE29" s="13">
        <v>91.799847595107806</v>
      </c>
      <c r="AF29" s="164">
        <v>1.4245816729151899</v>
      </c>
      <c r="AG29" s="13">
        <v>0.95672001627747205</v>
      </c>
      <c r="AH29" s="164">
        <v>2.0795633986339501</v>
      </c>
      <c r="AI29" s="13">
        <v>92.604365835543504</v>
      </c>
      <c r="AJ29" s="164">
        <v>0.83260082852126505</v>
      </c>
      <c r="AK29" s="13">
        <v>92.214867532139607</v>
      </c>
      <c r="AL29" s="164">
        <v>0.944543174761167</v>
      </c>
      <c r="AM29" s="13">
        <v>95.457985396812006</v>
      </c>
      <c r="AN29" s="164">
        <v>1.22960822485802</v>
      </c>
      <c r="AO29" s="13">
        <v>2.8536195612684998</v>
      </c>
      <c r="AP29" s="164">
        <v>1.50113033154192</v>
      </c>
      <c r="AQ29" s="98"/>
      <c r="AR29" s="98"/>
      <c r="AS29" s="98"/>
      <c r="AT29" s="99"/>
    </row>
    <row r="30" spans="1:46" ht="13" customHeight="1" x14ac:dyDescent="0.35">
      <c r="A30" s="12" t="s">
        <v>266</v>
      </c>
      <c r="B30" s="97">
        <v>2</v>
      </c>
      <c r="C30" s="13">
        <v>85.486771899912199</v>
      </c>
      <c r="D30" s="164">
        <v>0.64641696859299602</v>
      </c>
      <c r="E30" s="13">
        <v>87.511103756407394</v>
      </c>
      <c r="F30" s="164">
        <v>2.6428642141156402</v>
      </c>
      <c r="G30" s="13">
        <v>85.773903417383494</v>
      </c>
      <c r="H30" s="164">
        <v>0.69674722493406005</v>
      </c>
      <c r="I30" s="13">
        <v>84.287634338033897</v>
      </c>
      <c r="J30" s="164">
        <v>1.33934463193085</v>
      </c>
      <c r="K30" s="13">
        <v>-3.2234694183734698</v>
      </c>
      <c r="L30" s="164">
        <v>3.0100690274110602</v>
      </c>
      <c r="M30" s="13">
        <v>85.013875838370396</v>
      </c>
      <c r="N30" s="164">
        <v>0.67549620308329705</v>
      </c>
      <c r="O30" s="13">
        <v>92.787410082330197</v>
      </c>
      <c r="P30" s="164">
        <v>1.57789734865846</v>
      </c>
      <c r="Q30" s="13">
        <v>7.7735342439597401</v>
      </c>
      <c r="R30" s="164">
        <v>1.7435701890708</v>
      </c>
      <c r="S30" s="13">
        <v>86.715399034890098</v>
      </c>
      <c r="T30" s="164">
        <v>0.75263010067053904</v>
      </c>
      <c r="U30" s="13">
        <v>83.073601106506104</v>
      </c>
      <c r="V30" s="164">
        <v>1.27248346579319</v>
      </c>
      <c r="W30" s="13">
        <v>86.639188056552698</v>
      </c>
      <c r="X30" s="164">
        <v>2.7029492396276802</v>
      </c>
      <c r="Y30" s="13">
        <v>-7.6210978337414303E-2</v>
      </c>
      <c r="Z30" s="164">
        <v>2.7903874558645998</v>
      </c>
      <c r="AA30" s="13">
        <v>88.452136755864004</v>
      </c>
      <c r="AB30" s="164">
        <v>2.8099748519188101</v>
      </c>
      <c r="AC30" s="13">
        <v>85.673873962931495</v>
      </c>
      <c r="AD30" s="164">
        <v>0.62363391621987796</v>
      </c>
      <c r="AE30" s="13">
        <v>84.365169527197494</v>
      </c>
      <c r="AF30" s="164">
        <v>1.9151685719868401</v>
      </c>
      <c r="AG30" s="13">
        <v>-4.0869672286665102</v>
      </c>
      <c r="AH30" s="164">
        <v>3.3570499959334099</v>
      </c>
      <c r="AI30" s="13">
        <v>86.032086910029605</v>
      </c>
      <c r="AJ30" s="164">
        <v>0.91369002363299101</v>
      </c>
      <c r="AK30" s="13">
        <v>85.232022678900506</v>
      </c>
      <c r="AL30" s="164">
        <v>0.901208762803551</v>
      </c>
      <c r="AM30" s="13" t="s">
        <v>764</v>
      </c>
      <c r="AN30" s="164" t="s">
        <v>764</v>
      </c>
      <c r="AO30" s="13" t="s">
        <v>764</v>
      </c>
      <c r="AP30" s="164" t="s">
        <v>764</v>
      </c>
      <c r="AQ30" s="98"/>
      <c r="AR30" s="98"/>
      <c r="AS30" s="98"/>
      <c r="AT30" s="99"/>
    </row>
    <row r="31" spans="1:46" ht="13" customHeight="1" x14ac:dyDescent="0.35">
      <c r="A31" s="12" t="s">
        <v>267</v>
      </c>
      <c r="B31" s="97">
        <v>2</v>
      </c>
      <c r="C31" s="13">
        <v>79.166687925794903</v>
      </c>
      <c r="D31" s="164">
        <v>0.98010595663076605</v>
      </c>
      <c r="E31" s="13">
        <v>75.453541719981502</v>
      </c>
      <c r="F31" s="164">
        <v>2.7315276859290001</v>
      </c>
      <c r="G31" s="13">
        <v>80.647256201068302</v>
      </c>
      <c r="H31" s="164">
        <v>1.1968977639802201</v>
      </c>
      <c r="I31" s="13">
        <v>76.434786348414505</v>
      </c>
      <c r="J31" s="164">
        <v>3.3361252603168401</v>
      </c>
      <c r="K31" s="13">
        <v>0.98124462843306004</v>
      </c>
      <c r="L31" s="164">
        <v>4.3613464906175397</v>
      </c>
      <c r="M31" s="13">
        <v>77.078868916525195</v>
      </c>
      <c r="N31" s="164">
        <v>1.3110917360145999</v>
      </c>
      <c r="O31" s="13">
        <v>86.244227715350604</v>
      </c>
      <c r="P31" s="164">
        <v>1.47127102817651</v>
      </c>
      <c r="Q31" s="13">
        <v>9.1653587988254106</v>
      </c>
      <c r="R31" s="164">
        <v>1.9598400217035199</v>
      </c>
      <c r="S31" s="13">
        <v>84.071585419609605</v>
      </c>
      <c r="T31" s="164">
        <v>1.5009043579012999</v>
      </c>
      <c r="U31" s="13">
        <v>78.712905055309406</v>
      </c>
      <c r="V31" s="164">
        <v>2.1927200474346802</v>
      </c>
      <c r="W31" s="13">
        <v>76.149852529147907</v>
      </c>
      <c r="X31" s="164">
        <v>1.74087154142032</v>
      </c>
      <c r="Y31" s="13">
        <v>-7.9217328904617101</v>
      </c>
      <c r="Z31" s="164">
        <v>2.3422554086965102</v>
      </c>
      <c r="AA31" s="13">
        <v>80.898776081175498</v>
      </c>
      <c r="AB31" s="164">
        <v>2.6248127313230198</v>
      </c>
      <c r="AC31" s="13">
        <v>80.734377804998303</v>
      </c>
      <c r="AD31" s="164">
        <v>1.2672878523757201</v>
      </c>
      <c r="AE31" s="13">
        <v>72.227040914319403</v>
      </c>
      <c r="AF31" s="164">
        <v>2.6798891590026499</v>
      </c>
      <c r="AG31" s="13">
        <v>-8.6717351668560507</v>
      </c>
      <c r="AH31" s="164">
        <v>4.0722647431097796</v>
      </c>
      <c r="AI31" s="13">
        <v>79.022798486012107</v>
      </c>
      <c r="AJ31" s="164">
        <v>2.2233285793386401</v>
      </c>
      <c r="AK31" s="13">
        <v>80.020389241518004</v>
      </c>
      <c r="AL31" s="164">
        <v>1.24539678327657</v>
      </c>
      <c r="AM31" s="13">
        <v>72.982917665075405</v>
      </c>
      <c r="AN31" s="164">
        <v>3.2634605833235599</v>
      </c>
      <c r="AO31" s="13">
        <v>-6.0398808209366903</v>
      </c>
      <c r="AP31" s="164">
        <v>3.9744555019657</v>
      </c>
      <c r="AQ31" s="98"/>
      <c r="AR31" s="98"/>
      <c r="AS31" s="98"/>
      <c r="AT31" s="99"/>
    </row>
    <row r="32" spans="1:46" ht="13" customHeight="1" x14ac:dyDescent="0.35">
      <c r="A32" s="12" t="s">
        <v>268</v>
      </c>
      <c r="B32" s="97">
        <v>2</v>
      </c>
      <c r="C32" s="13">
        <v>88.337643867398</v>
      </c>
      <c r="D32" s="164">
        <v>0.62231290597073197</v>
      </c>
      <c r="E32" s="13">
        <v>90.496418879764207</v>
      </c>
      <c r="F32" s="164">
        <v>1.5035253261847901</v>
      </c>
      <c r="G32" s="13">
        <v>87.834853337976</v>
      </c>
      <c r="H32" s="164">
        <v>0.95302806338971402</v>
      </c>
      <c r="I32" s="13">
        <v>86.564226011108502</v>
      </c>
      <c r="J32" s="164">
        <v>1.1514910598538</v>
      </c>
      <c r="K32" s="13">
        <v>-3.9321928686557599</v>
      </c>
      <c r="L32" s="164">
        <v>1.9984129981901499</v>
      </c>
      <c r="M32" s="13">
        <v>87.414014064249002</v>
      </c>
      <c r="N32" s="164">
        <v>0.69733657988492903</v>
      </c>
      <c r="O32" s="13">
        <v>90.0856856975808</v>
      </c>
      <c r="P32" s="164">
        <v>1.6410743816736</v>
      </c>
      <c r="Q32" s="13">
        <v>2.6716716333317798</v>
      </c>
      <c r="R32" s="164">
        <v>1.8160030778726299</v>
      </c>
      <c r="S32" s="13">
        <v>88.105570053147801</v>
      </c>
      <c r="T32" s="164">
        <v>0.72706385316578104</v>
      </c>
      <c r="U32" s="13">
        <v>86.114310836975307</v>
      </c>
      <c r="V32" s="164">
        <v>1.41843461699414</v>
      </c>
      <c r="W32" s="13">
        <v>89.199954582274501</v>
      </c>
      <c r="X32" s="164">
        <v>2.1715094056613702</v>
      </c>
      <c r="Y32" s="13">
        <v>1.0943845291267</v>
      </c>
      <c r="Z32" s="164">
        <v>2.2632496447461499</v>
      </c>
      <c r="AA32" s="13">
        <v>89.400656999676997</v>
      </c>
      <c r="AB32" s="164">
        <v>0.75912407978829499</v>
      </c>
      <c r="AC32" s="13">
        <v>86.703081788845495</v>
      </c>
      <c r="AD32" s="164">
        <v>1.1494785075687901</v>
      </c>
      <c r="AE32" s="13">
        <v>82.821960153570799</v>
      </c>
      <c r="AF32" s="164">
        <v>2.7170557173501502</v>
      </c>
      <c r="AG32" s="13">
        <v>-6.5786968461062303</v>
      </c>
      <c r="AH32" s="164">
        <v>2.81814045624458</v>
      </c>
      <c r="AI32" s="13">
        <v>88.209896811261999</v>
      </c>
      <c r="AJ32" s="164">
        <v>0.69570760290420297</v>
      </c>
      <c r="AK32" s="13">
        <v>87.733303235965494</v>
      </c>
      <c r="AL32" s="164">
        <v>1.34249255332032</v>
      </c>
      <c r="AM32" s="13" t="s">
        <v>764</v>
      </c>
      <c r="AN32" s="164" t="s">
        <v>764</v>
      </c>
      <c r="AO32" s="13" t="s">
        <v>764</v>
      </c>
      <c r="AP32" s="164" t="s">
        <v>764</v>
      </c>
      <c r="AQ32" s="98"/>
      <c r="AR32" s="98"/>
      <c r="AS32" s="98"/>
      <c r="AT32" s="99"/>
    </row>
    <row r="33" spans="1:46" ht="13" customHeight="1" x14ac:dyDescent="0.35">
      <c r="A33" s="12" t="s">
        <v>269</v>
      </c>
      <c r="B33" s="97">
        <v>2</v>
      </c>
      <c r="C33" s="13">
        <v>93.937144630563694</v>
      </c>
      <c r="D33" s="164">
        <v>0.72284046867680996</v>
      </c>
      <c r="E33" s="13">
        <v>95.922405057873505</v>
      </c>
      <c r="F33" s="164">
        <v>1.09518781049104</v>
      </c>
      <c r="G33" s="13">
        <v>93.208395496008094</v>
      </c>
      <c r="H33" s="164">
        <v>1.0747432333854501</v>
      </c>
      <c r="I33" s="13">
        <v>91.253421525459601</v>
      </c>
      <c r="J33" s="164">
        <v>2.5154730649682602</v>
      </c>
      <c r="K33" s="13">
        <v>-4.6689835324139199</v>
      </c>
      <c r="L33" s="164">
        <v>2.66802293934344</v>
      </c>
      <c r="M33" s="13">
        <v>93.666092548751607</v>
      </c>
      <c r="N33" s="164">
        <v>0.81160585712085198</v>
      </c>
      <c r="O33" s="13" t="s">
        <v>764</v>
      </c>
      <c r="P33" s="164" t="s">
        <v>764</v>
      </c>
      <c r="Q33" s="13" t="s">
        <v>764</v>
      </c>
      <c r="R33" s="164" t="s">
        <v>764</v>
      </c>
      <c r="S33" s="13">
        <v>94.298563190644799</v>
      </c>
      <c r="T33" s="164">
        <v>0.98654049407642597</v>
      </c>
      <c r="U33" s="13">
        <v>93.124406172464504</v>
      </c>
      <c r="V33" s="164">
        <v>1.55627888518479</v>
      </c>
      <c r="W33" s="13" t="s">
        <v>764</v>
      </c>
      <c r="X33" s="164" t="s">
        <v>764</v>
      </c>
      <c r="Y33" s="13" t="s">
        <v>764</v>
      </c>
      <c r="Z33" s="164" t="s">
        <v>764</v>
      </c>
      <c r="AA33" s="13">
        <v>94.894893951312298</v>
      </c>
      <c r="AB33" s="164">
        <v>2.9349845489712498</v>
      </c>
      <c r="AC33" s="13">
        <v>94.086006511849504</v>
      </c>
      <c r="AD33" s="164">
        <v>1.0036751060213001</v>
      </c>
      <c r="AE33" s="13">
        <v>93.672701773886104</v>
      </c>
      <c r="AF33" s="164">
        <v>1.3473676400035799</v>
      </c>
      <c r="AG33" s="13">
        <v>-1.2221921774262099</v>
      </c>
      <c r="AH33" s="164">
        <v>3.2297867602993602</v>
      </c>
      <c r="AI33" s="13">
        <v>94.444072014298001</v>
      </c>
      <c r="AJ33" s="164">
        <v>1.4115883709730299</v>
      </c>
      <c r="AK33" s="13">
        <v>92.991240787180104</v>
      </c>
      <c r="AL33" s="164">
        <v>1.2105795467464799</v>
      </c>
      <c r="AM33" s="13">
        <v>96.380396479786</v>
      </c>
      <c r="AN33" s="164">
        <v>1.5848325885113499</v>
      </c>
      <c r="AO33" s="13">
        <v>1.9363244654879701</v>
      </c>
      <c r="AP33" s="164">
        <v>2.2481567700738099</v>
      </c>
      <c r="AQ33" s="98"/>
      <c r="AR33" s="98"/>
      <c r="AS33" s="98"/>
      <c r="AT33" s="99"/>
    </row>
    <row r="34" spans="1:46" ht="13" customHeight="1" x14ac:dyDescent="0.35">
      <c r="A34" s="12" t="s">
        <v>270</v>
      </c>
      <c r="B34" s="97">
        <v>2</v>
      </c>
      <c r="C34" s="13">
        <v>93.415084821767607</v>
      </c>
      <c r="D34" s="164">
        <v>0.56823420566690397</v>
      </c>
      <c r="E34" s="13">
        <v>93.230013323059197</v>
      </c>
      <c r="F34" s="164">
        <v>3.1719123730489298</v>
      </c>
      <c r="G34" s="13">
        <v>93.329189404872096</v>
      </c>
      <c r="H34" s="164">
        <v>0.663550516921802</v>
      </c>
      <c r="I34" s="13">
        <v>93.9032654224265</v>
      </c>
      <c r="J34" s="164">
        <v>0.888387493598497</v>
      </c>
      <c r="K34" s="13">
        <v>0.67325209936728903</v>
      </c>
      <c r="L34" s="164">
        <v>3.3108235052523201</v>
      </c>
      <c r="M34" s="13">
        <v>93.341362050056603</v>
      </c>
      <c r="N34" s="164">
        <v>0.62831145663664201</v>
      </c>
      <c r="O34" s="13" t="s">
        <v>764</v>
      </c>
      <c r="P34" s="164" t="s">
        <v>764</v>
      </c>
      <c r="Q34" s="13" t="s">
        <v>764</v>
      </c>
      <c r="R34" s="164" t="s">
        <v>764</v>
      </c>
      <c r="S34" s="13">
        <v>94.936461028449102</v>
      </c>
      <c r="T34" s="164">
        <v>0.80311557479612905</v>
      </c>
      <c r="U34" s="13">
        <v>92.533555135618002</v>
      </c>
      <c r="V34" s="164">
        <v>1.2391241726523601</v>
      </c>
      <c r="W34" s="13">
        <v>93.075337739682993</v>
      </c>
      <c r="X34" s="164">
        <v>1.05008036569744</v>
      </c>
      <c r="Y34" s="13">
        <v>-1.8611232887661899</v>
      </c>
      <c r="Z34" s="164">
        <v>1.33930652164805</v>
      </c>
      <c r="AA34" s="13">
        <v>93.924049802347398</v>
      </c>
      <c r="AB34" s="164">
        <v>1.52754697749021</v>
      </c>
      <c r="AC34" s="13">
        <v>94.264291862907797</v>
      </c>
      <c r="AD34" s="164">
        <v>0.746495618191093</v>
      </c>
      <c r="AE34" s="13">
        <v>91.784454440304501</v>
      </c>
      <c r="AF34" s="164">
        <v>1.1916654754854501</v>
      </c>
      <c r="AG34" s="13">
        <v>-2.1395953620429</v>
      </c>
      <c r="AH34" s="164">
        <v>1.90557704006005</v>
      </c>
      <c r="AI34" s="13">
        <v>92.941244515018198</v>
      </c>
      <c r="AJ34" s="164">
        <v>0.88297313323329396</v>
      </c>
      <c r="AK34" s="13">
        <v>93.8697397601061</v>
      </c>
      <c r="AL34" s="164">
        <v>0.82890306578113704</v>
      </c>
      <c r="AM34" s="13" t="s">
        <v>764</v>
      </c>
      <c r="AN34" s="164" t="s">
        <v>764</v>
      </c>
      <c r="AO34" s="13" t="s">
        <v>764</v>
      </c>
      <c r="AP34" s="164" t="s">
        <v>764</v>
      </c>
      <c r="AQ34" s="98"/>
      <c r="AR34" s="98"/>
      <c r="AS34" s="98"/>
      <c r="AT34" s="99"/>
    </row>
    <row r="35" spans="1:46" ht="13" customHeight="1" x14ac:dyDescent="0.35">
      <c r="A35" s="12" t="s">
        <v>271</v>
      </c>
      <c r="B35" s="97">
        <v>2</v>
      </c>
      <c r="C35" s="13">
        <v>95.598023229120798</v>
      </c>
      <c r="D35" s="164">
        <v>0.37975818412997497</v>
      </c>
      <c r="E35" s="13">
        <v>95.500260817406499</v>
      </c>
      <c r="F35" s="164">
        <v>1.51014334424642</v>
      </c>
      <c r="G35" s="13">
        <v>95.807426899740506</v>
      </c>
      <c r="H35" s="164">
        <v>0.43647333256614501</v>
      </c>
      <c r="I35" s="13">
        <v>94.863445147335</v>
      </c>
      <c r="J35" s="164">
        <v>0.94449126198717204</v>
      </c>
      <c r="K35" s="13">
        <v>-0.63681567007154205</v>
      </c>
      <c r="L35" s="164">
        <v>1.76181400259501</v>
      </c>
      <c r="M35" s="13">
        <v>95.443169395164404</v>
      </c>
      <c r="N35" s="164">
        <v>0.40071144666015701</v>
      </c>
      <c r="O35" s="13" t="s">
        <v>764</v>
      </c>
      <c r="P35" s="164" t="s">
        <v>764</v>
      </c>
      <c r="Q35" s="13" t="s">
        <v>764</v>
      </c>
      <c r="R35" s="164" t="s">
        <v>764</v>
      </c>
      <c r="S35" s="13">
        <v>95.036633665605194</v>
      </c>
      <c r="T35" s="164">
        <v>0.50567807458135405</v>
      </c>
      <c r="U35" s="13">
        <v>96.904620190473906</v>
      </c>
      <c r="V35" s="164">
        <v>0.68440975618128097</v>
      </c>
      <c r="W35" s="13">
        <v>94.831542190068802</v>
      </c>
      <c r="X35" s="164">
        <v>1.17136424546547</v>
      </c>
      <c r="Y35" s="13">
        <v>-0.20509147553639201</v>
      </c>
      <c r="Z35" s="164">
        <v>1.2347552921562099</v>
      </c>
      <c r="AA35" s="13">
        <v>94.611911015349193</v>
      </c>
      <c r="AB35" s="164">
        <v>1.8924830576157801</v>
      </c>
      <c r="AC35" s="13">
        <v>95.603756561940202</v>
      </c>
      <c r="AD35" s="164">
        <v>0.39815204482525401</v>
      </c>
      <c r="AE35" s="13">
        <v>95.733780764877693</v>
      </c>
      <c r="AF35" s="164">
        <v>1.1881325995726</v>
      </c>
      <c r="AG35" s="13">
        <v>1.12186974952847</v>
      </c>
      <c r="AH35" s="164">
        <v>2.2483872222066701</v>
      </c>
      <c r="AI35" s="13">
        <v>95.945449480832295</v>
      </c>
      <c r="AJ35" s="164">
        <v>0.61902239758472499</v>
      </c>
      <c r="AK35" s="13">
        <v>94.794273362841906</v>
      </c>
      <c r="AL35" s="164">
        <v>0.60755836208165703</v>
      </c>
      <c r="AM35" s="13">
        <v>97.365039805472406</v>
      </c>
      <c r="AN35" s="164">
        <v>0.65595899831062798</v>
      </c>
      <c r="AO35" s="13">
        <v>1.4195903246400301</v>
      </c>
      <c r="AP35" s="164">
        <v>0.87873855528879796</v>
      </c>
      <c r="AQ35" s="98"/>
      <c r="AR35" s="98"/>
      <c r="AS35" s="98"/>
      <c r="AT35" s="99"/>
    </row>
    <row r="36" spans="1:46" ht="13" customHeight="1" x14ac:dyDescent="0.35">
      <c r="A36" s="12" t="s">
        <v>272</v>
      </c>
      <c r="B36" s="97">
        <v>2</v>
      </c>
      <c r="C36" s="13">
        <v>78.801100969174698</v>
      </c>
      <c r="D36" s="164">
        <v>0.805495348232104</v>
      </c>
      <c r="E36" s="13" t="s">
        <v>764</v>
      </c>
      <c r="F36" s="164" t="s">
        <v>764</v>
      </c>
      <c r="G36" s="13">
        <v>78.153626080356005</v>
      </c>
      <c r="H36" s="164">
        <v>1.5167144612835</v>
      </c>
      <c r="I36" s="13">
        <v>79.171531499526196</v>
      </c>
      <c r="J36" s="164">
        <v>0.92305608247930504</v>
      </c>
      <c r="K36" s="13" t="s">
        <v>764</v>
      </c>
      <c r="L36" s="164" t="s">
        <v>764</v>
      </c>
      <c r="M36" s="13">
        <v>78.076837064489098</v>
      </c>
      <c r="N36" s="164">
        <v>0.85041413994887705</v>
      </c>
      <c r="O36" s="13">
        <v>85.291622769195001</v>
      </c>
      <c r="P36" s="164">
        <v>2.4366553681101202</v>
      </c>
      <c r="Q36" s="13">
        <v>7.2147857047058199</v>
      </c>
      <c r="R36" s="164">
        <v>2.5985763773444601</v>
      </c>
      <c r="S36" s="13">
        <v>78.879641283381403</v>
      </c>
      <c r="T36" s="164">
        <v>0.996804976717241</v>
      </c>
      <c r="U36" s="13">
        <v>77.685690796097504</v>
      </c>
      <c r="V36" s="164">
        <v>1.5839750418854699</v>
      </c>
      <c r="W36" s="13">
        <v>79.614764635709193</v>
      </c>
      <c r="X36" s="164">
        <v>2.75083080683314</v>
      </c>
      <c r="Y36" s="13">
        <v>0.73512335232776105</v>
      </c>
      <c r="Z36" s="164">
        <v>2.9686964930059001</v>
      </c>
      <c r="AA36" s="13">
        <v>78.591364818566902</v>
      </c>
      <c r="AB36" s="164">
        <v>1.4618707169481799</v>
      </c>
      <c r="AC36" s="13">
        <v>78.925325595351097</v>
      </c>
      <c r="AD36" s="164">
        <v>1.0470524616276999</v>
      </c>
      <c r="AE36" s="13" t="s">
        <v>764</v>
      </c>
      <c r="AF36" s="164" t="s">
        <v>764</v>
      </c>
      <c r="AG36" s="13" t="s">
        <v>764</v>
      </c>
      <c r="AH36" s="164" t="s">
        <v>764</v>
      </c>
      <c r="AI36" s="13">
        <v>78.710303616422806</v>
      </c>
      <c r="AJ36" s="164">
        <v>1.0735789849363899</v>
      </c>
      <c r="AK36" s="13">
        <v>78.176422740288601</v>
      </c>
      <c r="AL36" s="164">
        <v>1.47123425511857</v>
      </c>
      <c r="AM36" s="13" t="s">
        <v>764</v>
      </c>
      <c r="AN36" s="164" t="s">
        <v>764</v>
      </c>
      <c r="AO36" s="13" t="s">
        <v>764</v>
      </c>
      <c r="AP36" s="164" t="s">
        <v>764</v>
      </c>
      <c r="AQ36" s="98"/>
      <c r="AR36" s="98"/>
      <c r="AS36" s="98"/>
      <c r="AT36" s="99"/>
    </row>
    <row r="37" spans="1:46" ht="13" customHeight="1" x14ac:dyDescent="0.35">
      <c r="A37" s="12" t="s">
        <v>273</v>
      </c>
      <c r="B37" s="97">
        <v>2</v>
      </c>
      <c r="C37" s="13">
        <v>94.809907502545101</v>
      </c>
      <c r="D37" s="164">
        <v>0.42970875979146</v>
      </c>
      <c r="E37" s="13">
        <v>95.574764313991395</v>
      </c>
      <c r="F37" s="164">
        <v>0.63416266139066402</v>
      </c>
      <c r="G37" s="13">
        <v>94.136313831991998</v>
      </c>
      <c r="H37" s="164">
        <v>0.64604678179250796</v>
      </c>
      <c r="I37" s="13">
        <v>94.225849540369495</v>
      </c>
      <c r="J37" s="164">
        <v>0.93320143205014805</v>
      </c>
      <c r="K37" s="13">
        <v>-1.3489147736218701</v>
      </c>
      <c r="L37" s="164">
        <v>1.11265306776548</v>
      </c>
      <c r="M37" s="13">
        <v>94.856333658913996</v>
      </c>
      <c r="N37" s="164">
        <v>0.45094408510406597</v>
      </c>
      <c r="O37" s="13">
        <v>93.179336732807798</v>
      </c>
      <c r="P37" s="164">
        <v>1.46591248459167</v>
      </c>
      <c r="Q37" s="13">
        <v>-1.6769969261062401</v>
      </c>
      <c r="R37" s="164">
        <v>1.5521893023081199</v>
      </c>
      <c r="S37" s="13">
        <v>94.532559557609005</v>
      </c>
      <c r="T37" s="164">
        <v>0.66464095179426996</v>
      </c>
      <c r="U37" s="13">
        <v>95.2599500827491</v>
      </c>
      <c r="V37" s="164">
        <v>0.56825087709862199</v>
      </c>
      <c r="W37" s="13">
        <v>94.971695650037304</v>
      </c>
      <c r="X37" s="164">
        <v>0.99692386348698603</v>
      </c>
      <c r="Y37" s="13">
        <v>0.43913609242825702</v>
      </c>
      <c r="Z37" s="164">
        <v>1.1759262975279301</v>
      </c>
      <c r="AA37" s="13">
        <v>94.969820298312001</v>
      </c>
      <c r="AB37" s="164">
        <v>0.5155391312441</v>
      </c>
      <c r="AC37" s="13">
        <v>94.967555665891297</v>
      </c>
      <c r="AD37" s="164">
        <v>0.95589591742675994</v>
      </c>
      <c r="AE37" s="13">
        <v>89.797819756751593</v>
      </c>
      <c r="AF37" s="164">
        <v>1.78658784599052</v>
      </c>
      <c r="AG37" s="13">
        <v>-5.1720005415604797</v>
      </c>
      <c r="AH37" s="164">
        <v>1.87050762821825</v>
      </c>
      <c r="AI37" s="13">
        <v>94.807761692795907</v>
      </c>
      <c r="AJ37" s="164">
        <v>0.48172491198732298</v>
      </c>
      <c r="AK37" s="13">
        <v>93.476251004524499</v>
      </c>
      <c r="AL37" s="164">
        <v>1.1634336433730399</v>
      </c>
      <c r="AM37" s="13">
        <v>96.152995108954997</v>
      </c>
      <c r="AN37" s="164">
        <v>1.37529274089556</v>
      </c>
      <c r="AO37" s="13">
        <v>1.34523341615902</v>
      </c>
      <c r="AP37" s="164">
        <v>1.4051555608174899</v>
      </c>
      <c r="AQ37" s="98"/>
      <c r="AR37" s="98"/>
      <c r="AS37" s="98"/>
      <c r="AT37" s="99"/>
    </row>
    <row r="38" spans="1:46" ht="13" customHeight="1" x14ac:dyDescent="0.35">
      <c r="A38" s="12" t="s">
        <v>274</v>
      </c>
      <c r="B38" s="97">
        <v>2</v>
      </c>
      <c r="C38" s="13">
        <v>84.681799026368495</v>
      </c>
      <c r="D38" s="164">
        <v>0.79097304858252904</v>
      </c>
      <c r="E38" s="13" t="s">
        <v>764</v>
      </c>
      <c r="F38" s="164" t="s">
        <v>764</v>
      </c>
      <c r="G38" s="13">
        <v>84.848732117146398</v>
      </c>
      <c r="H38" s="164">
        <v>3.3638959108636599</v>
      </c>
      <c r="I38" s="13">
        <v>84.290886010585297</v>
      </c>
      <c r="J38" s="164">
        <v>0.84811434755011805</v>
      </c>
      <c r="K38" s="13" t="s">
        <v>764</v>
      </c>
      <c r="L38" s="164" t="s">
        <v>764</v>
      </c>
      <c r="M38" s="13">
        <v>84.154158671783094</v>
      </c>
      <c r="N38" s="164">
        <v>0.96748244646044201</v>
      </c>
      <c r="O38" s="13">
        <v>87.036457360296097</v>
      </c>
      <c r="P38" s="164">
        <v>1.6078739765963601</v>
      </c>
      <c r="Q38" s="13">
        <v>2.8822986885129498</v>
      </c>
      <c r="R38" s="164">
        <v>1.87885636347165</v>
      </c>
      <c r="S38" s="13">
        <v>84.567433269769694</v>
      </c>
      <c r="T38" s="164">
        <v>1.0878120051072799</v>
      </c>
      <c r="U38" s="13">
        <v>84.482138480070105</v>
      </c>
      <c r="V38" s="164">
        <v>1.4159547981196501</v>
      </c>
      <c r="W38" s="13" t="s">
        <v>764</v>
      </c>
      <c r="X38" s="164" t="s">
        <v>764</v>
      </c>
      <c r="Y38" s="13" t="s">
        <v>764</v>
      </c>
      <c r="Z38" s="164" t="s">
        <v>764</v>
      </c>
      <c r="AA38" s="13">
        <v>83.764376658004906</v>
      </c>
      <c r="AB38" s="164">
        <v>1.05675635678172</v>
      </c>
      <c r="AC38" s="13">
        <v>85.367784990034295</v>
      </c>
      <c r="AD38" s="164">
        <v>1.4184950829095</v>
      </c>
      <c r="AE38" s="13" t="s">
        <v>764</v>
      </c>
      <c r="AF38" s="164" t="s">
        <v>764</v>
      </c>
      <c r="AG38" s="13" t="s">
        <v>764</v>
      </c>
      <c r="AH38" s="164" t="s">
        <v>764</v>
      </c>
      <c r="AI38" s="13">
        <v>84.462284205790397</v>
      </c>
      <c r="AJ38" s="164">
        <v>0.86964726553973304</v>
      </c>
      <c r="AK38" s="13" t="s">
        <v>764</v>
      </c>
      <c r="AL38" s="164" t="s">
        <v>764</v>
      </c>
      <c r="AM38" s="13" t="s">
        <v>355</v>
      </c>
      <c r="AN38" s="164" t="s">
        <v>355</v>
      </c>
      <c r="AO38" s="13" t="s">
        <v>355</v>
      </c>
      <c r="AP38" s="164" t="s">
        <v>355</v>
      </c>
      <c r="AQ38" s="98"/>
      <c r="AR38" s="98"/>
      <c r="AS38" s="98"/>
      <c r="AT38" s="99"/>
    </row>
    <row r="39" spans="1:46" ht="13" customHeight="1" x14ac:dyDescent="0.35">
      <c r="A39" s="12" t="s">
        <v>275</v>
      </c>
      <c r="B39" s="97">
        <v>2</v>
      </c>
      <c r="C39" s="13">
        <v>97.856848735660407</v>
      </c>
      <c r="D39" s="164">
        <v>0.274755509370677</v>
      </c>
      <c r="E39" s="13">
        <v>97.972921106495903</v>
      </c>
      <c r="F39" s="164">
        <v>0.35071751678859298</v>
      </c>
      <c r="G39" s="13">
        <v>97.804806098704006</v>
      </c>
      <c r="H39" s="164">
        <v>0.49812749228495201</v>
      </c>
      <c r="I39" s="13">
        <v>97.294787080159395</v>
      </c>
      <c r="J39" s="164">
        <v>0.85381721023085499</v>
      </c>
      <c r="K39" s="13">
        <v>-0.67813402633657904</v>
      </c>
      <c r="L39" s="164">
        <v>0.91658217474926496</v>
      </c>
      <c r="M39" s="13">
        <v>97.906194461717405</v>
      </c>
      <c r="N39" s="164">
        <v>0.27767904183371001</v>
      </c>
      <c r="O39" s="13" t="s">
        <v>764</v>
      </c>
      <c r="P39" s="164" t="s">
        <v>764</v>
      </c>
      <c r="Q39" s="13" t="s">
        <v>764</v>
      </c>
      <c r="R39" s="164" t="s">
        <v>764</v>
      </c>
      <c r="S39" s="13">
        <v>97.980028069122397</v>
      </c>
      <c r="T39" s="164">
        <v>0.28820968633528898</v>
      </c>
      <c r="U39" s="13">
        <v>96.994753969511507</v>
      </c>
      <c r="V39" s="164">
        <v>0.81756280295678996</v>
      </c>
      <c r="W39" s="13">
        <v>98.326854009605398</v>
      </c>
      <c r="X39" s="164">
        <v>0.67557210084040498</v>
      </c>
      <c r="Y39" s="13">
        <v>0.346825940483029</v>
      </c>
      <c r="Z39" s="164">
        <v>0.71682965175318802</v>
      </c>
      <c r="AA39" s="13">
        <v>97.975169889986304</v>
      </c>
      <c r="AB39" s="164">
        <v>0.34333551181843502</v>
      </c>
      <c r="AC39" s="13">
        <v>97.646075305023103</v>
      </c>
      <c r="AD39" s="164">
        <v>0.49225419078344901</v>
      </c>
      <c r="AE39" s="13">
        <v>96.762642970024302</v>
      </c>
      <c r="AF39" s="164">
        <v>1.1669562289056501</v>
      </c>
      <c r="AG39" s="13">
        <v>-1.2125269199619699</v>
      </c>
      <c r="AH39" s="164">
        <v>1.2261767620465001</v>
      </c>
      <c r="AI39" s="13">
        <v>97.723375658456504</v>
      </c>
      <c r="AJ39" s="164">
        <v>0.28982223646545502</v>
      </c>
      <c r="AK39" s="13" t="s">
        <v>764</v>
      </c>
      <c r="AL39" s="164" t="s">
        <v>764</v>
      </c>
      <c r="AM39" s="13" t="s">
        <v>764</v>
      </c>
      <c r="AN39" s="164" t="s">
        <v>764</v>
      </c>
      <c r="AO39" s="13" t="s">
        <v>764</v>
      </c>
      <c r="AP39" s="164" t="s">
        <v>764</v>
      </c>
      <c r="AQ39" s="98"/>
      <c r="AR39" s="98"/>
      <c r="AS39" s="98"/>
      <c r="AT39" s="99"/>
    </row>
    <row r="40" spans="1:46" ht="13" customHeight="1" x14ac:dyDescent="0.35">
      <c r="A40" s="12" t="s">
        <v>276</v>
      </c>
      <c r="B40" s="97">
        <v>2</v>
      </c>
      <c r="C40" s="13">
        <v>89.619383731644604</v>
      </c>
      <c r="D40" s="164">
        <v>0.63654787838003501</v>
      </c>
      <c r="E40" s="13">
        <v>90.343312891502606</v>
      </c>
      <c r="F40" s="164">
        <v>1.7047166422091899</v>
      </c>
      <c r="G40" s="13">
        <v>88.780991273393795</v>
      </c>
      <c r="H40" s="164">
        <v>0.80507091797930097</v>
      </c>
      <c r="I40" s="13">
        <v>90.036802654849595</v>
      </c>
      <c r="J40" s="164">
        <v>0.91607442584493604</v>
      </c>
      <c r="K40" s="13">
        <v>-0.30651023665304</v>
      </c>
      <c r="L40" s="164">
        <v>2.0308745820160401</v>
      </c>
      <c r="M40" s="13">
        <v>89.418949202739398</v>
      </c>
      <c r="N40" s="164">
        <v>0.66873393869798003</v>
      </c>
      <c r="O40" s="13" t="s">
        <v>764</v>
      </c>
      <c r="P40" s="164" t="s">
        <v>764</v>
      </c>
      <c r="Q40" s="13" t="s">
        <v>764</v>
      </c>
      <c r="R40" s="164" t="s">
        <v>764</v>
      </c>
      <c r="S40" s="13">
        <v>89.722039700645695</v>
      </c>
      <c r="T40" s="164">
        <v>0.74843549495327</v>
      </c>
      <c r="U40" s="13">
        <v>89.633543535903996</v>
      </c>
      <c r="V40" s="164">
        <v>1.3212747973869201</v>
      </c>
      <c r="W40" s="13" t="s">
        <v>764</v>
      </c>
      <c r="X40" s="164" t="s">
        <v>764</v>
      </c>
      <c r="Y40" s="13" t="s">
        <v>764</v>
      </c>
      <c r="Z40" s="164" t="s">
        <v>764</v>
      </c>
      <c r="AA40" s="13">
        <v>90.271843526770496</v>
      </c>
      <c r="AB40" s="164">
        <v>2.2474187514057098</v>
      </c>
      <c r="AC40" s="13">
        <v>89.430601411739104</v>
      </c>
      <c r="AD40" s="164">
        <v>0.817727464131353</v>
      </c>
      <c r="AE40" s="13">
        <v>89.240955904796095</v>
      </c>
      <c r="AF40" s="164">
        <v>1.1614150804130201</v>
      </c>
      <c r="AG40" s="13">
        <v>-1.0308876219743901</v>
      </c>
      <c r="AH40" s="164">
        <v>2.4698196635582899</v>
      </c>
      <c r="AI40" s="13">
        <v>89.624545103416395</v>
      </c>
      <c r="AJ40" s="164">
        <v>0.62942797304217701</v>
      </c>
      <c r="AK40" s="13">
        <v>89.284031593074701</v>
      </c>
      <c r="AL40" s="164">
        <v>1.4240910613389599</v>
      </c>
      <c r="AM40" s="13" t="s">
        <v>764</v>
      </c>
      <c r="AN40" s="164" t="s">
        <v>764</v>
      </c>
      <c r="AO40" s="13" t="s">
        <v>764</v>
      </c>
      <c r="AP40" s="164" t="s">
        <v>764</v>
      </c>
      <c r="AQ40" s="98"/>
      <c r="AR40" s="98"/>
      <c r="AS40" s="98"/>
      <c r="AT40" s="99"/>
    </row>
    <row r="41" spans="1:46" ht="13" customHeight="1" x14ac:dyDescent="0.35">
      <c r="A41" s="12" t="s">
        <v>277</v>
      </c>
      <c r="B41" s="97">
        <v>2</v>
      </c>
      <c r="C41" s="13">
        <v>85.3735686159403</v>
      </c>
      <c r="D41" s="164">
        <v>0.74707624931806604</v>
      </c>
      <c r="E41" s="13">
        <v>82.967867061794806</v>
      </c>
      <c r="F41" s="164">
        <v>1.69008225402422</v>
      </c>
      <c r="G41" s="13">
        <v>84.608969857555607</v>
      </c>
      <c r="H41" s="164">
        <v>1.1233955572005101</v>
      </c>
      <c r="I41" s="13">
        <v>87.312460003104206</v>
      </c>
      <c r="J41" s="164">
        <v>1.30412463618041</v>
      </c>
      <c r="K41" s="13">
        <v>4.3445929413093998</v>
      </c>
      <c r="L41" s="164">
        <v>2.1591916468677899</v>
      </c>
      <c r="M41" s="13">
        <v>85.214598293627901</v>
      </c>
      <c r="N41" s="164">
        <v>0.77599143192378695</v>
      </c>
      <c r="O41" s="13" t="s">
        <v>764</v>
      </c>
      <c r="P41" s="164" t="s">
        <v>764</v>
      </c>
      <c r="Q41" s="13" t="s">
        <v>764</v>
      </c>
      <c r="R41" s="164" t="s">
        <v>764</v>
      </c>
      <c r="S41" s="13">
        <v>86.137900317135205</v>
      </c>
      <c r="T41" s="164">
        <v>0.93388990211040901</v>
      </c>
      <c r="U41" s="13">
        <v>84.231922392187599</v>
      </c>
      <c r="V41" s="164">
        <v>1.4169074246345299</v>
      </c>
      <c r="W41" s="13">
        <v>80.682047121877403</v>
      </c>
      <c r="X41" s="164">
        <v>2.50441544201112</v>
      </c>
      <c r="Y41" s="13">
        <v>-5.4558531952578599</v>
      </c>
      <c r="Z41" s="164">
        <v>2.5928321646605998</v>
      </c>
      <c r="AA41" s="13">
        <v>87.248751063493799</v>
      </c>
      <c r="AB41" s="164">
        <v>0.99896910854619403</v>
      </c>
      <c r="AC41" s="13">
        <v>83.852610457743907</v>
      </c>
      <c r="AD41" s="164">
        <v>1.1059173499964801</v>
      </c>
      <c r="AE41" s="13" t="s">
        <v>764</v>
      </c>
      <c r="AF41" s="164" t="s">
        <v>764</v>
      </c>
      <c r="AG41" s="13" t="s">
        <v>764</v>
      </c>
      <c r="AH41" s="164" t="s">
        <v>764</v>
      </c>
      <c r="AI41" s="13">
        <v>85.929130528391795</v>
      </c>
      <c r="AJ41" s="164">
        <v>0.90472645285065001</v>
      </c>
      <c r="AK41" s="13">
        <v>84.600261854935098</v>
      </c>
      <c r="AL41" s="164">
        <v>1.43364715080744</v>
      </c>
      <c r="AM41" s="13" t="s">
        <v>764</v>
      </c>
      <c r="AN41" s="164" t="s">
        <v>764</v>
      </c>
      <c r="AO41" s="13" t="s">
        <v>764</v>
      </c>
      <c r="AP41" s="164" t="s">
        <v>764</v>
      </c>
      <c r="AQ41" s="98"/>
      <c r="AR41" s="98"/>
      <c r="AS41" s="98"/>
      <c r="AT41" s="99"/>
    </row>
    <row r="42" spans="1:46" ht="13" customHeight="1" x14ac:dyDescent="0.35">
      <c r="A42" s="12" t="s">
        <v>278</v>
      </c>
      <c r="B42" s="97">
        <v>2</v>
      </c>
      <c r="C42" s="13">
        <v>81.623219820847495</v>
      </c>
      <c r="D42" s="164">
        <v>0.90597574091422695</v>
      </c>
      <c r="E42" s="13" t="s">
        <v>764</v>
      </c>
      <c r="F42" s="164" t="s">
        <v>764</v>
      </c>
      <c r="G42" s="13">
        <v>81.407841263096003</v>
      </c>
      <c r="H42" s="164">
        <v>0.96610383264330701</v>
      </c>
      <c r="I42" s="13" t="s">
        <v>355</v>
      </c>
      <c r="J42" s="164" t="s">
        <v>355</v>
      </c>
      <c r="K42" s="13" t="s">
        <v>355</v>
      </c>
      <c r="L42" s="164" t="s">
        <v>355</v>
      </c>
      <c r="M42" s="13">
        <v>77.272554606416193</v>
      </c>
      <c r="N42" s="164">
        <v>1.45526930923967</v>
      </c>
      <c r="O42" s="13">
        <v>86.504436466895697</v>
      </c>
      <c r="P42" s="164">
        <v>1.15143285404671</v>
      </c>
      <c r="Q42" s="13">
        <v>9.2318818604794295</v>
      </c>
      <c r="R42" s="164">
        <v>1.8665344414031499</v>
      </c>
      <c r="S42" s="13">
        <v>82.488185809086204</v>
      </c>
      <c r="T42" s="164">
        <v>1.1361964965729501</v>
      </c>
      <c r="U42" s="13">
        <v>79.594685014502005</v>
      </c>
      <c r="V42" s="164">
        <v>2.0203399985445998</v>
      </c>
      <c r="W42" s="13" t="s">
        <v>764</v>
      </c>
      <c r="X42" s="164" t="s">
        <v>764</v>
      </c>
      <c r="Y42" s="13" t="s">
        <v>764</v>
      </c>
      <c r="Z42" s="164" t="s">
        <v>764</v>
      </c>
      <c r="AA42" s="13">
        <v>83.235918995137396</v>
      </c>
      <c r="AB42" s="164">
        <v>1.81765641434137</v>
      </c>
      <c r="AC42" s="13">
        <v>80.2709550866998</v>
      </c>
      <c r="AD42" s="164">
        <v>1.22956142593308</v>
      </c>
      <c r="AE42" s="13" t="s">
        <v>764</v>
      </c>
      <c r="AF42" s="164" t="s">
        <v>764</v>
      </c>
      <c r="AG42" s="13" t="s">
        <v>764</v>
      </c>
      <c r="AH42" s="164" t="s">
        <v>764</v>
      </c>
      <c r="AI42" s="13">
        <v>78.468533858443905</v>
      </c>
      <c r="AJ42" s="164">
        <v>1.5328126387458501</v>
      </c>
      <c r="AK42" s="13">
        <v>83.599545993037495</v>
      </c>
      <c r="AL42" s="164">
        <v>1.1374493556243701</v>
      </c>
      <c r="AM42" s="13" t="s">
        <v>764</v>
      </c>
      <c r="AN42" s="164" t="s">
        <v>764</v>
      </c>
      <c r="AO42" s="13" t="s">
        <v>764</v>
      </c>
      <c r="AP42" s="164" t="s">
        <v>764</v>
      </c>
      <c r="AQ42" s="98"/>
      <c r="AR42" s="98"/>
      <c r="AS42" s="98"/>
      <c r="AT42" s="99"/>
    </row>
    <row r="43" spans="1:46" ht="13" customHeight="1" x14ac:dyDescent="0.35">
      <c r="A43" s="12" t="s">
        <v>279</v>
      </c>
      <c r="B43" s="97">
        <v>2</v>
      </c>
      <c r="C43" s="13">
        <v>88.948643157503696</v>
      </c>
      <c r="D43" s="164">
        <v>0.85374296753920897</v>
      </c>
      <c r="E43" s="13">
        <v>91.279011543630901</v>
      </c>
      <c r="F43" s="164">
        <v>1.4737708566883301</v>
      </c>
      <c r="G43" s="13">
        <v>89.421725598369903</v>
      </c>
      <c r="H43" s="164">
        <v>1.18282210672887</v>
      </c>
      <c r="I43" s="13" t="s">
        <v>764</v>
      </c>
      <c r="J43" s="164" t="s">
        <v>764</v>
      </c>
      <c r="K43" s="13" t="s">
        <v>764</v>
      </c>
      <c r="L43" s="164" t="s">
        <v>764</v>
      </c>
      <c r="M43" s="13">
        <v>88.644870125460201</v>
      </c>
      <c r="N43" s="164">
        <v>0.93339431571751097</v>
      </c>
      <c r="O43" s="13" t="s">
        <v>355</v>
      </c>
      <c r="P43" s="164" t="s">
        <v>355</v>
      </c>
      <c r="Q43" s="13" t="s">
        <v>355</v>
      </c>
      <c r="R43" s="164" t="s">
        <v>355</v>
      </c>
      <c r="S43" s="13">
        <v>88.109161872320101</v>
      </c>
      <c r="T43" s="164">
        <v>1.2029626572944001</v>
      </c>
      <c r="U43" s="13">
        <v>88.689598740723696</v>
      </c>
      <c r="V43" s="164">
        <v>1.9069141492780799</v>
      </c>
      <c r="W43" s="13" t="s">
        <v>764</v>
      </c>
      <c r="X43" s="164" t="s">
        <v>764</v>
      </c>
      <c r="Y43" s="13" t="s">
        <v>764</v>
      </c>
      <c r="Z43" s="164" t="s">
        <v>764</v>
      </c>
      <c r="AA43" s="13">
        <v>89.441436180201606</v>
      </c>
      <c r="AB43" s="164">
        <v>1.36800717913928</v>
      </c>
      <c r="AC43" s="13">
        <v>87.795721477602896</v>
      </c>
      <c r="AD43" s="164">
        <v>1.3418101800632101</v>
      </c>
      <c r="AE43" s="13" t="s">
        <v>764</v>
      </c>
      <c r="AF43" s="164" t="s">
        <v>764</v>
      </c>
      <c r="AG43" s="13" t="s">
        <v>764</v>
      </c>
      <c r="AH43" s="164" t="s">
        <v>764</v>
      </c>
      <c r="AI43" s="13">
        <v>89.000541898382096</v>
      </c>
      <c r="AJ43" s="164">
        <v>0.93436915371854801</v>
      </c>
      <c r="AK43" s="13" t="s">
        <v>764</v>
      </c>
      <c r="AL43" s="164" t="s">
        <v>764</v>
      </c>
      <c r="AM43" s="13" t="s">
        <v>355</v>
      </c>
      <c r="AN43" s="164" t="s">
        <v>355</v>
      </c>
      <c r="AO43" s="13" t="s">
        <v>355</v>
      </c>
      <c r="AP43" s="164" t="s">
        <v>355</v>
      </c>
      <c r="AQ43" s="98"/>
      <c r="AR43" s="98"/>
      <c r="AS43" s="98"/>
      <c r="AT43" s="99"/>
    </row>
    <row r="44" spans="1:46" ht="13" customHeight="1" x14ac:dyDescent="0.35">
      <c r="A44" s="12" t="s">
        <v>280</v>
      </c>
      <c r="B44" s="97">
        <v>2</v>
      </c>
      <c r="C44" s="13">
        <v>91.971586490141803</v>
      </c>
      <c r="D44" s="164">
        <v>0.52326412410030698</v>
      </c>
      <c r="E44" s="13">
        <v>91.722518764518099</v>
      </c>
      <c r="F44" s="164">
        <v>1.1503098746398199</v>
      </c>
      <c r="G44" s="13">
        <v>91.171168956186506</v>
      </c>
      <c r="H44" s="164">
        <v>0.85596732742169501</v>
      </c>
      <c r="I44" s="13">
        <v>92.608596502579204</v>
      </c>
      <c r="J44" s="164">
        <v>0.85663972769371</v>
      </c>
      <c r="K44" s="13">
        <v>0.88607773806106105</v>
      </c>
      <c r="L44" s="164">
        <v>1.4339648213488001</v>
      </c>
      <c r="M44" s="13">
        <v>90.827105251141305</v>
      </c>
      <c r="N44" s="164">
        <v>0.49872698232394003</v>
      </c>
      <c r="O44" s="13">
        <v>96.269081740033698</v>
      </c>
      <c r="P44" s="164">
        <v>1.4003095671152199</v>
      </c>
      <c r="Q44" s="13">
        <v>5.4419764888923403</v>
      </c>
      <c r="R44" s="164">
        <v>1.4431590620974599</v>
      </c>
      <c r="S44" s="13">
        <v>93.607717201957499</v>
      </c>
      <c r="T44" s="164">
        <v>0.85279203030505601</v>
      </c>
      <c r="U44" s="13">
        <v>89.374105885626506</v>
      </c>
      <c r="V44" s="164">
        <v>0.96152992621227595</v>
      </c>
      <c r="W44" s="13">
        <v>91.545708168403095</v>
      </c>
      <c r="X44" s="164">
        <v>0.76177967130370905</v>
      </c>
      <c r="Y44" s="13">
        <v>-2.0620090335543502</v>
      </c>
      <c r="Z44" s="164">
        <v>1.119041910792</v>
      </c>
      <c r="AA44" s="13">
        <v>94.679908801626794</v>
      </c>
      <c r="AB44" s="164">
        <v>1.41491813898154</v>
      </c>
      <c r="AC44" s="13">
        <v>92.380006209556598</v>
      </c>
      <c r="AD44" s="164">
        <v>1.5900379386982899</v>
      </c>
      <c r="AE44" s="13">
        <v>91.397624292295802</v>
      </c>
      <c r="AF44" s="164">
        <v>0.52270678920839198</v>
      </c>
      <c r="AG44" s="13">
        <v>-3.2822845093309798</v>
      </c>
      <c r="AH44" s="164">
        <v>1.52186102966743</v>
      </c>
      <c r="AI44" s="13">
        <v>91.957873095523595</v>
      </c>
      <c r="AJ44" s="164">
        <v>0.524604920528843</v>
      </c>
      <c r="AK44" s="13" t="s">
        <v>764</v>
      </c>
      <c r="AL44" s="164" t="s">
        <v>764</v>
      </c>
      <c r="AM44" s="13" t="s">
        <v>764</v>
      </c>
      <c r="AN44" s="164" t="s">
        <v>764</v>
      </c>
      <c r="AO44" s="13" t="s">
        <v>764</v>
      </c>
      <c r="AP44" s="164" t="s">
        <v>764</v>
      </c>
      <c r="AQ44" s="98"/>
      <c r="AR44" s="98"/>
      <c r="AS44" s="98"/>
      <c r="AT44" s="99"/>
    </row>
    <row r="45" spans="1:46" ht="13" customHeight="1" x14ac:dyDescent="0.35">
      <c r="A45" s="12" t="s">
        <v>281</v>
      </c>
      <c r="B45" s="97">
        <v>2</v>
      </c>
      <c r="C45" s="13">
        <v>93.688137753345202</v>
      </c>
      <c r="D45" s="164">
        <v>0.49669284760323301</v>
      </c>
      <c r="E45" s="13">
        <v>94.335536332439105</v>
      </c>
      <c r="F45" s="164">
        <v>0.79616260673375505</v>
      </c>
      <c r="G45" s="13">
        <v>94.240601632355194</v>
      </c>
      <c r="H45" s="164">
        <v>0.63151884120050095</v>
      </c>
      <c r="I45" s="13">
        <v>90.699705648509294</v>
      </c>
      <c r="J45" s="164">
        <v>1.3403117385448799</v>
      </c>
      <c r="K45" s="13">
        <v>-3.63583068392981</v>
      </c>
      <c r="L45" s="164">
        <v>1.54814515067466</v>
      </c>
      <c r="M45" s="13">
        <v>93.5929994994152</v>
      </c>
      <c r="N45" s="164">
        <v>0.50431172915367495</v>
      </c>
      <c r="O45" s="13" t="s">
        <v>355</v>
      </c>
      <c r="P45" s="164" t="s">
        <v>355</v>
      </c>
      <c r="Q45" s="13" t="s">
        <v>355</v>
      </c>
      <c r="R45" s="164" t="s">
        <v>355</v>
      </c>
      <c r="S45" s="13">
        <v>93.201245065016394</v>
      </c>
      <c r="T45" s="164">
        <v>0.61774608311555901</v>
      </c>
      <c r="U45" s="13">
        <v>94.691764758301602</v>
      </c>
      <c r="V45" s="164">
        <v>0.85915209769915601</v>
      </c>
      <c r="W45" s="13">
        <v>93.289035924570101</v>
      </c>
      <c r="X45" s="164">
        <v>1.7015976756059701</v>
      </c>
      <c r="Y45" s="13">
        <v>8.7790859553621203E-2</v>
      </c>
      <c r="Z45" s="164">
        <v>1.6897193344593999</v>
      </c>
      <c r="AA45" s="13">
        <v>92.890649071905401</v>
      </c>
      <c r="AB45" s="164">
        <v>0.63923757068944398</v>
      </c>
      <c r="AC45" s="13">
        <v>94.8380321700742</v>
      </c>
      <c r="AD45" s="164">
        <v>0.98873416551480897</v>
      </c>
      <c r="AE45" s="13">
        <v>93.827179809155595</v>
      </c>
      <c r="AF45" s="164">
        <v>1.64652040058978</v>
      </c>
      <c r="AG45" s="13">
        <v>0.93653073725019498</v>
      </c>
      <c r="AH45" s="164">
        <v>1.7062867999525999</v>
      </c>
      <c r="AI45" s="13">
        <v>93.286148218684502</v>
      </c>
      <c r="AJ45" s="164">
        <v>0.52714355766916099</v>
      </c>
      <c r="AK45" s="13">
        <v>96.371594327681095</v>
      </c>
      <c r="AL45" s="164">
        <v>1.2298669995751299</v>
      </c>
      <c r="AM45" s="13" t="s">
        <v>764</v>
      </c>
      <c r="AN45" s="164" t="s">
        <v>764</v>
      </c>
      <c r="AO45" s="13" t="s">
        <v>764</v>
      </c>
      <c r="AP45" s="164" t="s">
        <v>764</v>
      </c>
      <c r="AQ45" s="98"/>
      <c r="AR45" s="98"/>
      <c r="AS45" s="98"/>
      <c r="AT45" s="99"/>
    </row>
    <row r="46" spans="1:46" ht="13" customHeight="1" x14ac:dyDescent="0.35">
      <c r="A46" s="12" t="s">
        <v>282</v>
      </c>
      <c r="B46" s="97">
        <v>2</v>
      </c>
      <c r="C46" s="13">
        <v>88.048337550466897</v>
      </c>
      <c r="D46" s="164">
        <v>0.85293878125648204</v>
      </c>
      <c r="E46" s="13">
        <v>91.105334070068295</v>
      </c>
      <c r="F46" s="164">
        <v>1.35348632789279</v>
      </c>
      <c r="G46" s="13">
        <v>86.859424512469303</v>
      </c>
      <c r="H46" s="164">
        <v>1.30239320012614</v>
      </c>
      <c r="I46" s="13">
        <v>84.414225169046205</v>
      </c>
      <c r="J46" s="164">
        <v>1.84189993205782</v>
      </c>
      <c r="K46" s="13">
        <v>-6.6911089010220799</v>
      </c>
      <c r="L46" s="164">
        <v>2.2405250357256898</v>
      </c>
      <c r="M46" s="13">
        <v>88.020494659647895</v>
      </c>
      <c r="N46" s="164">
        <v>0.90976911300809604</v>
      </c>
      <c r="O46" s="13">
        <v>88.2946891108774</v>
      </c>
      <c r="P46" s="164">
        <v>2.3415840740602798</v>
      </c>
      <c r="Q46" s="13">
        <v>0.27419445122944802</v>
      </c>
      <c r="R46" s="164">
        <v>2.5014690258346799</v>
      </c>
      <c r="S46" s="13">
        <v>87.913623620291702</v>
      </c>
      <c r="T46" s="164">
        <v>0.96620375328144004</v>
      </c>
      <c r="U46" s="13">
        <v>88.639680112327198</v>
      </c>
      <c r="V46" s="164">
        <v>1.85184194367697</v>
      </c>
      <c r="W46" s="13" t="s">
        <v>764</v>
      </c>
      <c r="X46" s="164" t="s">
        <v>764</v>
      </c>
      <c r="Y46" s="13" t="s">
        <v>764</v>
      </c>
      <c r="Z46" s="164" t="s">
        <v>764</v>
      </c>
      <c r="AA46" s="13">
        <v>91.360395428513598</v>
      </c>
      <c r="AB46" s="164">
        <v>1.2590866070635101</v>
      </c>
      <c r="AC46" s="13">
        <v>86.724137861567499</v>
      </c>
      <c r="AD46" s="164">
        <v>1.1416067060217201</v>
      </c>
      <c r="AE46" s="13">
        <v>86.199837357320106</v>
      </c>
      <c r="AF46" s="164">
        <v>1.90173197348829</v>
      </c>
      <c r="AG46" s="13">
        <v>-5.1605580711934902</v>
      </c>
      <c r="AH46" s="164">
        <v>2.1650719871677402</v>
      </c>
      <c r="AI46" s="13">
        <v>87.637094494873693</v>
      </c>
      <c r="AJ46" s="164">
        <v>1.1708210689533101</v>
      </c>
      <c r="AK46" s="13">
        <v>88.343991501383201</v>
      </c>
      <c r="AL46" s="164">
        <v>1.25668725230814</v>
      </c>
      <c r="AM46" s="13">
        <v>88.830639464203898</v>
      </c>
      <c r="AN46" s="164">
        <v>2.21712999257482</v>
      </c>
      <c r="AO46" s="13">
        <v>1.1935449693302</v>
      </c>
      <c r="AP46" s="164">
        <v>2.4824550039465398</v>
      </c>
      <c r="AQ46" s="98"/>
      <c r="AR46" s="98"/>
      <c r="AS46" s="98"/>
      <c r="AT46" s="99"/>
    </row>
    <row r="47" spans="1:46" ht="13" customHeight="1" x14ac:dyDescent="0.35">
      <c r="A47" s="12" t="s">
        <v>283</v>
      </c>
      <c r="B47" s="97">
        <v>2</v>
      </c>
      <c r="C47" s="13">
        <v>93.743641312598498</v>
      </c>
      <c r="D47" s="164">
        <v>0.50090082559879001</v>
      </c>
      <c r="E47" s="13" t="s">
        <v>764</v>
      </c>
      <c r="F47" s="164" t="s">
        <v>764</v>
      </c>
      <c r="G47" s="13">
        <v>93.6607228816694</v>
      </c>
      <c r="H47" s="164">
        <v>0.57332297565145696</v>
      </c>
      <c r="I47" s="13">
        <v>93.893686253382</v>
      </c>
      <c r="J47" s="164">
        <v>0.96116943247699704</v>
      </c>
      <c r="K47" s="13" t="s">
        <v>764</v>
      </c>
      <c r="L47" s="164" t="s">
        <v>764</v>
      </c>
      <c r="M47" s="13">
        <v>93.806434143349605</v>
      </c>
      <c r="N47" s="164">
        <v>0.51036480527801298</v>
      </c>
      <c r="O47" s="13">
        <v>94.414286030751896</v>
      </c>
      <c r="P47" s="164">
        <v>1.4094083518546701</v>
      </c>
      <c r="Q47" s="13">
        <v>0.60785188740223395</v>
      </c>
      <c r="R47" s="164">
        <v>1.5021998053283201</v>
      </c>
      <c r="S47" s="13">
        <v>93.163586914837197</v>
      </c>
      <c r="T47" s="164">
        <v>1.1863289947150499</v>
      </c>
      <c r="U47" s="13">
        <v>93.866178995838894</v>
      </c>
      <c r="V47" s="164">
        <v>0.86892508056168405</v>
      </c>
      <c r="W47" s="13">
        <v>93.896867854957193</v>
      </c>
      <c r="X47" s="164">
        <v>0.60215832295336602</v>
      </c>
      <c r="Y47" s="13">
        <v>0.73328094011994005</v>
      </c>
      <c r="Z47" s="164">
        <v>1.31428142269826</v>
      </c>
      <c r="AA47" s="13" t="s">
        <v>764</v>
      </c>
      <c r="AB47" s="164" t="s">
        <v>764</v>
      </c>
      <c r="AC47" s="13">
        <v>94.5006561469838</v>
      </c>
      <c r="AD47" s="164">
        <v>0.55761710141652299</v>
      </c>
      <c r="AE47" s="13">
        <v>93.262440352909906</v>
      </c>
      <c r="AF47" s="164">
        <v>0.68566897706312502</v>
      </c>
      <c r="AG47" s="13" t="s">
        <v>764</v>
      </c>
      <c r="AH47" s="164" t="s">
        <v>764</v>
      </c>
      <c r="AI47" s="13">
        <v>94.019939619106097</v>
      </c>
      <c r="AJ47" s="164">
        <v>0.64180465207798498</v>
      </c>
      <c r="AK47" s="13">
        <v>93.466266651503602</v>
      </c>
      <c r="AL47" s="164">
        <v>0.85942684344681497</v>
      </c>
      <c r="AM47" s="13">
        <v>93.030860333164796</v>
      </c>
      <c r="AN47" s="164">
        <v>1.7298726738215799</v>
      </c>
      <c r="AO47" s="13">
        <v>-0.98907928594130101</v>
      </c>
      <c r="AP47" s="164">
        <v>1.8398611116714301</v>
      </c>
      <c r="AQ47" s="98"/>
      <c r="AR47" s="98"/>
      <c r="AS47" s="98"/>
      <c r="AT47" s="99"/>
    </row>
    <row r="48" spans="1:46" ht="13" customHeight="1" x14ac:dyDescent="0.35">
      <c r="A48" s="12" t="s">
        <v>284</v>
      </c>
      <c r="B48" s="97">
        <v>2</v>
      </c>
      <c r="C48" s="13">
        <v>95.847372939277705</v>
      </c>
      <c r="D48" s="164">
        <v>0.49437346641484398</v>
      </c>
      <c r="E48" s="13">
        <v>96.5075857371734</v>
      </c>
      <c r="F48" s="164">
        <v>1.1749460177783</v>
      </c>
      <c r="G48" s="13">
        <v>96.169500810156407</v>
      </c>
      <c r="H48" s="164">
        <v>0.775247482924871</v>
      </c>
      <c r="I48" s="13">
        <v>94.964658081985704</v>
      </c>
      <c r="J48" s="164">
        <v>0.71590611915936297</v>
      </c>
      <c r="K48" s="13">
        <v>-1.54292765518768</v>
      </c>
      <c r="L48" s="164">
        <v>1.38883662912256</v>
      </c>
      <c r="M48" s="13">
        <v>95.849432840873007</v>
      </c>
      <c r="N48" s="164">
        <v>0.50775779764806195</v>
      </c>
      <c r="O48" s="13" t="s">
        <v>764</v>
      </c>
      <c r="P48" s="164" t="s">
        <v>764</v>
      </c>
      <c r="Q48" s="13" t="s">
        <v>764</v>
      </c>
      <c r="R48" s="164" t="s">
        <v>764</v>
      </c>
      <c r="S48" s="13">
        <v>96.528438355063301</v>
      </c>
      <c r="T48" s="164">
        <v>0.69635516293630195</v>
      </c>
      <c r="U48" s="13">
        <v>95.614259262646996</v>
      </c>
      <c r="V48" s="164">
        <v>0.77627104297036598</v>
      </c>
      <c r="W48" s="13">
        <v>94.916039799316906</v>
      </c>
      <c r="X48" s="164">
        <v>1.02226383659589</v>
      </c>
      <c r="Y48" s="13">
        <v>-1.61239855574635</v>
      </c>
      <c r="Z48" s="164">
        <v>1.24419942478462</v>
      </c>
      <c r="AA48" s="13">
        <v>95.883590852306597</v>
      </c>
      <c r="AB48" s="164">
        <v>0.68554486307893003</v>
      </c>
      <c r="AC48" s="13">
        <v>95.825201733563503</v>
      </c>
      <c r="AD48" s="164">
        <v>0.74066450577197096</v>
      </c>
      <c r="AE48" s="13">
        <v>94.9976567968788</v>
      </c>
      <c r="AF48" s="164">
        <v>2.9107573011513499</v>
      </c>
      <c r="AG48" s="13">
        <v>-0.885934055427825</v>
      </c>
      <c r="AH48" s="164">
        <v>2.9433654983777799</v>
      </c>
      <c r="AI48" s="13">
        <v>95.689126768027805</v>
      </c>
      <c r="AJ48" s="164">
        <v>0.52538214368695102</v>
      </c>
      <c r="AK48" s="13">
        <v>97.959229476528805</v>
      </c>
      <c r="AL48" s="164">
        <v>1.1114185760214399</v>
      </c>
      <c r="AM48" s="13" t="s">
        <v>764</v>
      </c>
      <c r="AN48" s="164" t="s">
        <v>764</v>
      </c>
      <c r="AO48" s="13" t="s">
        <v>764</v>
      </c>
      <c r="AP48" s="164" t="s">
        <v>764</v>
      </c>
      <c r="AQ48" s="98"/>
      <c r="AR48" s="98"/>
      <c r="AS48" s="98"/>
      <c r="AT48" s="99"/>
    </row>
    <row r="49" spans="1:46" ht="13" customHeight="1" x14ac:dyDescent="0.35">
      <c r="A49" s="12" t="s">
        <v>285</v>
      </c>
      <c r="B49" s="97">
        <v>2</v>
      </c>
      <c r="C49" s="13">
        <v>93.556536584427704</v>
      </c>
      <c r="D49" s="164">
        <v>0.52527250370780998</v>
      </c>
      <c r="E49" s="13">
        <v>95.512567440074704</v>
      </c>
      <c r="F49" s="164">
        <v>1.13672390189632</v>
      </c>
      <c r="G49" s="13">
        <v>93.097029616539203</v>
      </c>
      <c r="H49" s="164">
        <v>1.6622949260350399</v>
      </c>
      <c r="I49" s="13">
        <v>92.735369887197805</v>
      </c>
      <c r="J49" s="164">
        <v>0.67983871365787896</v>
      </c>
      <c r="K49" s="13">
        <v>-2.7771975528769799</v>
      </c>
      <c r="L49" s="164">
        <v>1.32670080728249</v>
      </c>
      <c r="M49" s="13">
        <v>93.52607276629</v>
      </c>
      <c r="N49" s="164">
        <v>0.55549798318975596</v>
      </c>
      <c r="O49" s="13">
        <v>92.548577139609506</v>
      </c>
      <c r="P49" s="164">
        <v>1.67710972491945</v>
      </c>
      <c r="Q49" s="13">
        <v>-0.97749562668050805</v>
      </c>
      <c r="R49" s="164">
        <v>1.7007787175273299</v>
      </c>
      <c r="S49" s="13">
        <v>93.404925128755707</v>
      </c>
      <c r="T49" s="164">
        <v>0.60288927289391203</v>
      </c>
      <c r="U49" s="13">
        <v>93.391441429929998</v>
      </c>
      <c r="V49" s="164">
        <v>1.50864995365253</v>
      </c>
      <c r="W49" s="13">
        <v>93.264604347242397</v>
      </c>
      <c r="X49" s="164">
        <v>1.433086769065</v>
      </c>
      <c r="Y49" s="13">
        <v>-0.140320781513324</v>
      </c>
      <c r="Z49" s="164">
        <v>1.5260407256067201</v>
      </c>
      <c r="AA49" s="13">
        <v>92.417513779082896</v>
      </c>
      <c r="AB49" s="164">
        <v>0.76663876271284004</v>
      </c>
      <c r="AC49" s="13">
        <v>94.905781259127195</v>
      </c>
      <c r="AD49" s="164">
        <v>0.90487143335203402</v>
      </c>
      <c r="AE49" s="13">
        <v>94.924368768641102</v>
      </c>
      <c r="AF49" s="164">
        <v>1.0981284019817601</v>
      </c>
      <c r="AG49" s="13">
        <v>2.50685498955816</v>
      </c>
      <c r="AH49" s="164">
        <v>1.23405011099102</v>
      </c>
      <c r="AI49" s="13">
        <v>93.386010615335906</v>
      </c>
      <c r="AJ49" s="164">
        <v>0.559360074478777</v>
      </c>
      <c r="AK49" s="13" t="s">
        <v>764</v>
      </c>
      <c r="AL49" s="164" t="s">
        <v>764</v>
      </c>
      <c r="AM49" s="13" t="s">
        <v>764</v>
      </c>
      <c r="AN49" s="164" t="s">
        <v>764</v>
      </c>
      <c r="AO49" s="13" t="s">
        <v>764</v>
      </c>
      <c r="AP49" s="164" t="s">
        <v>764</v>
      </c>
      <c r="AQ49" s="98"/>
      <c r="AR49" s="98"/>
      <c r="AS49" s="98"/>
      <c r="AT49" s="99"/>
    </row>
    <row r="50" spans="1:46" ht="13" customHeight="1" x14ac:dyDescent="0.35">
      <c r="A50" s="12" t="s">
        <v>286</v>
      </c>
      <c r="B50" s="97">
        <v>2</v>
      </c>
      <c r="C50" s="13">
        <v>79.277406755341602</v>
      </c>
      <c r="D50" s="164">
        <v>0.85376597851817104</v>
      </c>
      <c r="E50" s="13">
        <v>82.041871834683306</v>
      </c>
      <c r="F50" s="164">
        <v>1.7761021599873901</v>
      </c>
      <c r="G50" s="13">
        <v>80.014993338166704</v>
      </c>
      <c r="H50" s="164">
        <v>1.17724392154018</v>
      </c>
      <c r="I50" s="13">
        <v>75.768672446046693</v>
      </c>
      <c r="J50" s="164">
        <v>1.6559453829297499</v>
      </c>
      <c r="K50" s="13">
        <v>-6.2731993886366704</v>
      </c>
      <c r="L50" s="164">
        <v>2.4362656598975301</v>
      </c>
      <c r="M50" s="13">
        <v>79.308396729258007</v>
      </c>
      <c r="N50" s="164">
        <v>0.86022192999419</v>
      </c>
      <c r="O50" s="13" t="s">
        <v>355</v>
      </c>
      <c r="P50" s="164" t="s">
        <v>355</v>
      </c>
      <c r="Q50" s="13" t="s">
        <v>355</v>
      </c>
      <c r="R50" s="164" t="s">
        <v>355</v>
      </c>
      <c r="S50" s="13">
        <v>78.587167435166293</v>
      </c>
      <c r="T50" s="164">
        <v>1.11532470251962</v>
      </c>
      <c r="U50" s="13">
        <v>80.458666853715698</v>
      </c>
      <c r="V50" s="164">
        <v>1.67485311964616</v>
      </c>
      <c r="W50" s="13">
        <v>81.706191189057805</v>
      </c>
      <c r="X50" s="164">
        <v>2.7346502788574201</v>
      </c>
      <c r="Y50" s="13">
        <v>3.11902375389153</v>
      </c>
      <c r="Z50" s="164">
        <v>2.9710832237150302</v>
      </c>
      <c r="AA50" s="13">
        <v>79.729171145704598</v>
      </c>
      <c r="AB50" s="164">
        <v>1.17380854891762</v>
      </c>
      <c r="AC50" s="13">
        <v>78.698245297846</v>
      </c>
      <c r="AD50" s="164">
        <v>1.27823020053514</v>
      </c>
      <c r="AE50" s="13" t="s">
        <v>764</v>
      </c>
      <c r="AF50" s="164" t="s">
        <v>764</v>
      </c>
      <c r="AG50" s="13" t="s">
        <v>764</v>
      </c>
      <c r="AH50" s="164" t="s">
        <v>764</v>
      </c>
      <c r="AI50" s="13">
        <v>79.059299625067595</v>
      </c>
      <c r="AJ50" s="164">
        <v>0.93844634559759799</v>
      </c>
      <c r="AK50" s="13">
        <v>81.120279529009395</v>
      </c>
      <c r="AL50" s="164">
        <v>2.3325934917432098</v>
      </c>
      <c r="AM50" s="13" t="s">
        <v>355</v>
      </c>
      <c r="AN50" s="164" t="s">
        <v>355</v>
      </c>
      <c r="AO50" s="13" t="s">
        <v>355</v>
      </c>
      <c r="AP50" s="164" t="s">
        <v>355</v>
      </c>
      <c r="AQ50" s="98"/>
      <c r="AR50" s="98"/>
      <c r="AS50" s="98"/>
      <c r="AT50" s="99"/>
    </row>
    <row r="51" spans="1:46" ht="13" customHeight="1" x14ac:dyDescent="0.35">
      <c r="A51" s="12" t="s">
        <v>287</v>
      </c>
      <c r="B51" s="97">
        <v>2</v>
      </c>
      <c r="C51" s="13">
        <v>91.847132954447702</v>
      </c>
      <c r="D51" s="164">
        <v>0.44542274777017299</v>
      </c>
      <c r="E51" s="13">
        <v>90.075196813161597</v>
      </c>
      <c r="F51" s="164">
        <v>2.0220191388092399</v>
      </c>
      <c r="G51" s="13">
        <v>91.026900167990703</v>
      </c>
      <c r="H51" s="164">
        <v>1.0495328805559001</v>
      </c>
      <c r="I51" s="13">
        <v>92.176509525192699</v>
      </c>
      <c r="J51" s="164">
        <v>0.52944320281093704</v>
      </c>
      <c r="K51" s="13">
        <v>2.1013127120310999</v>
      </c>
      <c r="L51" s="164">
        <v>2.1243759379050302</v>
      </c>
      <c r="M51" s="13">
        <v>91.763879779277204</v>
      </c>
      <c r="N51" s="164">
        <v>0.45461846924119698</v>
      </c>
      <c r="O51" s="13">
        <v>92.648815575850193</v>
      </c>
      <c r="P51" s="164">
        <v>1.4277934453741099</v>
      </c>
      <c r="Q51" s="13">
        <v>0.88493579657291799</v>
      </c>
      <c r="R51" s="164">
        <v>1.4580302999505499</v>
      </c>
      <c r="S51" s="13">
        <v>92.058410415468003</v>
      </c>
      <c r="T51" s="164">
        <v>0.44035703073668497</v>
      </c>
      <c r="U51" s="13">
        <v>89.243647540196505</v>
      </c>
      <c r="V51" s="164">
        <v>2.15985939785282</v>
      </c>
      <c r="W51" s="13" t="s">
        <v>764</v>
      </c>
      <c r="X51" s="164" t="s">
        <v>764</v>
      </c>
      <c r="Y51" s="13" t="s">
        <v>764</v>
      </c>
      <c r="Z51" s="164" t="s">
        <v>764</v>
      </c>
      <c r="AA51" s="13">
        <v>91.683586218495805</v>
      </c>
      <c r="AB51" s="164">
        <v>0.49489421079377099</v>
      </c>
      <c r="AC51" s="13">
        <v>92.762796451422105</v>
      </c>
      <c r="AD51" s="164">
        <v>1.0506565407445301</v>
      </c>
      <c r="AE51" s="13" t="s">
        <v>355</v>
      </c>
      <c r="AF51" s="164" t="s">
        <v>355</v>
      </c>
      <c r="AG51" s="13" t="s">
        <v>355</v>
      </c>
      <c r="AH51" s="164" t="s">
        <v>355</v>
      </c>
      <c r="AI51" s="13">
        <v>91.851712410183396</v>
      </c>
      <c r="AJ51" s="164">
        <v>0.45159847670311398</v>
      </c>
      <c r="AK51" s="13" t="s">
        <v>764</v>
      </c>
      <c r="AL51" s="164" t="s">
        <v>764</v>
      </c>
      <c r="AM51" s="13" t="s">
        <v>764</v>
      </c>
      <c r="AN51" s="164" t="s">
        <v>764</v>
      </c>
      <c r="AO51" s="13" t="s">
        <v>764</v>
      </c>
      <c r="AP51" s="164" t="s">
        <v>764</v>
      </c>
      <c r="AQ51" s="98"/>
      <c r="AR51" s="98"/>
      <c r="AS51" s="98"/>
      <c r="AT51" s="99"/>
    </row>
    <row r="52" spans="1:46" ht="13" customHeight="1" x14ac:dyDescent="0.35">
      <c r="A52" s="12" t="s">
        <v>288</v>
      </c>
      <c r="B52" s="97">
        <v>2</v>
      </c>
      <c r="C52" s="13">
        <v>87.025550591828804</v>
      </c>
      <c r="D52" s="164">
        <v>0.626212210989464</v>
      </c>
      <c r="E52" s="13" t="s">
        <v>355</v>
      </c>
      <c r="F52" s="164" t="s">
        <v>355</v>
      </c>
      <c r="G52" s="13" t="s">
        <v>355</v>
      </c>
      <c r="H52" s="164" t="s">
        <v>355</v>
      </c>
      <c r="I52" s="13">
        <v>87.054595207787003</v>
      </c>
      <c r="J52" s="164">
        <v>0.65256318272425196</v>
      </c>
      <c r="K52" s="13" t="s">
        <v>355</v>
      </c>
      <c r="L52" s="164" t="s">
        <v>355</v>
      </c>
      <c r="M52" s="13">
        <v>87.294603997275104</v>
      </c>
      <c r="N52" s="164">
        <v>0.56312308213801099</v>
      </c>
      <c r="O52" s="13">
        <v>86.119121038672404</v>
      </c>
      <c r="P52" s="164">
        <v>2.92387699445006</v>
      </c>
      <c r="Q52" s="13">
        <v>-1.17548295860271</v>
      </c>
      <c r="R52" s="164">
        <v>3.00791011532618</v>
      </c>
      <c r="S52" s="13">
        <v>86.390148736614293</v>
      </c>
      <c r="T52" s="164">
        <v>1.1103512334425101</v>
      </c>
      <c r="U52" s="13">
        <v>87.698594459368493</v>
      </c>
      <c r="V52" s="164">
        <v>0.746529042206871</v>
      </c>
      <c r="W52" s="13" t="s">
        <v>764</v>
      </c>
      <c r="X52" s="164" t="s">
        <v>764</v>
      </c>
      <c r="Y52" s="13" t="s">
        <v>764</v>
      </c>
      <c r="Z52" s="164" t="s">
        <v>764</v>
      </c>
      <c r="AA52" s="13">
        <v>87.312053445510898</v>
      </c>
      <c r="AB52" s="164">
        <v>0.65801814254188995</v>
      </c>
      <c r="AC52" s="13">
        <v>86.453189102027395</v>
      </c>
      <c r="AD52" s="164">
        <v>1.3997230494786901</v>
      </c>
      <c r="AE52" s="13" t="s">
        <v>764</v>
      </c>
      <c r="AF52" s="164" t="s">
        <v>764</v>
      </c>
      <c r="AG52" s="13" t="s">
        <v>764</v>
      </c>
      <c r="AH52" s="164" t="s">
        <v>764</v>
      </c>
      <c r="AI52" s="13">
        <v>87.681373044325397</v>
      </c>
      <c r="AJ52" s="164">
        <v>0.85268431719662496</v>
      </c>
      <c r="AK52" s="13">
        <v>85.422783229449607</v>
      </c>
      <c r="AL52" s="164">
        <v>1.0275170513752701</v>
      </c>
      <c r="AM52" s="13" t="s">
        <v>764</v>
      </c>
      <c r="AN52" s="164" t="s">
        <v>764</v>
      </c>
      <c r="AO52" s="13" t="s">
        <v>764</v>
      </c>
      <c r="AP52" s="164" t="s">
        <v>764</v>
      </c>
      <c r="AQ52" s="98"/>
      <c r="AR52" s="98"/>
      <c r="AS52" s="98"/>
      <c r="AT52" s="99"/>
    </row>
    <row r="53" spans="1:46" ht="13" customHeight="1" x14ac:dyDescent="0.35">
      <c r="A53" s="12" t="s">
        <v>289</v>
      </c>
      <c r="B53" s="97">
        <v>2</v>
      </c>
      <c r="C53" s="13">
        <v>89.765820535908603</v>
      </c>
      <c r="D53" s="164">
        <v>0.58159252178060705</v>
      </c>
      <c r="E53" s="13">
        <v>91.160283036021795</v>
      </c>
      <c r="F53" s="164">
        <v>1.2592182160457599</v>
      </c>
      <c r="G53" s="13">
        <v>89.484515206916598</v>
      </c>
      <c r="H53" s="164">
        <v>0.70940306197758496</v>
      </c>
      <c r="I53" s="13">
        <v>87.032424756955294</v>
      </c>
      <c r="J53" s="164">
        <v>1.5629149518515499</v>
      </c>
      <c r="K53" s="13">
        <v>-4.1278582790665297</v>
      </c>
      <c r="L53" s="164">
        <v>2.01142932974239</v>
      </c>
      <c r="M53" s="13">
        <v>89.550125498632397</v>
      </c>
      <c r="N53" s="164">
        <v>0.64751591828532695</v>
      </c>
      <c r="O53" s="13">
        <v>91.396991677249602</v>
      </c>
      <c r="P53" s="164">
        <v>1.87029347948098</v>
      </c>
      <c r="Q53" s="13">
        <v>1.8468661786171801</v>
      </c>
      <c r="R53" s="164">
        <v>2.0524494890006602</v>
      </c>
      <c r="S53" s="13">
        <v>89.899417198330895</v>
      </c>
      <c r="T53" s="164">
        <v>0.64975663823001495</v>
      </c>
      <c r="U53" s="13">
        <v>89.789784552155595</v>
      </c>
      <c r="V53" s="164">
        <v>2.5287689216674698</v>
      </c>
      <c r="W53" s="13">
        <v>89.748266937641006</v>
      </c>
      <c r="X53" s="164">
        <v>1.8145127061712401</v>
      </c>
      <c r="Y53" s="13">
        <v>-0.15115026068981799</v>
      </c>
      <c r="Z53" s="164">
        <v>1.9394106022773101</v>
      </c>
      <c r="AA53" s="13">
        <v>89.175701080309693</v>
      </c>
      <c r="AB53" s="164">
        <v>0.98506122624435399</v>
      </c>
      <c r="AC53" s="13">
        <v>90.448337918586205</v>
      </c>
      <c r="AD53" s="164">
        <v>0.81889924416825699</v>
      </c>
      <c r="AE53" s="13">
        <v>89.580211903084603</v>
      </c>
      <c r="AF53" s="164">
        <v>1.5990554322497199</v>
      </c>
      <c r="AG53" s="13">
        <v>0.40451082277495198</v>
      </c>
      <c r="AH53" s="164">
        <v>1.83250582681976</v>
      </c>
      <c r="AI53" s="13">
        <v>89.463249770029094</v>
      </c>
      <c r="AJ53" s="164">
        <v>0.82828997124757897</v>
      </c>
      <c r="AK53" s="13">
        <v>90.444063635448302</v>
      </c>
      <c r="AL53" s="164">
        <v>1.0094218615641799</v>
      </c>
      <c r="AM53" s="13">
        <v>89.837409986039503</v>
      </c>
      <c r="AN53" s="164">
        <v>2.8241323943093901</v>
      </c>
      <c r="AO53" s="13">
        <v>0.37416021601042398</v>
      </c>
      <c r="AP53" s="164">
        <v>2.9628048655113899</v>
      </c>
      <c r="AQ53" s="98"/>
      <c r="AR53" s="98"/>
      <c r="AS53" s="98"/>
      <c r="AT53" s="99"/>
    </row>
    <row r="54" spans="1:46" ht="13" customHeight="1" x14ac:dyDescent="0.35">
      <c r="A54" s="12" t="s">
        <v>290</v>
      </c>
      <c r="B54" s="97">
        <v>2</v>
      </c>
      <c r="C54" s="13">
        <v>84.853131119617899</v>
      </c>
      <c r="D54" s="164">
        <v>0.82953946636578402</v>
      </c>
      <c r="E54" s="13">
        <v>83.471125548273804</v>
      </c>
      <c r="F54" s="164">
        <v>1.7325473720740201</v>
      </c>
      <c r="G54" s="13">
        <v>85.986494840621503</v>
      </c>
      <c r="H54" s="164">
        <v>1.1052346261470101</v>
      </c>
      <c r="I54" s="13">
        <v>84.011901151649198</v>
      </c>
      <c r="J54" s="164">
        <v>2.10033850845124</v>
      </c>
      <c r="K54" s="13">
        <v>0.54077560337546504</v>
      </c>
      <c r="L54" s="164">
        <v>2.7637310661824599</v>
      </c>
      <c r="M54" s="13">
        <v>84.888008553055897</v>
      </c>
      <c r="N54" s="164">
        <v>0.87431360165119998</v>
      </c>
      <c r="O54" s="13" t="s">
        <v>764</v>
      </c>
      <c r="P54" s="164" t="s">
        <v>764</v>
      </c>
      <c r="Q54" s="13" t="s">
        <v>764</v>
      </c>
      <c r="R54" s="164" t="s">
        <v>764</v>
      </c>
      <c r="S54" s="13">
        <v>84.305946133502502</v>
      </c>
      <c r="T54" s="164">
        <v>1.2171078606732399</v>
      </c>
      <c r="U54" s="13">
        <v>84.616283392571304</v>
      </c>
      <c r="V54" s="164">
        <v>1.41125751800087</v>
      </c>
      <c r="W54" s="13">
        <v>91.784039637052004</v>
      </c>
      <c r="X54" s="164">
        <v>2.2154993428536698</v>
      </c>
      <c r="Y54" s="13">
        <v>7.47809350354943</v>
      </c>
      <c r="Z54" s="164">
        <v>2.4252692778442499</v>
      </c>
      <c r="AA54" s="13">
        <v>85.396990058396895</v>
      </c>
      <c r="AB54" s="164">
        <v>2.8655806390741398</v>
      </c>
      <c r="AC54" s="13">
        <v>84.428360701986094</v>
      </c>
      <c r="AD54" s="164">
        <v>1.1584827071960999</v>
      </c>
      <c r="AE54" s="13">
        <v>86.735254476314495</v>
      </c>
      <c r="AF54" s="164">
        <v>1.8312322188507599</v>
      </c>
      <c r="AG54" s="13">
        <v>1.33826441791759</v>
      </c>
      <c r="AH54" s="164">
        <v>3.2997664287325201</v>
      </c>
      <c r="AI54" s="13">
        <v>84.962426946636697</v>
      </c>
      <c r="AJ54" s="164">
        <v>1.16590104196773</v>
      </c>
      <c r="AK54" s="13">
        <v>84.633919301148595</v>
      </c>
      <c r="AL54" s="164">
        <v>1.3827787236189699</v>
      </c>
      <c r="AM54" s="13" t="s">
        <v>764</v>
      </c>
      <c r="AN54" s="164" t="s">
        <v>764</v>
      </c>
      <c r="AO54" s="13" t="s">
        <v>764</v>
      </c>
      <c r="AP54" s="164" t="s">
        <v>764</v>
      </c>
      <c r="AQ54" s="98"/>
      <c r="AR54" s="98"/>
      <c r="AS54" s="98"/>
      <c r="AT54" s="99"/>
    </row>
    <row r="55" spans="1:46" ht="13" customHeight="1" x14ac:dyDescent="0.35">
      <c r="A55" s="12" t="s">
        <v>291</v>
      </c>
      <c r="B55" s="97">
        <v>2</v>
      </c>
      <c r="C55" s="13">
        <v>85.376534264838597</v>
      </c>
      <c r="D55" s="164">
        <v>0.81613831101108503</v>
      </c>
      <c r="E55" s="13">
        <v>87.292315595897705</v>
      </c>
      <c r="F55" s="164">
        <v>2.4350489549598402</v>
      </c>
      <c r="G55" s="13">
        <v>86.529786450882497</v>
      </c>
      <c r="H55" s="164">
        <v>1.34929893786975</v>
      </c>
      <c r="I55" s="13">
        <v>83.549920623595497</v>
      </c>
      <c r="J55" s="164">
        <v>1.17045467040732</v>
      </c>
      <c r="K55" s="13">
        <v>-3.7423949723022498</v>
      </c>
      <c r="L55" s="164">
        <v>2.6484721935807598</v>
      </c>
      <c r="M55" s="13">
        <v>85.365150309461697</v>
      </c>
      <c r="N55" s="164">
        <v>0.98854900649468103</v>
      </c>
      <c r="O55" s="13">
        <v>87.000758573718201</v>
      </c>
      <c r="P55" s="164">
        <v>1.89042690347347</v>
      </c>
      <c r="Q55" s="13">
        <v>1.63560826425643</v>
      </c>
      <c r="R55" s="164">
        <v>2.3183828550870502</v>
      </c>
      <c r="S55" s="13">
        <v>87.955039306399698</v>
      </c>
      <c r="T55" s="164">
        <v>2.2941451060592</v>
      </c>
      <c r="U55" s="13">
        <v>84.518982497223305</v>
      </c>
      <c r="V55" s="164">
        <v>2.0080052318740398</v>
      </c>
      <c r="W55" s="13">
        <v>85.242748566843801</v>
      </c>
      <c r="X55" s="164">
        <v>1.1358529909337201</v>
      </c>
      <c r="Y55" s="13">
        <v>-2.71229073955588</v>
      </c>
      <c r="Z55" s="164">
        <v>2.5233953744869102</v>
      </c>
      <c r="AA55" s="13">
        <v>88.167318514637302</v>
      </c>
      <c r="AB55" s="164">
        <v>2.5851971170918802</v>
      </c>
      <c r="AC55" s="13">
        <v>87.410077794685193</v>
      </c>
      <c r="AD55" s="164">
        <v>1.8029809263740699</v>
      </c>
      <c r="AE55" s="13">
        <v>84.332697317496297</v>
      </c>
      <c r="AF55" s="164">
        <v>1.1860622235020799</v>
      </c>
      <c r="AG55" s="13">
        <v>-3.83462119714099</v>
      </c>
      <c r="AH55" s="164">
        <v>3.0323157466810899</v>
      </c>
      <c r="AI55" s="13">
        <v>85.572834690250104</v>
      </c>
      <c r="AJ55" s="164">
        <v>1.0385031209647799</v>
      </c>
      <c r="AK55" s="13">
        <v>85.805694026448194</v>
      </c>
      <c r="AL55" s="164">
        <v>2.2281373871013899</v>
      </c>
      <c r="AM55" s="13">
        <v>83.740746493146801</v>
      </c>
      <c r="AN55" s="164">
        <v>4.5807757173620702</v>
      </c>
      <c r="AO55" s="13">
        <v>-1.8320881971032501</v>
      </c>
      <c r="AP55" s="164">
        <v>4.7452544442770197</v>
      </c>
      <c r="AQ55" s="98"/>
      <c r="AR55" s="98"/>
      <c r="AS55" s="98"/>
      <c r="AT55" s="99"/>
    </row>
    <row r="56" spans="1:46" ht="13" customHeight="1" x14ac:dyDescent="0.35">
      <c r="A56" s="12" t="s">
        <v>292</v>
      </c>
      <c r="B56" s="97">
        <v>2</v>
      </c>
      <c r="C56" s="13">
        <v>95.072215825086204</v>
      </c>
      <c r="D56" s="164">
        <v>0.342025381617933</v>
      </c>
      <c r="E56" s="13">
        <v>96.618023523597103</v>
      </c>
      <c r="F56" s="164">
        <v>1.3899425692882901</v>
      </c>
      <c r="G56" s="13">
        <v>94.786835654544404</v>
      </c>
      <c r="H56" s="164">
        <v>0.44278463687972802</v>
      </c>
      <c r="I56" s="13">
        <v>95.787831614095296</v>
      </c>
      <c r="J56" s="164">
        <v>0.60405254960002797</v>
      </c>
      <c r="K56" s="13">
        <v>-0.830191909501792</v>
      </c>
      <c r="L56" s="164">
        <v>1.5220568767234699</v>
      </c>
      <c r="M56" s="13">
        <v>94.940531613632203</v>
      </c>
      <c r="N56" s="164">
        <v>0.39932030357943898</v>
      </c>
      <c r="O56" s="13">
        <v>95.784946974113794</v>
      </c>
      <c r="P56" s="164">
        <v>0.81833237071686604</v>
      </c>
      <c r="Q56" s="13">
        <v>0.84441536048154797</v>
      </c>
      <c r="R56" s="164">
        <v>0.94497863765164802</v>
      </c>
      <c r="S56" s="13">
        <v>95.478849615541705</v>
      </c>
      <c r="T56" s="164">
        <v>0.48692091938106502</v>
      </c>
      <c r="U56" s="13">
        <v>94.945805127201893</v>
      </c>
      <c r="V56" s="164">
        <v>0.56725172141353497</v>
      </c>
      <c r="W56" s="13">
        <v>95.130288211110795</v>
      </c>
      <c r="X56" s="164">
        <v>0.96468123597681499</v>
      </c>
      <c r="Y56" s="13">
        <v>-0.34856140443085298</v>
      </c>
      <c r="Z56" s="164">
        <v>1.10855254175078</v>
      </c>
      <c r="AA56" s="13">
        <v>94.997210759153702</v>
      </c>
      <c r="AB56" s="164">
        <v>0.912771665997968</v>
      </c>
      <c r="AC56" s="13">
        <v>95.504063990608302</v>
      </c>
      <c r="AD56" s="164">
        <v>0.39249598600861202</v>
      </c>
      <c r="AE56" s="13">
        <v>94.350498771369402</v>
      </c>
      <c r="AF56" s="164">
        <v>1.05605057486919</v>
      </c>
      <c r="AG56" s="13">
        <v>-0.64671198778431505</v>
      </c>
      <c r="AH56" s="164">
        <v>1.37370748974934</v>
      </c>
      <c r="AI56" s="13">
        <v>95.408428666209701</v>
      </c>
      <c r="AJ56" s="164">
        <v>0.429445169089618</v>
      </c>
      <c r="AK56" s="13">
        <v>95.212922765306203</v>
      </c>
      <c r="AL56" s="164">
        <v>0.61305466075083703</v>
      </c>
      <c r="AM56" s="13">
        <v>91.953166664697306</v>
      </c>
      <c r="AN56" s="164">
        <v>1.65495601618852</v>
      </c>
      <c r="AO56" s="13">
        <v>-3.4552620015123798</v>
      </c>
      <c r="AP56" s="164">
        <v>1.7213823132757</v>
      </c>
      <c r="AQ56" s="98"/>
      <c r="AR56" s="98"/>
      <c r="AS56" s="98"/>
      <c r="AT56" s="99"/>
    </row>
    <row r="57" spans="1:46" ht="13" customHeight="1" x14ac:dyDescent="0.35">
      <c r="A57" s="12" t="s">
        <v>293</v>
      </c>
      <c r="B57" s="97">
        <v>2</v>
      </c>
      <c r="C57" s="13">
        <v>91.864138959176699</v>
      </c>
      <c r="D57" s="164">
        <v>0.747216621331804</v>
      </c>
      <c r="E57" s="13">
        <v>89.221896540397793</v>
      </c>
      <c r="F57" s="164">
        <v>1.7648045429782799</v>
      </c>
      <c r="G57" s="13">
        <v>91.757641396530701</v>
      </c>
      <c r="H57" s="164">
        <v>0.76397842610726097</v>
      </c>
      <c r="I57" s="13">
        <v>92.002424559786903</v>
      </c>
      <c r="J57" s="164">
        <v>1.6202564887623401</v>
      </c>
      <c r="K57" s="13">
        <v>2.7805280193891</v>
      </c>
      <c r="L57" s="164">
        <v>2.19545817777749</v>
      </c>
      <c r="M57" s="13">
        <v>91.8160661725545</v>
      </c>
      <c r="N57" s="164">
        <v>0.73622918081683697</v>
      </c>
      <c r="O57" s="13">
        <v>90.441116445161001</v>
      </c>
      <c r="P57" s="164">
        <v>2.7680937615571799</v>
      </c>
      <c r="Q57" s="13">
        <v>-1.3749497273935301</v>
      </c>
      <c r="R57" s="164">
        <v>2.87208824375042</v>
      </c>
      <c r="S57" s="13">
        <v>91.274452857620702</v>
      </c>
      <c r="T57" s="164">
        <v>1.21629282474838</v>
      </c>
      <c r="U57" s="13">
        <v>92.852544918533596</v>
      </c>
      <c r="V57" s="164">
        <v>0.94178958576202099</v>
      </c>
      <c r="W57" s="13">
        <v>90.175919521774304</v>
      </c>
      <c r="X57" s="164">
        <v>2.3101219322725002</v>
      </c>
      <c r="Y57" s="13">
        <v>-1.09853333584644</v>
      </c>
      <c r="Z57" s="164">
        <v>2.4188051268695299</v>
      </c>
      <c r="AA57" s="13">
        <v>91.153687536827704</v>
      </c>
      <c r="AB57" s="164">
        <v>4.60832482429901</v>
      </c>
      <c r="AC57" s="13">
        <v>91.420058693647604</v>
      </c>
      <c r="AD57" s="164">
        <v>0.75881606080083097</v>
      </c>
      <c r="AE57" s="13">
        <v>91.498084611152706</v>
      </c>
      <c r="AF57" s="164">
        <v>1.8008826733074601</v>
      </c>
      <c r="AG57" s="13">
        <v>0.34439707432498801</v>
      </c>
      <c r="AH57" s="164">
        <v>4.6607106793555504</v>
      </c>
      <c r="AI57" s="13">
        <v>91.607727981645297</v>
      </c>
      <c r="AJ57" s="164">
        <v>1.26849886859334</v>
      </c>
      <c r="AK57" s="13">
        <v>91.727958670466805</v>
      </c>
      <c r="AL57" s="164">
        <v>0.99838691855349504</v>
      </c>
      <c r="AM57" s="13">
        <v>89.841258858070702</v>
      </c>
      <c r="AN57" s="164">
        <v>3.1471284896156599</v>
      </c>
      <c r="AO57" s="13">
        <v>-1.76646912357452</v>
      </c>
      <c r="AP57" s="164">
        <v>3.4233343393200402</v>
      </c>
      <c r="AQ57" s="98"/>
      <c r="AR57" s="98"/>
      <c r="AS57" s="98"/>
      <c r="AT57" s="99"/>
    </row>
    <row r="58" spans="1:46" ht="13" customHeight="1" x14ac:dyDescent="0.35">
      <c r="A58" s="12" t="s">
        <v>294</v>
      </c>
      <c r="B58" s="97">
        <v>2</v>
      </c>
      <c r="C58" s="13">
        <v>86.162178482933598</v>
      </c>
      <c r="D58" s="164">
        <v>0.72427699668953205</v>
      </c>
      <c r="E58" s="13">
        <v>88.555295015768095</v>
      </c>
      <c r="F58" s="164">
        <v>2.5810844619877402</v>
      </c>
      <c r="G58" s="13">
        <v>86.611605849637002</v>
      </c>
      <c r="H58" s="164">
        <v>1.23914198116878</v>
      </c>
      <c r="I58" s="13">
        <v>85.225927505818106</v>
      </c>
      <c r="J58" s="164">
        <v>0.92516311446571597</v>
      </c>
      <c r="K58" s="13">
        <v>-3.3293675099499001</v>
      </c>
      <c r="L58" s="164">
        <v>2.7272458399928201</v>
      </c>
      <c r="M58" s="13">
        <v>86.5804095331561</v>
      </c>
      <c r="N58" s="164">
        <v>0.73109862153510097</v>
      </c>
      <c r="O58" s="13">
        <v>81.428562638183195</v>
      </c>
      <c r="P58" s="164">
        <v>3.3383535274100802</v>
      </c>
      <c r="Q58" s="13">
        <v>-5.1518468949728904</v>
      </c>
      <c r="R58" s="164">
        <v>3.3823411448584002</v>
      </c>
      <c r="S58" s="13">
        <v>86.100713162586203</v>
      </c>
      <c r="T58" s="164">
        <v>1.1036343413746501</v>
      </c>
      <c r="U58" s="13">
        <v>86.092940140960707</v>
      </c>
      <c r="V58" s="164">
        <v>1.2984266510059701</v>
      </c>
      <c r="W58" s="13">
        <v>86.152619038808297</v>
      </c>
      <c r="X58" s="164">
        <v>1.2676245667186601</v>
      </c>
      <c r="Y58" s="13">
        <v>5.19058762220794E-2</v>
      </c>
      <c r="Z58" s="164">
        <v>1.60252995160889</v>
      </c>
      <c r="AA58" s="13">
        <v>85.461312985478401</v>
      </c>
      <c r="AB58" s="164">
        <v>0.99873743629646405</v>
      </c>
      <c r="AC58" s="13">
        <v>86.880773189804103</v>
      </c>
      <c r="AD58" s="164">
        <v>1.15715682679732</v>
      </c>
      <c r="AE58" s="13">
        <v>85.730656472553903</v>
      </c>
      <c r="AF58" s="164">
        <v>2.0380739758816899</v>
      </c>
      <c r="AG58" s="13">
        <v>0.26934348707547401</v>
      </c>
      <c r="AH58" s="164">
        <v>2.1747954703958401</v>
      </c>
      <c r="AI58" s="13">
        <v>86.083429911446601</v>
      </c>
      <c r="AJ58" s="164">
        <v>0.82089132221241301</v>
      </c>
      <c r="AK58" s="13">
        <v>87.333557834082299</v>
      </c>
      <c r="AL58" s="164">
        <v>1.82766190999143</v>
      </c>
      <c r="AM58" s="13" t="s">
        <v>764</v>
      </c>
      <c r="AN58" s="164" t="s">
        <v>764</v>
      </c>
      <c r="AO58" s="13" t="s">
        <v>764</v>
      </c>
      <c r="AP58" s="164" t="s">
        <v>764</v>
      </c>
      <c r="AQ58" s="98"/>
      <c r="AR58" s="98"/>
      <c r="AS58" s="98"/>
      <c r="AT58" s="99"/>
    </row>
    <row r="59" spans="1:46" ht="13" customHeight="1" x14ac:dyDescent="0.35">
      <c r="A59" s="12" t="s">
        <v>295</v>
      </c>
      <c r="B59" s="97">
        <v>2</v>
      </c>
      <c r="C59" s="13">
        <v>91.770625749887401</v>
      </c>
      <c r="D59" s="164">
        <v>0.84396726101793695</v>
      </c>
      <c r="E59" s="13">
        <v>93.116614807711301</v>
      </c>
      <c r="F59" s="164">
        <v>1.80206094259003</v>
      </c>
      <c r="G59" s="13">
        <v>91.5297282385432</v>
      </c>
      <c r="H59" s="164">
        <v>1.0486965108163</v>
      </c>
      <c r="I59" s="13">
        <v>91.443841510165299</v>
      </c>
      <c r="J59" s="164">
        <v>0.99578075607658501</v>
      </c>
      <c r="K59" s="13">
        <v>-1.6727732975459699</v>
      </c>
      <c r="L59" s="164">
        <v>2.0457370872907901</v>
      </c>
      <c r="M59" s="13">
        <v>92.363567381068805</v>
      </c>
      <c r="N59" s="164">
        <v>0.91119893591331402</v>
      </c>
      <c r="O59" s="13">
        <v>91.316144097672606</v>
      </c>
      <c r="P59" s="164">
        <v>1.02569437507427</v>
      </c>
      <c r="Q59" s="13">
        <v>-1.0474232833961401</v>
      </c>
      <c r="R59" s="164">
        <v>1.3634565156226801</v>
      </c>
      <c r="S59" s="13">
        <v>91.012203858497202</v>
      </c>
      <c r="T59" s="164">
        <v>0.94533249598107905</v>
      </c>
      <c r="U59" s="13">
        <v>94.0060729892175</v>
      </c>
      <c r="V59" s="164">
        <v>1.54328005225816</v>
      </c>
      <c r="W59" s="13">
        <v>92.092131016016594</v>
      </c>
      <c r="X59" s="164">
        <v>1.89935272612871</v>
      </c>
      <c r="Y59" s="13">
        <v>1.07992715751942</v>
      </c>
      <c r="Z59" s="164">
        <v>2.1031858488431401</v>
      </c>
      <c r="AA59" s="13">
        <v>93.577358195950197</v>
      </c>
      <c r="AB59" s="164">
        <v>1.1732329807225601</v>
      </c>
      <c r="AC59" s="13">
        <v>92.975485568662094</v>
      </c>
      <c r="AD59" s="164">
        <v>1.1470391910384099</v>
      </c>
      <c r="AE59" s="13">
        <v>88.853977715222797</v>
      </c>
      <c r="AF59" s="164">
        <v>1.44536014310863</v>
      </c>
      <c r="AG59" s="13">
        <v>-4.7233804807274398</v>
      </c>
      <c r="AH59" s="164">
        <v>1.85468954360966</v>
      </c>
      <c r="AI59" s="13">
        <v>92.102981357026593</v>
      </c>
      <c r="AJ59" s="164">
        <v>0.84888827837701497</v>
      </c>
      <c r="AK59" s="13">
        <v>89.574901830995302</v>
      </c>
      <c r="AL59" s="164">
        <v>1.76885082087467</v>
      </c>
      <c r="AM59" s="13" t="s">
        <v>764</v>
      </c>
      <c r="AN59" s="164" t="s">
        <v>764</v>
      </c>
      <c r="AO59" s="13" t="s">
        <v>764</v>
      </c>
      <c r="AP59" s="164" t="s">
        <v>764</v>
      </c>
      <c r="AQ59" s="98"/>
      <c r="AR59" s="98"/>
      <c r="AS59" s="98"/>
      <c r="AT59" s="99"/>
    </row>
    <row r="60" spans="1:46" ht="13" customHeight="1" x14ac:dyDescent="0.35">
      <c r="A60" s="12" t="s">
        <v>296</v>
      </c>
      <c r="B60" s="97">
        <v>2</v>
      </c>
      <c r="C60" s="13">
        <v>86.470044835646704</v>
      </c>
      <c r="D60" s="164">
        <v>1.0670401187287799</v>
      </c>
      <c r="E60" s="13">
        <v>88.645079749439901</v>
      </c>
      <c r="F60" s="164">
        <v>3.5242885856520001</v>
      </c>
      <c r="G60" s="13">
        <v>87.094868939693001</v>
      </c>
      <c r="H60" s="164">
        <v>1.5381334406263201</v>
      </c>
      <c r="I60" s="13">
        <v>84.745656472854293</v>
      </c>
      <c r="J60" s="164">
        <v>1.56508033527912</v>
      </c>
      <c r="K60" s="13">
        <v>-3.8994232765855501</v>
      </c>
      <c r="L60" s="164">
        <v>3.8802545295706201</v>
      </c>
      <c r="M60" s="13">
        <v>84.973862927500605</v>
      </c>
      <c r="N60" s="164">
        <v>1.13817952665646</v>
      </c>
      <c r="O60" s="13">
        <v>93.739018704775702</v>
      </c>
      <c r="P60" s="164">
        <v>4.0061073007151</v>
      </c>
      <c r="Q60" s="13">
        <v>8.7651557772750994</v>
      </c>
      <c r="R60" s="164">
        <v>4.1586163312586297</v>
      </c>
      <c r="S60" s="13">
        <v>93.888946243898701</v>
      </c>
      <c r="T60" s="164">
        <v>2.0957986089840199</v>
      </c>
      <c r="U60" s="13">
        <v>86.197573545597606</v>
      </c>
      <c r="V60" s="164">
        <v>2.6586054956142702</v>
      </c>
      <c r="W60" s="13">
        <v>83.856849855657003</v>
      </c>
      <c r="X60" s="164">
        <v>1.5654636860539499</v>
      </c>
      <c r="Y60" s="13">
        <v>-10.032096388241699</v>
      </c>
      <c r="Z60" s="164">
        <v>2.6227205235234399</v>
      </c>
      <c r="AA60" s="13">
        <v>90.639053590268006</v>
      </c>
      <c r="AB60" s="164">
        <v>3.1612824716763899</v>
      </c>
      <c r="AC60" s="13">
        <v>85.253251305952702</v>
      </c>
      <c r="AD60" s="164">
        <v>1.6921228345277299</v>
      </c>
      <c r="AE60" s="13">
        <v>84.280840011014703</v>
      </c>
      <c r="AF60" s="164">
        <v>1.8188858298192701</v>
      </c>
      <c r="AG60" s="13">
        <v>-6.3582135792532704</v>
      </c>
      <c r="AH60" s="164">
        <v>3.6532606946716801</v>
      </c>
      <c r="AI60" s="13">
        <v>88.2555981112544</v>
      </c>
      <c r="AJ60" s="164">
        <v>2.0441376909362701</v>
      </c>
      <c r="AK60" s="13">
        <v>85.311648795665107</v>
      </c>
      <c r="AL60" s="164">
        <v>1.42509093994781</v>
      </c>
      <c r="AM60" s="13">
        <v>82.937279114282404</v>
      </c>
      <c r="AN60" s="164">
        <v>3.7213402562437299</v>
      </c>
      <c r="AO60" s="13">
        <v>-5.3183189969719997</v>
      </c>
      <c r="AP60" s="164">
        <v>4.2138882678368796</v>
      </c>
      <c r="AQ60" s="98"/>
      <c r="AR60" s="98"/>
      <c r="AS60" s="98"/>
      <c r="AT60" s="99"/>
    </row>
    <row r="61" spans="1:46" ht="13" customHeight="1" x14ac:dyDescent="0.35">
      <c r="A61" s="12" t="s">
        <v>297</v>
      </c>
      <c r="B61" s="97">
        <v>2</v>
      </c>
      <c r="C61" s="13">
        <v>95.113126041973601</v>
      </c>
      <c r="D61" s="164">
        <v>0.38223835672835499</v>
      </c>
      <c r="E61" s="13">
        <v>95.184383231175303</v>
      </c>
      <c r="F61" s="164">
        <v>0.56231599691600498</v>
      </c>
      <c r="G61" s="13">
        <v>95.131731679142504</v>
      </c>
      <c r="H61" s="164">
        <v>0.64700954006056999</v>
      </c>
      <c r="I61" s="13">
        <v>94.884235601315098</v>
      </c>
      <c r="J61" s="164">
        <v>0.77735887553501803</v>
      </c>
      <c r="K61" s="13">
        <v>-0.30014762986023402</v>
      </c>
      <c r="L61" s="164">
        <v>0.98513761975733305</v>
      </c>
      <c r="M61" s="13">
        <v>95.123891023075402</v>
      </c>
      <c r="N61" s="164">
        <v>0.386217776781768</v>
      </c>
      <c r="O61" s="13" t="s">
        <v>764</v>
      </c>
      <c r="P61" s="164" t="s">
        <v>764</v>
      </c>
      <c r="Q61" s="13" t="s">
        <v>764</v>
      </c>
      <c r="R61" s="164" t="s">
        <v>764</v>
      </c>
      <c r="S61" s="13">
        <v>95.200621182218399</v>
      </c>
      <c r="T61" s="164">
        <v>0.40480002280418498</v>
      </c>
      <c r="U61" s="13">
        <v>95.400884888747598</v>
      </c>
      <c r="V61" s="164">
        <v>0.88669467266120805</v>
      </c>
      <c r="W61" s="13" t="s">
        <v>764</v>
      </c>
      <c r="X61" s="164" t="s">
        <v>764</v>
      </c>
      <c r="Y61" s="13" t="s">
        <v>764</v>
      </c>
      <c r="Z61" s="164" t="s">
        <v>764</v>
      </c>
      <c r="AA61" s="13">
        <v>95.297223273811895</v>
      </c>
      <c r="AB61" s="164">
        <v>0.44201734091697698</v>
      </c>
      <c r="AC61" s="13">
        <v>94.139333003338393</v>
      </c>
      <c r="AD61" s="164">
        <v>1.17303729624419</v>
      </c>
      <c r="AE61" s="13">
        <v>94.973236262291906</v>
      </c>
      <c r="AF61" s="164">
        <v>0.95076766713635796</v>
      </c>
      <c r="AG61" s="13">
        <v>-0.323987011519975</v>
      </c>
      <c r="AH61" s="164">
        <v>1.10327585548434</v>
      </c>
      <c r="AI61" s="13">
        <v>95.125766306562198</v>
      </c>
      <c r="AJ61" s="164">
        <v>0.38214324313336201</v>
      </c>
      <c r="AK61" s="13" t="s">
        <v>355</v>
      </c>
      <c r="AL61" s="164" t="s">
        <v>355</v>
      </c>
      <c r="AM61" s="13" t="s">
        <v>764</v>
      </c>
      <c r="AN61" s="164" t="s">
        <v>764</v>
      </c>
      <c r="AO61" s="13" t="s">
        <v>764</v>
      </c>
      <c r="AP61" s="164" t="s">
        <v>764</v>
      </c>
      <c r="AQ61" s="98"/>
      <c r="AR61" s="98"/>
      <c r="AS61" s="98"/>
      <c r="AT61" s="99"/>
    </row>
    <row r="62" spans="1:46" ht="13" customHeight="1" x14ac:dyDescent="0.35">
      <c r="A62" s="12" t="s">
        <v>298</v>
      </c>
      <c r="B62" s="97">
        <v>2</v>
      </c>
      <c r="C62" s="13">
        <v>96.751159474710903</v>
      </c>
      <c r="D62" s="164">
        <v>0.29576735202723198</v>
      </c>
      <c r="E62" s="13">
        <v>96.738380289779002</v>
      </c>
      <c r="F62" s="164">
        <v>0.51401973821500702</v>
      </c>
      <c r="G62" s="13">
        <v>96.848352998130594</v>
      </c>
      <c r="H62" s="164">
        <v>0.42293315807811099</v>
      </c>
      <c r="I62" s="13">
        <v>96.360117671797298</v>
      </c>
      <c r="J62" s="164">
        <v>0.83467067218679603</v>
      </c>
      <c r="K62" s="13">
        <v>-0.37826261798164801</v>
      </c>
      <c r="L62" s="164">
        <v>0.98299835015472004</v>
      </c>
      <c r="M62" s="13">
        <v>96.745714090723197</v>
      </c>
      <c r="N62" s="164">
        <v>0.29654878160982701</v>
      </c>
      <c r="O62" s="13" t="s">
        <v>764</v>
      </c>
      <c r="P62" s="164" t="s">
        <v>764</v>
      </c>
      <c r="Q62" s="13" t="s">
        <v>764</v>
      </c>
      <c r="R62" s="164" t="s">
        <v>764</v>
      </c>
      <c r="S62" s="13">
        <v>96.857885954625104</v>
      </c>
      <c r="T62" s="164">
        <v>0.32488802554162699</v>
      </c>
      <c r="U62" s="13">
        <v>95.944285931922707</v>
      </c>
      <c r="V62" s="164">
        <v>0.84515824850355104</v>
      </c>
      <c r="W62" s="13">
        <v>97.937445378763002</v>
      </c>
      <c r="X62" s="164">
        <v>0.879120880324056</v>
      </c>
      <c r="Y62" s="13">
        <v>1.0795594241378701</v>
      </c>
      <c r="Z62" s="164">
        <v>0.90771337316924905</v>
      </c>
      <c r="AA62" s="13">
        <v>96.729212812356295</v>
      </c>
      <c r="AB62" s="164">
        <v>0.37147017191200898</v>
      </c>
      <c r="AC62" s="13">
        <v>96.814145723811095</v>
      </c>
      <c r="AD62" s="164">
        <v>0.66140709016898303</v>
      </c>
      <c r="AE62" s="13">
        <v>96.676262514831905</v>
      </c>
      <c r="AF62" s="164">
        <v>0.85683000420944999</v>
      </c>
      <c r="AG62" s="13">
        <v>-5.2950297524446903E-2</v>
      </c>
      <c r="AH62" s="164">
        <v>0.915008279662477</v>
      </c>
      <c r="AI62" s="13">
        <v>96.699568252945895</v>
      </c>
      <c r="AJ62" s="164">
        <v>0.31026110046850902</v>
      </c>
      <c r="AK62" s="13" t="s">
        <v>764</v>
      </c>
      <c r="AL62" s="164" t="s">
        <v>764</v>
      </c>
      <c r="AM62" s="13" t="s">
        <v>764</v>
      </c>
      <c r="AN62" s="164" t="s">
        <v>764</v>
      </c>
      <c r="AO62" s="13" t="s">
        <v>764</v>
      </c>
      <c r="AP62" s="164" t="s">
        <v>764</v>
      </c>
      <c r="AQ62" s="98"/>
      <c r="AR62" s="98"/>
      <c r="AS62" s="98"/>
      <c r="AT62" s="99"/>
    </row>
    <row r="63" spans="1:46" ht="13" customHeight="1" x14ac:dyDescent="0.35">
      <c r="A63" s="101" t="s">
        <v>299</v>
      </c>
      <c r="B63" s="102">
        <v>2</v>
      </c>
      <c r="C63" s="44">
        <v>89.379122221219603</v>
      </c>
      <c r="D63" s="165">
        <v>0.13320204854905399</v>
      </c>
      <c r="E63" s="44">
        <v>90.593537460939103</v>
      </c>
      <c r="F63" s="165">
        <v>0.45546926301018797</v>
      </c>
      <c r="G63" s="44">
        <v>89.363228150757294</v>
      </c>
      <c r="H63" s="165">
        <v>0.22465854529668899</v>
      </c>
      <c r="I63" s="44">
        <v>88.508889128422297</v>
      </c>
      <c r="J63" s="165">
        <v>0.27979404151350101</v>
      </c>
      <c r="K63" s="44">
        <v>-1.4571152862594401</v>
      </c>
      <c r="L63" s="165">
        <v>0.56193724527266598</v>
      </c>
      <c r="M63" s="44">
        <v>88.935112388153897</v>
      </c>
      <c r="N63" s="165">
        <v>0.157780310026503</v>
      </c>
      <c r="O63" s="44">
        <v>91.103508513750398</v>
      </c>
      <c r="P63" s="165">
        <v>0.42569243014900299</v>
      </c>
      <c r="Q63" s="44">
        <v>2.5665630643808202</v>
      </c>
      <c r="R63" s="165">
        <v>0.466007658023527</v>
      </c>
      <c r="S63" s="44">
        <v>90.352300347433001</v>
      </c>
      <c r="T63" s="165">
        <v>0.194546535149654</v>
      </c>
      <c r="U63" s="44">
        <v>88.933324858066598</v>
      </c>
      <c r="V63" s="165">
        <v>0.30623731135530202</v>
      </c>
      <c r="W63" s="44">
        <v>88.762911492946301</v>
      </c>
      <c r="X63" s="165">
        <v>0.37573088127448201</v>
      </c>
      <c r="Y63" s="44">
        <v>-1.80276022876408</v>
      </c>
      <c r="Z63" s="165">
        <v>0.42644825876123199</v>
      </c>
      <c r="AA63" s="44">
        <v>89.802355028644897</v>
      </c>
      <c r="AB63" s="165">
        <v>0.39476522379739298</v>
      </c>
      <c r="AC63" s="44">
        <v>89.570542226945904</v>
      </c>
      <c r="AD63" s="165">
        <v>0.186761129376464</v>
      </c>
      <c r="AE63" s="44">
        <v>88.794897444489706</v>
      </c>
      <c r="AF63" s="165">
        <v>0.368400474765266</v>
      </c>
      <c r="AG63" s="44">
        <v>-2.0921862385540999</v>
      </c>
      <c r="AH63" s="165">
        <v>0.58584844584864004</v>
      </c>
      <c r="AI63" s="44">
        <v>89.664271975130504</v>
      </c>
      <c r="AJ63" s="165">
        <v>0.214697983700674</v>
      </c>
      <c r="AK63" s="44">
        <v>89.385143304184993</v>
      </c>
      <c r="AL63" s="165">
        <v>0.23734264809446401</v>
      </c>
      <c r="AM63" s="44">
        <v>89.971895817316593</v>
      </c>
      <c r="AN63" s="165">
        <v>0.578850128632175</v>
      </c>
      <c r="AO63" s="44">
        <v>-1.24721538381301</v>
      </c>
      <c r="AP63" s="165">
        <v>0.65225753805602205</v>
      </c>
      <c r="AQ63" s="98"/>
      <c r="AR63" s="98"/>
      <c r="AS63" s="98"/>
      <c r="AT63" s="99"/>
    </row>
    <row r="64" spans="1:46" ht="13" customHeight="1" x14ac:dyDescent="0.35">
      <c r="A64" s="103" t="s">
        <v>300</v>
      </c>
      <c r="B64" s="104">
        <v>2</v>
      </c>
      <c r="C64" s="48">
        <v>89.933143320875203</v>
      </c>
      <c r="D64" s="166">
        <v>0.22712745802977999</v>
      </c>
      <c r="E64" s="48">
        <v>90.425444121281402</v>
      </c>
      <c r="F64" s="166">
        <v>0.62508404433398601</v>
      </c>
      <c r="G64" s="48">
        <v>90.217745733535807</v>
      </c>
      <c r="H64" s="166">
        <v>0.29597924594652097</v>
      </c>
      <c r="I64" s="48">
        <v>88.770815235373206</v>
      </c>
      <c r="J64" s="166">
        <v>0.62683903589187295</v>
      </c>
      <c r="K64" s="48">
        <v>-1.7208286347969799</v>
      </c>
      <c r="L64" s="166">
        <v>0.91826452336221998</v>
      </c>
      <c r="M64" s="48">
        <v>89.6173950608826</v>
      </c>
      <c r="N64" s="166">
        <v>0.26832596982802898</v>
      </c>
      <c r="O64" s="48">
        <v>91.047545046307405</v>
      </c>
      <c r="P64" s="166">
        <v>0.61473406440671796</v>
      </c>
      <c r="Q64" s="48">
        <v>2.9603864424472301</v>
      </c>
      <c r="R64" s="166">
        <v>0.70742864634018299</v>
      </c>
      <c r="S64" s="48">
        <v>91.032674206447695</v>
      </c>
      <c r="T64" s="166">
        <v>0.30734147046939098</v>
      </c>
      <c r="U64" s="48">
        <v>90.079982082075105</v>
      </c>
      <c r="V64" s="166">
        <v>0.47744098439439397</v>
      </c>
      <c r="W64" s="48">
        <v>89.527372439540898</v>
      </c>
      <c r="X64" s="166">
        <v>0.473741625760077</v>
      </c>
      <c r="Y64" s="48">
        <v>-2.0899302943973699</v>
      </c>
      <c r="Z64" s="166">
        <v>0.57738471906538302</v>
      </c>
      <c r="AA64" s="48">
        <v>90.884011838623607</v>
      </c>
      <c r="AB64" s="166">
        <v>0.606538267677045</v>
      </c>
      <c r="AC64" s="48">
        <v>90.235443444174393</v>
      </c>
      <c r="AD64" s="166">
        <v>0.28639316791931202</v>
      </c>
      <c r="AE64" s="48">
        <v>88.299271443916396</v>
      </c>
      <c r="AF64" s="166">
        <v>0.62086941582585398</v>
      </c>
      <c r="AG64" s="48">
        <v>-2.9175989175962602</v>
      </c>
      <c r="AH64" s="166">
        <v>0.94383692976856404</v>
      </c>
      <c r="AI64" s="48">
        <v>90.284760798279294</v>
      </c>
      <c r="AJ64" s="166">
        <v>0.412438880992825</v>
      </c>
      <c r="AK64" s="48">
        <v>90.139353684127798</v>
      </c>
      <c r="AL64" s="166">
        <v>0.33175061468660699</v>
      </c>
      <c r="AM64" s="48">
        <v>88.368322128691204</v>
      </c>
      <c r="AN64" s="166">
        <v>0.88329818135170601</v>
      </c>
      <c r="AO64" s="48">
        <v>-1.66912391327742</v>
      </c>
      <c r="AP64" s="166">
        <v>1.0278286382398301</v>
      </c>
      <c r="AQ64" s="98"/>
      <c r="AR64" s="98"/>
      <c r="AS64" s="98"/>
      <c r="AT64" s="99"/>
    </row>
    <row r="65" spans="1:46" ht="13" customHeight="1" x14ac:dyDescent="0.35">
      <c r="A65" s="105" t="s">
        <v>301</v>
      </c>
      <c r="B65" s="106">
        <v>2</v>
      </c>
      <c r="C65" s="19">
        <v>90.203958974733297</v>
      </c>
      <c r="D65" s="167">
        <v>9.4529635918842003E-2</v>
      </c>
      <c r="E65" s="19">
        <v>91.615271402448698</v>
      </c>
      <c r="F65" s="167">
        <v>0.28154691255000103</v>
      </c>
      <c r="G65" s="19">
        <v>90.230138617647796</v>
      </c>
      <c r="H65" s="167">
        <v>0.156691087236183</v>
      </c>
      <c r="I65" s="19">
        <v>89.704342804937696</v>
      </c>
      <c r="J65" s="167">
        <v>0.189302472656349</v>
      </c>
      <c r="K65" s="19">
        <v>-1.39372786525031</v>
      </c>
      <c r="L65" s="167">
        <v>0.35840804034426699</v>
      </c>
      <c r="M65" s="19">
        <v>89.824393076402998</v>
      </c>
      <c r="N65" s="167">
        <v>0.110294157906188</v>
      </c>
      <c r="O65" s="19">
        <v>91.385409149088403</v>
      </c>
      <c r="P65" s="167">
        <v>0.310126953627403</v>
      </c>
      <c r="Q65" s="19">
        <v>2.23024657178803</v>
      </c>
      <c r="R65" s="167">
        <v>0.34222987473220501</v>
      </c>
      <c r="S65" s="19">
        <v>90.833836682383904</v>
      </c>
      <c r="T65" s="167">
        <v>0.13934128638632201</v>
      </c>
      <c r="U65" s="19">
        <v>89.7718232989006</v>
      </c>
      <c r="V65" s="167">
        <v>0.215552154298428</v>
      </c>
      <c r="W65" s="19">
        <v>90.144846009996499</v>
      </c>
      <c r="X65" s="167">
        <v>0.27561512458871801</v>
      </c>
      <c r="Y65" s="19">
        <v>-1.1078992309973199</v>
      </c>
      <c r="Z65" s="167">
        <v>0.31266106562277302</v>
      </c>
      <c r="AA65" s="19">
        <v>90.724748034875205</v>
      </c>
      <c r="AB65" s="167">
        <v>0.23719213042194701</v>
      </c>
      <c r="AC65" s="19">
        <v>90.339044820188604</v>
      </c>
      <c r="AD65" s="167">
        <v>0.14912551114442199</v>
      </c>
      <c r="AE65" s="19">
        <v>90.323329629733493</v>
      </c>
      <c r="AF65" s="167">
        <v>0.27176066279681399</v>
      </c>
      <c r="AG65" s="19">
        <v>-1.7306715587647099</v>
      </c>
      <c r="AH65" s="167">
        <v>0.39373706101850903</v>
      </c>
      <c r="AI65" s="19">
        <v>90.324384594218003</v>
      </c>
      <c r="AJ65" s="167">
        <v>0.13837738504252001</v>
      </c>
      <c r="AK65" s="19">
        <v>89.315757201668106</v>
      </c>
      <c r="AL65" s="167">
        <v>0.22180472216663399</v>
      </c>
      <c r="AM65" s="19">
        <v>89.893508855982901</v>
      </c>
      <c r="AN65" s="167">
        <v>0.56951415744940004</v>
      </c>
      <c r="AO65" s="19">
        <v>-1.0085588902917499</v>
      </c>
      <c r="AP65" s="167">
        <v>0.63075138301175304</v>
      </c>
      <c r="AQ65" s="98"/>
      <c r="AR65" s="98"/>
      <c r="AS65" s="98"/>
      <c r="AT65" s="99"/>
    </row>
    <row r="66" spans="1:46" ht="13" customHeight="1" x14ac:dyDescent="0.35">
      <c r="A66" s="12" t="s">
        <v>302</v>
      </c>
      <c r="B66" s="97">
        <v>2</v>
      </c>
      <c r="C66" s="13">
        <v>85.574006353415399</v>
      </c>
      <c r="D66" s="164">
        <v>1.8266218779260599</v>
      </c>
      <c r="E66" s="13">
        <v>98.058252456021606</v>
      </c>
      <c r="F66" s="164">
        <v>2.0300113051535198</v>
      </c>
      <c r="G66" s="13">
        <v>82.925963994621497</v>
      </c>
      <c r="H66" s="164">
        <v>4.0890653951789497</v>
      </c>
      <c r="I66" s="13">
        <v>85.277257862235402</v>
      </c>
      <c r="J66" s="164">
        <v>2.4860209960263502</v>
      </c>
      <c r="K66" s="13">
        <v>-12.7809945937862</v>
      </c>
      <c r="L66" s="164">
        <v>3.2177360206376</v>
      </c>
      <c r="M66" s="13">
        <v>86.270086268554294</v>
      </c>
      <c r="N66" s="164">
        <v>1.4826547618967101</v>
      </c>
      <c r="O66" s="13" t="s">
        <v>764</v>
      </c>
      <c r="P66" s="164" t="s">
        <v>764</v>
      </c>
      <c r="Q66" s="13" t="s">
        <v>764</v>
      </c>
      <c r="R66" s="164" t="s">
        <v>764</v>
      </c>
      <c r="S66" s="13">
        <v>86.656095960417801</v>
      </c>
      <c r="T66" s="164">
        <v>3.7775765781557902</v>
      </c>
      <c r="U66" s="13">
        <v>85.291949960362501</v>
      </c>
      <c r="V66" s="164">
        <v>3.1747156699804902</v>
      </c>
      <c r="W66" s="13">
        <v>86.520300989073405</v>
      </c>
      <c r="X66" s="164">
        <v>2.71894291196765</v>
      </c>
      <c r="Y66" s="13">
        <v>-0.13579497134440999</v>
      </c>
      <c r="Z66" s="164">
        <v>4.6908641643984303</v>
      </c>
      <c r="AA66" s="13">
        <v>97.577313075234201</v>
      </c>
      <c r="AB66" s="164">
        <v>2.0764020214977901</v>
      </c>
      <c r="AC66" s="13">
        <v>85.148225564270405</v>
      </c>
      <c r="AD66" s="164">
        <v>3.7853100053180402</v>
      </c>
      <c r="AE66" s="13">
        <v>84.895437799582893</v>
      </c>
      <c r="AF66" s="164">
        <v>2.1541979343395501</v>
      </c>
      <c r="AG66" s="13">
        <v>-12.681875275651301</v>
      </c>
      <c r="AH66" s="164">
        <v>2.99092401503429</v>
      </c>
      <c r="AI66" s="13">
        <v>85.4690267052449</v>
      </c>
      <c r="AJ66" s="164">
        <v>4.78795733377462</v>
      </c>
      <c r="AK66" s="13">
        <v>82.645731914868094</v>
      </c>
      <c r="AL66" s="164">
        <v>2.95130658630399</v>
      </c>
      <c r="AM66" s="13">
        <v>93.034825427359095</v>
      </c>
      <c r="AN66" s="164">
        <v>2.0191891671901199</v>
      </c>
      <c r="AO66" s="13">
        <v>7.5657987221142502</v>
      </c>
      <c r="AP66" s="164">
        <v>5.4067808902053498</v>
      </c>
      <c r="AQ66" s="98"/>
      <c r="AR66" s="98"/>
      <c r="AS66" s="98"/>
      <c r="AT66" s="99"/>
    </row>
    <row r="67" spans="1:46" ht="13" customHeight="1" x14ac:dyDescent="0.35">
      <c r="A67" s="12" t="s">
        <v>303</v>
      </c>
      <c r="B67" s="97">
        <v>2</v>
      </c>
      <c r="C67" s="13">
        <v>93.741997143970906</v>
      </c>
      <c r="D67" s="164">
        <v>0.89843255847199799</v>
      </c>
      <c r="E67" s="13" t="s">
        <v>764</v>
      </c>
      <c r="F67" s="164" t="s">
        <v>764</v>
      </c>
      <c r="G67" s="13">
        <v>92.8070771800936</v>
      </c>
      <c r="H67" s="164">
        <v>1.29057302920829</v>
      </c>
      <c r="I67" s="13">
        <v>93.414112139936293</v>
      </c>
      <c r="J67" s="164">
        <v>2.0849578479511002</v>
      </c>
      <c r="K67" s="13" t="s">
        <v>764</v>
      </c>
      <c r="L67" s="164" t="s">
        <v>764</v>
      </c>
      <c r="M67" s="13" t="s">
        <v>1075</v>
      </c>
      <c r="N67" s="164" t="s">
        <v>1075</v>
      </c>
      <c r="O67" s="13" t="s">
        <v>1075</v>
      </c>
      <c r="P67" s="164" t="s">
        <v>1075</v>
      </c>
      <c r="Q67" s="13" t="s">
        <v>1075</v>
      </c>
      <c r="R67" s="164" t="s">
        <v>1075</v>
      </c>
      <c r="S67" s="13">
        <v>91.409343712305301</v>
      </c>
      <c r="T67" s="164">
        <v>1.55086714194603</v>
      </c>
      <c r="U67" s="13">
        <v>95.341446387390306</v>
      </c>
      <c r="V67" s="164">
        <v>1.2103407002075799</v>
      </c>
      <c r="W67" s="13">
        <v>93.252251825829603</v>
      </c>
      <c r="X67" s="164">
        <v>2.9619332508187601</v>
      </c>
      <c r="Y67" s="13">
        <v>1.8429081135243499</v>
      </c>
      <c r="Z67" s="164">
        <v>3.3548836345266002</v>
      </c>
      <c r="AA67" s="13" t="s">
        <v>764</v>
      </c>
      <c r="AB67" s="164" t="s">
        <v>764</v>
      </c>
      <c r="AC67" s="13">
        <v>93.009032924212804</v>
      </c>
      <c r="AD67" s="164">
        <v>1.15072132823993</v>
      </c>
      <c r="AE67" s="13">
        <v>94.990174212868396</v>
      </c>
      <c r="AF67" s="164">
        <v>1.75391731985557</v>
      </c>
      <c r="AG67" s="13" t="s">
        <v>764</v>
      </c>
      <c r="AH67" s="164" t="s">
        <v>764</v>
      </c>
      <c r="AI67" s="13">
        <v>95.993479419261405</v>
      </c>
      <c r="AJ67" s="164">
        <v>2.8021361893913102</v>
      </c>
      <c r="AK67" s="13">
        <v>94.425899741650696</v>
      </c>
      <c r="AL67" s="164">
        <v>1.15682197714151</v>
      </c>
      <c r="AM67" s="13">
        <v>92.343789825570695</v>
      </c>
      <c r="AN67" s="164">
        <v>1.8713819127678299</v>
      </c>
      <c r="AO67" s="13">
        <v>-3.6496895936907401</v>
      </c>
      <c r="AP67" s="164">
        <v>3.3724718000407101</v>
      </c>
      <c r="AQ67" s="98"/>
      <c r="AR67" s="98"/>
      <c r="AS67" s="98"/>
      <c r="AT67" s="99"/>
    </row>
    <row r="68" spans="1:46" ht="13" customHeight="1" x14ac:dyDescent="0.35">
      <c r="A68" s="12" t="s">
        <v>304</v>
      </c>
      <c r="B68" s="97">
        <v>2</v>
      </c>
      <c r="C68" s="13">
        <v>84.702192227794697</v>
      </c>
      <c r="D68" s="164">
        <v>1.2413421656275601</v>
      </c>
      <c r="E68" s="13" t="s">
        <v>764</v>
      </c>
      <c r="F68" s="164" t="s">
        <v>764</v>
      </c>
      <c r="G68" s="13">
        <v>83.637119037183297</v>
      </c>
      <c r="H68" s="164">
        <v>2.6069106643488098</v>
      </c>
      <c r="I68" s="13">
        <v>87.870425547782204</v>
      </c>
      <c r="J68" s="164">
        <v>1.96453313427431</v>
      </c>
      <c r="K68" s="13" t="s">
        <v>764</v>
      </c>
      <c r="L68" s="164" t="s">
        <v>764</v>
      </c>
      <c r="M68" s="13">
        <v>84.998838260037601</v>
      </c>
      <c r="N68" s="164">
        <v>1.7503901585002499</v>
      </c>
      <c r="O68" s="13" t="s">
        <v>764</v>
      </c>
      <c r="P68" s="164" t="s">
        <v>764</v>
      </c>
      <c r="Q68" s="13" t="s">
        <v>764</v>
      </c>
      <c r="R68" s="164" t="s">
        <v>764</v>
      </c>
      <c r="S68" s="13">
        <v>87.127978219984001</v>
      </c>
      <c r="T68" s="164">
        <v>2.8768897403493399</v>
      </c>
      <c r="U68" s="13">
        <v>85.384872241272802</v>
      </c>
      <c r="V68" s="164">
        <v>2.8541386821802499</v>
      </c>
      <c r="W68" s="13">
        <v>81.8180143980357</v>
      </c>
      <c r="X68" s="164">
        <v>2.8403606263707899</v>
      </c>
      <c r="Y68" s="13">
        <v>-5.3099638219483296</v>
      </c>
      <c r="Z68" s="164">
        <v>4.0364017755478701</v>
      </c>
      <c r="AA68" s="13" t="s">
        <v>764</v>
      </c>
      <c r="AB68" s="164" t="s">
        <v>764</v>
      </c>
      <c r="AC68" s="13">
        <v>83.523844395262003</v>
      </c>
      <c r="AD68" s="164">
        <v>2.3211379566019401</v>
      </c>
      <c r="AE68" s="13">
        <v>86.383817990024994</v>
      </c>
      <c r="AF68" s="164">
        <v>2.6403444582810098</v>
      </c>
      <c r="AG68" s="13" t="s">
        <v>764</v>
      </c>
      <c r="AH68" s="164" t="s">
        <v>764</v>
      </c>
      <c r="AI68" s="13">
        <v>88.346754332783703</v>
      </c>
      <c r="AJ68" s="164">
        <v>3.2550357550342599</v>
      </c>
      <c r="AK68" s="13">
        <v>85.431245725026102</v>
      </c>
      <c r="AL68" s="164">
        <v>2.0986371465372602</v>
      </c>
      <c r="AM68" s="13">
        <v>80.326815930919906</v>
      </c>
      <c r="AN68" s="164">
        <v>2.77714448718136</v>
      </c>
      <c r="AO68" s="13">
        <v>-8.0199384018638504</v>
      </c>
      <c r="AP68" s="164">
        <v>3.9805779189271702</v>
      </c>
      <c r="AQ68" s="98"/>
      <c r="AR68" s="98"/>
      <c r="AS68" s="98"/>
      <c r="AT68" s="99"/>
    </row>
    <row r="69" spans="1:46" ht="13" customHeight="1" x14ac:dyDescent="0.35">
      <c r="A69" s="26" t="s">
        <v>305</v>
      </c>
      <c r="B69" s="107">
        <v>2</v>
      </c>
      <c r="C69" s="108">
        <v>86.493452423730901</v>
      </c>
      <c r="D69" s="169">
        <v>1.2736283165992801</v>
      </c>
      <c r="E69" s="108">
        <v>83.784392875865294</v>
      </c>
      <c r="F69" s="169">
        <v>4.3081137355448398</v>
      </c>
      <c r="G69" s="108">
        <v>88.066442580033595</v>
      </c>
      <c r="H69" s="169">
        <v>1.2035177601948299</v>
      </c>
      <c r="I69" s="108">
        <v>86.945549000626102</v>
      </c>
      <c r="J69" s="169">
        <v>3.2821651931098401</v>
      </c>
      <c r="K69" s="108">
        <v>3.1611561247607902</v>
      </c>
      <c r="L69" s="169">
        <v>5.0310936884642201</v>
      </c>
      <c r="M69" s="108">
        <v>86.969708558503498</v>
      </c>
      <c r="N69" s="169">
        <v>1.25261415637521</v>
      </c>
      <c r="O69" s="108" t="s">
        <v>764</v>
      </c>
      <c r="P69" s="169" t="s">
        <v>764</v>
      </c>
      <c r="Q69" s="108" t="s">
        <v>764</v>
      </c>
      <c r="R69" s="169" t="s">
        <v>764</v>
      </c>
      <c r="S69" s="108">
        <v>88.578266555940999</v>
      </c>
      <c r="T69" s="169">
        <v>1.7128621439715901</v>
      </c>
      <c r="U69" s="108">
        <v>86.513537474045606</v>
      </c>
      <c r="V69" s="169">
        <v>2.4283318806035998</v>
      </c>
      <c r="W69" s="108" t="s">
        <v>764</v>
      </c>
      <c r="X69" s="169" t="s">
        <v>764</v>
      </c>
      <c r="Y69" s="108" t="s">
        <v>764</v>
      </c>
      <c r="Z69" s="169" t="s">
        <v>764</v>
      </c>
      <c r="AA69" s="108">
        <v>84.542799858307205</v>
      </c>
      <c r="AB69" s="169">
        <v>4.6721502227553797</v>
      </c>
      <c r="AC69" s="108">
        <v>87.398469442593495</v>
      </c>
      <c r="AD69" s="169">
        <v>1.56693186569917</v>
      </c>
      <c r="AE69" s="108">
        <v>88.265661318736207</v>
      </c>
      <c r="AF69" s="169">
        <v>3.2931654645927999</v>
      </c>
      <c r="AG69" s="108">
        <v>3.7228614604288999</v>
      </c>
      <c r="AH69" s="169">
        <v>5.7609360514860199</v>
      </c>
      <c r="AI69" s="108">
        <v>86.124009989821801</v>
      </c>
      <c r="AJ69" s="169">
        <v>2.1769333433634901</v>
      </c>
      <c r="AK69" s="108">
        <v>87.871140034614299</v>
      </c>
      <c r="AL69" s="169">
        <v>1.5241094003900699</v>
      </c>
      <c r="AM69" s="108" t="s">
        <v>764</v>
      </c>
      <c r="AN69" s="169" t="s">
        <v>764</v>
      </c>
      <c r="AO69" s="108" t="s">
        <v>764</v>
      </c>
      <c r="AP69" s="169" t="s">
        <v>764</v>
      </c>
      <c r="AQ69" s="110"/>
      <c r="AR69" s="110"/>
      <c r="AS69" s="110"/>
      <c r="AT69" s="111"/>
    </row>
    <row r="70" spans="1:46" ht="13" customHeight="1" x14ac:dyDescent="0.35">
      <c r="A70" s="12"/>
      <c r="B70" s="112"/>
      <c r="C70" s="13" t="s">
        <v>656</v>
      </c>
      <c r="D70" s="164" t="s">
        <v>657</v>
      </c>
      <c r="E70" s="13" t="s">
        <v>1180</v>
      </c>
      <c r="F70" s="164" t="s">
        <v>1181</v>
      </c>
      <c r="G70" s="13" t="s">
        <v>1182</v>
      </c>
      <c r="H70" s="164" t="s">
        <v>1183</v>
      </c>
      <c r="I70" s="13" t="s">
        <v>1184</v>
      </c>
      <c r="J70" s="164" t="s">
        <v>1185</v>
      </c>
      <c r="K70" s="13" t="s">
        <v>1186</v>
      </c>
      <c r="L70" s="164" t="s">
        <v>1187</v>
      </c>
      <c r="M70" s="13" t="s">
        <v>1188</v>
      </c>
      <c r="N70" s="164" t="s">
        <v>1189</v>
      </c>
      <c r="O70" s="13" t="s">
        <v>1190</v>
      </c>
      <c r="P70" s="164" t="s">
        <v>1191</v>
      </c>
      <c r="Q70" s="13" t="s">
        <v>1192</v>
      </c>
      <c r="R70" s="164" t="s">
        <v>1193</v>
      </c>
      <c r="S70" s="13" t="s">
        <v>1194</v>
      </c>
      <c r="T70" s="164" t="s">
        <v>1195</v>
      </c>
      <c r="U70" s="13" t="s">
        <v>1196</v>
      </c>
      <c r="V70" s="164" t="s">
        <v>1197</v>
      </c>
      <c r="W70" s="13" t="s">
        <v>1198</v>
      </c>
      <c r="X70" s="164" t="s">
        <v>1199</v>
      </c>
      <c r="Y70" s="13" t="s">
        <v>1200</v>
      </c>
      <c r="Z70" s="164" t="s">
        <v>1201</v>
      </c>
      <c r="AA70" s="13" t="s">
        <v>1202</v>
      </c>
      <c r="AB70" s="164" t="s">
        <v>1203</v>
      </c>
      <c r="AC70" s="13" t="s">
        <v>1204</v>
      </c>
      <c r="AD70" s="164" t="s">
        <v>1205</v>
      </c>
      <c r="AE70" s="13" t="s">
        <v>1206</v>
      </c>
      <c r="AF70" s="164" t="s">
        <v>1207</v>
      </c>
      <c r="AG70" s="13" t="s">
        <v>1208</v>
      </c>
      <c r="AH70" s="164" t="s">
        <v>1209</v>
      </c>
      <c r="AI70" s="13" t="s">
        <v>1210</v>
      </c>
      <c r="AJ70" s="164" t="s">
        <v>1211</v>
      </c>
      <c r="AK70" s="13" t="s">
        <v>1212</v>
      </c>
      <c r="AL70" s="164" t="s">
        <v>1213</v>
      </c>
      <c r="AM70" s="13" t="s">
        <v>1214</v>
      </c>
      <c r="AN70" s="164" t="s">
        <v>1215</v>
      </c>
      <c r="AO70" s="13" t="s">
        <v>1216</v>
      </c>
      <c r="AP70" s="164" t="s">
        <v>1217</v>
      </c>
      <c r="AQ70" s="13" t="s">
        <v>664</v>
      </c>
      <c r="AR70" s="164" t="s">
        <v>665</v>
      </c>
      <c r="AS70" s="98" t="s">
        <v>672</v>
      </c>
      <c r="AT70" s="99" t="s">
        <v>673</v>
      </c>
    </row>
    <row r="71" spans="1:46" ht="13" customHeight="1" x14ac:dyDescent="0.35">
      <c r="A71" s="12" t="s">
        <v>249</v>
      </c>
      <c r="B71" s="112">
        <v>1</v>
      </c>
      <c r="C71" s="13">
        <v>84.632912446962905</v>
      </c>
      <c r="D71" s="164">
        <v>1.01767055368042</v>
      </c>
      <c r="E71" s="13">
        <v>81.816655022161399</v>
      </c>
      <c r="F71" s="164">
        <v>4.0606827386346298</v>
      </c>
      <c r="G71" s="13">
        <v>83.922661456055096</v>
      </c>
      <c r="H71" s="164">
        <v>1.85027961260337</v>
      </c>
      <c r="I71" s="13">
        <v>85.369571209641094</v>
      </c>
      <c r="J71" s="164">
        <v>1.25210185699522</v>
      </c>
      <c r="K71" s="13">
        <v>3.55291618747968</v>
      </c>
      <c r="L71" s="164">
        <v>4.3173964132726201</v>
      </c>
      <c r="M71" s="13">
        <v>83.7544905347889</v>
      </c>
      <c r="N71" s="164">
        <v>1.49002298820367</v>
      </c>
      <c r="O71" s="13">
        <v>87.098558969873594</v>
      </c>
      <c r="P71" s="164">
        <v>1.1888976811120999</v>
      </c>
      <c r="Q71" s="13">
        <v>3.3440684350846901</v>
      </c>
      <c r="R71" s="164">
        <v>1.9017584598697499</v>
      </c>
      <c r="S71" s="13">
        <v>86.506541437116297</v>
      </c>
      <c r="T71" s="164">
        <v>1.6068999349405699</v>
      </c>
      <c r="U71" s="13">
        <v>82.659230384376997</v>
      </c>
      <c r="V71" s="164">
        <v>2.1183147075978201</v>
      </c>
      <c r="W71" s="13">
        <v>82.522060563007003</v>
      </c>
      <c r="X71" s="164">
        <v>2.3010046220051898</v>
      </c>
      <c r="Y71" s="13">
        <v>-3.9844808741092499</v>
      </c>
      <c r="Z71" s="164">
        <v>2.8035479924049902</v>
      </c>
      <c r="AA71" s="13">
        <v>79.781555024304197</v>
      </c>
      <c r="AB71" s="164">
        <v>4.28255117464579</v>
      </c>
      <c r="AC71" s="13">
        <v>85.454832381484096</v>
      </c>
      <c r="AD71" s="164">
        <v>1.18363660808781</v>
      </c>
      <c r="AE71" s="13">
        <v>83.149553451306602</v>
      </c>
      <c r="AF71" s="164">
        <v>2.2644100619633099</v>
      </c>
      <c r="AG71" s="13">
        <v>3.36799842700233</v>
      </c>
      <c r="AH71" s="164">
        <v>4.4877468938631901</v>
      </c>
      <c r="AI71" s="13">
        <v>87.018099387417394</v>
      </c>
      <c r="AJ71" s="164">
        <v>1.6498597407520701</v>
      </c>
      <c r="AK71" s="13">
        <v>83.528951931167299</v>
      </c>
      <c r="AL71" s="164">
        <v>1.6741715258396399</v>
      </c>
      <c r="AM71" s="13">
        <v>81.967531099198595</v>
      </c>
      <c r="AN71" s="164">
        <v>3.22056578251641</v>
      </c>
      <c r="AO71" s="13">
        <v>-5.0505682882187797</v>
      </c>
      <c r="AP71" s="164">
        <v>3.6669432999190801</v>
      </c>
      <c r="AQ71" s="13">
        <v>0.42258299928572302</v>
      </c>
      <c r="AR71" s="164">
        <v>1.26215368837327</v>
      </c>
      <c r="AS71" s="98"/>
      <c r="AT71" s="99"/>
    </row>
    <row r="72" spans="1:46" ht="13" customHeight="1" x14ac:dyDescent="0.35">
      <c r="A72" s="12" t="s">
        <v>253</v>
      </c>
      <c r="B72" s="112">
        <v>1</v>
      </c>
      <c r="C72" s="13">
        <v>90.895070176609593</v>
      </c>
      <c r="D72" s="164">
        <v>0.51996477045187095</v>
      </c>
      <c r="E72" s="13">
        <v>90.3513270750896</v>
      </c>
      <c r="F72" s="164">
        <v>1.4515487201769499</v>
      </c>
      <c r="G72" s="13">
        <v>90.818567064108905</v>
      </c>
      <c r="H72" s="164">
        <v>0.62929707544325497</v>
      </c>
      <c r="I72" s="13">
        <v>90.748087871982406</v>
      </c>
      <c r="J72" s="164">
        <v>1.39305230285408</v>
      </c>
      <c r="K72" s="13">
        <v>0.39676079689275001</v>
      </c>
      <c r="L72" s="164">
        <v>2.10113549528789</v>
      </c>
      <c r="M72" s="13">
        <v>90.540139985768704</v>
      </c>
      <c r="N72" s="164">
        <v>0.78701528339921201</v>
      </c>
      <c r="O72" s="13">
        <v>90.930863108109307</v>
      </c>
      <c r="P72" s="164">
        <v>0.76809985001093795</v>
      </c>
      <c r="Q72" s="13">
        <v>0.39072312234060302</v>
      </c>
      <c r="R72" s="164">
        <v>1.1347883316260401</v>
      </c>
      <c r="S72" s="13">
        <v>90.586960506900695</v>
      </c>
      <c r="T72" s="164">
        <v>0.94873844662061602</v>
      </c>
      <c r="U72" s="13">
        <v>91.500581150139297</v>
      </c>
      <c r="V72" s="164">
        <v>0.78021501322536002</v>
      </c>
      <c r="W72" s="13">
        <v>89.974973271444199</v>
      </c>
      <c r="X72" s="164">
        <v>1.0328200892945001</v>
      </c>
      <c r="Y72" s="13">
        <v>-0.61198723545642497</v>
      </c>
      <c r="Z72" s="164">
        <v>1.3832685873656101</v>
      </c>
      <c r="AA72" s="13">
        <v>85.069671657559297</v>
      </c>
      <c r="AB72" s="164">
        <v>3.3114477736466901</v>
      </c>
      <c r="AC72" s="13">
        <v>91.375076977291997</v>
      </c>
      <c r="AD72" s="164">
        <v>0.80740552431475598</v>
      </c>
      <c r="AE72" s="13">
        <v>90.708711061851304</v>
      </c>
      <c r="AF72" s="164">
        <v>0.67365291971260099</v>
      </c>
      <c r="AG72" s="13">
        <v>5.6390394042920198</v>
      </c>
      <c r="AH72" s="164">
        <v>3.3902343948553</v>
      </c>
      <c r="AI72" s="13">
        <v>91.408265954635795</v>
      </c>
      <c r="AJ72" s="164">
        <v>1.00377821781374</v>
      </c>
      <c r="AK72" s="13">
        <v>90.499301564694704</v>
      </c>
      <c r="AL72" s="164">
        <v>0.69836963527808105</v>
      </c>
      <c r="AM72" s="13">
        <v>90.074367999945807</v>
      </c>
      <c r="AN72" s="164">
        <v>1.2660068111908001</v>
      </c>
      <c r="AO72" s="13">
        <v>-1.33389795469006</v>
      </c>
      <c r="AP72" s="164">
        <v>1.67169952019108</v>
      </c>
      <c r="AQ72" s="13">
        <v>1.22288447025106</v>
      </c>
      <c r="AR72" s="164">
        <v>0.76633318417870899</v>
      </c>
      <c r="AS72" s="98"/>
      <c r="AT72" s="99"/>
    </row>
    <row r="73" spans="1:46" ht="13" customHeight="1" x14ac:dyDescent="0.35">
      <c r="A73" s="100" t="s">
        <v>255</v>
      </c>
      <c r="B73" s="112">
        <v>1</v>
      </c>
      <c r="C73" s="13">
        <v>87.843069091292605</v>
      </c>
      <c r="D73" s="164">
        <v>0.781318963947911</v>
      </c>
      <c r="E73" s="13">
        <v>88.506884043618498</v>
      </c>
      <c r="F73" s="164">
        <v>2.3253402619435901</v>
      </c>
      <c r="G73" s="13">
        <v>87.158683934842699</v>
      </c>
      <c r="H73" s="164">
        <v>0.94786547670855104</v>
      </c>
      <c r="I73" s="13">
        <v>87.365860255072704</v>
      </c>
      <c r="J73" s="164">
        <v>1.7775810558476399</v>
      </c>
      <c r="K73" s="13">
        <v>-1.1410237885458201</v>
      </c>
      <c r="L73" s="164">
        <v>2.9870165166031999</v>
      </c>
      <c r="M73" s="13">
        <v>88.301160250210003</v>
      </c>
      <c r="N73" s="164">
        <v>1.02666880955205</v>
      </c>
      <c r="O73" s="13">
        <v>86.119030256564699</v>
      </c>
      <c r="P73" s="164">
        <v>1.2331305956802101</v>
      </c>
      <c r="Q73" s="13">
        <v>-2.1821299936453298</v>
      </c>
      <c r="R73" s="164">
        <v>1.6069261110628801</v>
      </c>
      <c r="S73" s="13">
        <v>88.811919770382403</v>
      </c>
      <c r="T73" s="164">
        <v>1.37891386273607</v>
      </c>
      <c r="U73" s="13">
        <v>85.761936831582503</v>
      </c>
      <c r="V73" s="164">
        <v>1.88191863703367</v>
      </c>
      <c r="W73" s="13">
        <v>87.228514265057996</v>
      </c>
      <c r="X73" s="164">
        <v>1.4416951347627101</v>
      </c>
      <c r="Y73" s="13">
        <v>-1.58340550532445</v>
      </c>
      <c r="Z73" s="164">
        <v>2.0404297995946599</v>
      </c>
      <c r="AA73" s="13">
        <v>81.922336037111904</v>
      </c>
      <c r="AB73" s="164">
        <v>3.67817107699006</v>
      </c>
      <c r="AC73" s="13">
        <v>88.546148151611405</v>
      </c>
      <c r="AD73" s="164">
        <v>1.41034153995677</v>
      </c>
      <c r="AE73" s="13">
        <v>87.4774326280899</v>
      </c>
      <c r="AF73" s="164">
        <v>1.1283312047019001</v>
      </c>
      <c r="AG73" s="13">
        <v>5.5550965909779997</v>
      </c>
      <c r="AH73" s="164">
        <v>3.8327707008151402</v>
      </c>
      <c r="AI73" s="13">
        <v>86.132973081242795</v>
      </c>
      <c r="AJ73" s="164">
        <v>1.60767937837983</v>
      </c>
      <c r="AK73" s="13">
        <v>88.232762096553401</v>
      </c>
      <c r="AL73" s="164">
        <v>1.14970885052182</v>
      </c>
      <c r="AM73" s="13">
        <v>87.826892091858198</v>
      </c>
      <c r="AN73" s="164">
        <v>1.7902895682816</v>
      </c>
      <c r="AO73" s="13">
        <v>1.6939190106154001</v>
      </c>
      <c r="AP73" s="164">
        <v>2.3487805124339398</v>
      </c>
      <c r="AQ73" s="13">
        <v>4.2314100589221804</v>
      </c>
      <c r="AR73" s="164">
        <v>1.24637074030443</v>
      </c>
      <c r="AS73" s="98"/>
      <c r="AT73" s="99"/>
    </row>
    <row r="74" spans="1:46" ht="13" customHeight="1" x14ac:dyDescent="0.35">
      <c r="A74" s="12" t="s">
        <v>256</v>
      </c>
      <c r="B74" s="112">
        <v>1</v>
      </c>
      <c r="C74" s="13">
        <v>91.302913030910204</v>
      </c>
      <c r="D74" s="164">
        <v>0.76283892236371798</v>
      </c>
      <c r="E74" s="13">
        <v>93.422881907269399</v>
      </c>
      <c r="F74" s="164">
        <v>1.5275568640908599</v>
      </c>
      <c r="G74" s="13">
        <v>91.453820774355705</v>
      </c>
      <c r="H74" s="164">
        <v>0.99011112593808603</v>
      </c>
      <c r="I74" s="13">
        <v>90.183618092290004</v>
      </c>
      <c r="J74" s="164">
        <v>1.2803136994693201</v>
      </c>
      <c r="K74" s="13">
        <v>-3.23926381497941</v>
      </c>
      <c r="L74" s="164">
        <v>2.0501101725176198</v>
      </c>
      <c r="M74" s="13">
        <v>91.6395649866067</v>
      </c>
      <c r="N74" s="164">
        <v>0.89963827124958295</v>
      </c>
      <c r="O74" s="13">
        <v>90.180760442963802</v>
      </c>
      <c r="P74" s="164">
        <v>1.42737610870989</v>
      </c>
      <c r="Q74" s="13">
        <v>-1.45880454364293</v>
      </c>
      <c r="R74" s="164">
        <v>1.68780056614408</v>
      </c>
      <c r="S74" s="13">
        <v>92.041670091654595</v>
      </c>
      <c r="T74" s="164">
        <v>1.0162795961264</v>
      </c>
      <c r="U74" s="13">
        <v>91.204032466354903</v>
      </c>
      <c r="V74" s="164">
        <v>1.9900973796746799</v>
      </c>
      <c r="W74" s="13">
        <v>89.578749803887902</v>
      </c>
      <c r="X74" s="164">
        <v>1.4906378110715</v>
      </c>
      <c r="Y74" s="13">
        <v>-2.4629202877667802</v>
      </c>
      <c r="Z74" s="164">
        <v>1.8804790676270899</v>
      </c>
      <c r="AA74" s="13">
        <v>91.373485774971101</v>
      </c>
      <c r="AB74" s="164">
        <v>0.91437379351762405</v>
      </c>
      <c r="AC74" s="13">
        <v>91.046270936837601</v>
      </c>
      <c r="AD74" s="164">
        <v>1.6416559564281299</v>
      </c>
      <c r="AE74" s="13">
        <v>91.105222334754103</v>
      </c>
      <c r="AF74" s="164">
        <v>2.1284144798941198</v>
      </c>
      <c r="AG74" s="13">
        <v>-0.26826344021698401</v>
      </c>
      <c r="AH74" s="164">
        <v>2.3815994133999299</v>
      </c>
      <c r="AI74" s="13">
        <v>91.913070803804203</v>
      </c>
      <c r="AJ74" s="164">
        <v>0.89878099584041504</v>
      </c>
      <c r="AK74" s="13">
        <v>88.726895822774495</v>
      </c>
      <c r="AL74" s="164">
        <v>1.8459782997665599</v>
      </c>
      <c r="AM74" s="13">
        <v>91.692190187223304</v>
      </c>
      <c r="AN74" s="164">
        <v>3.95124896575732</v>
      </c>
      <c r="AO74" s="13">
        <v>-0.22088061658088501</v>
      </c>
      <c r="AP74" s="164">
        <v>4.0073055562349396</v>
      </c>
      <c r="AQ74" s="13">
        <v>4.6624072305003903</v>
      </c>
      <c r="AR74" s="164">
        <v>1.06478591558262</v>
      </c>
      <c r="AS74" s="98"/>
      <c r="AT74" s="99"/>
    </row>
    <row r="75" spans="1:46" ht="13" customHeight="1" x14ac:dyDescent="0.35">
      <c r="A75" s="12" t="s">
        <v>267</v>
      </c>
      <c r="B75" s="112">
        <v>1</v>
      </c>
      <c r="C75" s="13">
        <v>80.530771843158206</v>
      </c>
      <c r="D75" s="164">
        <v>1.14283990737494</v>
      </c>
      <c r="E75" s="13">
        <v>78.709840729591406</v>
      </c>
      <c r="F75" s="164">
        <v>2.47860458068181</v>
      </c>
      <c r="G75" s="13">
        <v>80.904907046593195</v>
      </c>
      <c r="H75" s="164">
        <v>1.6310768940448599</v>
      </c>
      <c r="I75" s="13">
        <v>83.777817107339303</v>
      </c>
      <c r="J75" s="164">
        <v>2.3532870120193401</v>
      </c>
      <c r="K75" s="13">
        <v>5.0679763777479101</v>
      </c>
      <c r="L75" s="164">
        <v>3.5522537624706998</v>
      </c>
      <c r="M75" s="13">
        <v>79.050884482501999</v>
      </c>
      <c r="N75" s="164">
        <v>1.3329834538830401</v>
      </c>
      <c r="O75" s="13">
        <v>89.367002791176304</v>
      </c>
      <c r="P75" s="164">
        <v>1.9863676422685701</v>
      </c>
      <c r="Q75" s="13">
        <v>10.3161183086743</v>
      </c>
      <c r="R75" s="164">
        <v>2.4005020267974602</v>
      </c>
      <c r="S75" s="13">
        <v>81.958422385568497</v>
      </c>
      <c r="T75" s="164">
        <v>1.87901747258495</v>
      </c>
      <c r="U75" s="13">
        <v>79.151710854986305</v>
      </c>
      <c r="V75" s="164">
        <v>2.6640856363246299</v>
      </c>
      <c r="W75" s="13">
        <v>80.420967391812297</v>
      </c>
      <c r="X75" s="164">
        <v>2.1928166593900902</v>
      </c>
      <c r="Y75" s="13">
        <v>-1.5374549937561099</v>
      </c>
      <c r="Z75" s="164">
        <v>2.88489052944524</v>
      </c>
      <c r="AA75" s="13">
        <v>82.9874902966788</v>
      </c>
      <c r="AB75" s="164">
        <v>2.3965438301751001</v>
      </c>
      <c r="AC75" s="13">
        <v>78.483836431471801</v>
      </c>
      <c r="AD75" s="164">
        <v>1.78971152376184</v>
      </c>
      <c r="AE75" s="13">
        <v>83.568947414982503</v>
      </c>
      <c r="AF75" s="164">
        <v>1.75442300893209</v>
      </c>
      <c r="AG75" s="13">
        <v>0.58145711830374602</v>
      </c>
      <c r="AH75" s="164">
        <v>2.9346315716205198</v>
      </c>
      <c r="AI75" s="13">
        <v>80.207644320867104</v>
      </c>
      <c r="AJ75" s="164">
        <v>1.90500051827733</v>
      </c>
      <c r="AK75" s="13">
        <v>80.555515109705794</v>
      </c>
      <c r="AL75" s="164">
        <v>1.8045973905030299</v>
      </c>
      <c r="AM75" s="13">
        <v>82.707429684406407</v>
      </c>
      <c r="AN75" s="164">
        <v>2.9627365824462002</v>
      </c>
      <c r="AO75" s="13">
        <v>2.4997853635393601</v>
      </c>
      <c r="AP75" s="164">
        <v>3.5401839697552</v>
      </c>
      <c r="AQ75" s="13">
        <v>1.36408391736323</v>
      </c>
      <c r="AR75" s="164">
        <v>1.5055533003224599</v>
      </c>
      <c r="AS75" s="98"/>
      <c r="AT75" s="99"/>
    </row>
    <row r="76" spans="1:46" ht="13" customHeight="1" x14ac:dyDescent="0.35">
      <c r="A76" s="12" t="s">
        <v>272</v>
      </c>
      <c r="B76" s="112">
        <v>1</v>
      </c>
      <c r="C76" s="13">
        <v>78.944488195629702</v>
      </c>
      <c r="D76" s="164">
        <v>0.85255251218184702</v>
      </c>
      <c r="E76" s="13" t="s">
        <v>764</v>
      </c>
      <c r="F76" s="164" t="s">
        <v>764</v>
      </c>
      <c r="G76" s="13">
        <v>79.475084548120094</v>
      </c>
      <c r="H76" s="164">
        <v>1.1925121357645601</v>
      </c>
      <c r="I76" s="13">
        <v>78.691046693036498</v>
      </c>
      <c r="J76" s="164">
        <v>1.1652949717208401</v>
      </c>
      <c r="K76" s="13" t="s">
        <v>764</v>
      </c>
      <c r="L76" s="164" t="s">
        <v>764</v>
      </c>
      <c r="M76" s="13">
        <v>78.891193535134093</v>
      </c>
      <c r="N76" s="164">
        <v>0.84692768471393998</v>
      </c>
      <c r="O76" s="13" t="s">
        <v>764</v>
      </c>
      <c r="P76" s="164" t="s">
        <v>764</v>
      </c>
      <c r="Q76" s="13" t="s">
        <v>764</v>
      </c>
      <c r="R76" s="164" t="s">
        <v>764</v>
      </c>
      <c r="S76" s="13">
        <v>78.696222597876201</v>
      </c>
      <c r="T76" s="164">
        <v>0.93964962294969601</v>
      </c>
      <c r="U76" s="13">
        <v>80.5657023430104</v>
      </c>
      <c r="V76" s="164">
        <v>1.9702180959406399</v>
      </c>
      <c r="W76" s="13" t="s">
        <v>764</v>
      </c>
      <c r="X76" s="164" t="s">
        <v>764</v>
      </c>
      <c r="Y76" s="13" t="s">
        <v>764</v>
      </c>
      <c r="Z76" s="164" t="s">
        <v>764</v>
      </c>
      <c r="AA76" s="13">
        <v>79.441325465014899</v>
      </c>
      <c r="AB76" s="164">
        <v>1.2678771051630799</v>
      </c>
      <c r="AC76" s="13">
        <v>78.492818217638302</v>
      </c>
      <c r="AD76" s="164">
        <v>1.1583621889709199</v>
      </c>
      <c r="AE76" s="13" t="s">
        <v>355</v>
      </c>
      <c r="AF76" s="164" t="s">
        <v>355</v>
      </c>
      <c r="AG76" s="13" t="s">
        <v>355</v>
      </c>
      <c r="AH76" s="164" t="s">
        <v>355</v>
      </c>
      <c r="AI76" s="13">
        <v>79.2707746520001</v>
      </c>
      <c r="AJ76" s="164">
        <v>1.05474266397048</v>
      </c>
      <c r="AK76" s="13">
        <v>78.130688470810796</v>
      </c>
      <c r="AL76" s="164">
        <v>1.5369970965356801</v>
      </c>
      <c r="AM76" s="13" t="s">
        <v>764</v>
      </c>
      <c r="AN76" s="164" t="s">
        <v>764</v>
      </c>
      <c r="AO76" s="13" t="s">
        <v>764</v>
      </c>
      <c r="AP76" s="164" t="s">
        <v>764</v>
      </c>
      <c r="AQ76" s="13">
        <v>0.143387226455019</v>
      </c>
      <c r="AR76" s="164">
        <v>1.1728889726019001</v>
      </c>
      <c r="AS76" s="98"/>
      <c r="AT76" s="99"/>
    </row>
    <row r="77" spans="1:46" ht="13" customHeight="1" x14ac:dyDescent="0.35">
      <c r="A77" s="12" t="s">
        <v>274</v>
      </c>
      <c r="B77" s="112">
        <v>1</v>
      </c>
      <c r="C77" s="13">
        <v>70.498925726780698</v>
      </c>
      <c r="D77" s="164">
        <v>0.97637990903761995</v>
      </c>
      <c r="E77" s="13">
        <v>74.002811413594998</v>
      </c>
      <c r="F77" s="164">
        <v>7.5757236180902998</v>
      </c>
      <c r="G77" s="13">
        <v>74.319790048945805</v>
      </c>
      <c r="H77" s="164">
        <v>3.6214702388837199</v>
      </c>
      <c r="I77" s="13">
        <v>70.207847877379606</v>
      </c>
      <c r="J77" s="164">
        <v>1.09458203968539</v>
      </c>
      <c r="K77" s="13">
        <v>-3.7949635362154099</v>
      </c>
      <c r="L77" s="164">
        <v>7.6641068182014003</v>
      </c>
      <c r="M77" s="13">
        <v>70.894807611632899</v>
      </c>
      <c r="N77" s="164">
        <v>1.0468449378643601</v>
      </c>
      <c r="O77" s="13" t="s">
        <v>355</v>
      </c>
      <c r="P77" s="164" t="s">
        <v>355</v>
      </c>
      <c r="Q77" s="13" t="s">
        <v>355</v>
      </c>
      <c r="R77" s="164" t="s">
        <v>355</v>
      </c>
      <c r="S77" s="13">
        <v>70.8736378639842</v>
      </c>
      <c r="T77" s="164">
        <v>1.27610908481068</v>
      </c>
      <c r="U77" s="13">
        <v>69.689539720182097</v>
      </c>
      <c r="V77" s="164">
        <v>2.3909762605128901</v>
      </c>
      <c r="W77" s="13">
        <v>75.595583479051498</v>
      </c>
      <c r="X77" s="164">
        <v>4.8706068441398402</v>
      </c>
      <c r="Y77" s="13">
        <v>4.7219456150672698</v>
      </c>
      <c r="Z77" s="164">
        <v>5.0705412671716603</v>
      </c>
      <c r="AA77" s="13">
        <v>72.561980723248396</v>
      </c>
      <c r="AB77" s="164">
        <v>1.5822042848937701</v>
      </c>
      <c r="AC77" s="13">
        <v>68.816580248401706</v>
      </c>
      <c r="AD77" s="164">
        <v>1.4677956487541399</v>
      </c>
      <c r="AE77" s="13" t="s">
        <v>764</v>
      </c>
      <c r="AF77" s="164" t="s">
        <v>764</v>
      </c>
      <c r="AG77" s="13" t="s">
        <v>764</v>
      </c>
      <c r="AH77" s="164" t="s">
        <v>764</v>
      </c>
      <c r="AI77" s="13">
        <v>71.066932048080105</v>
      </c>
      <c r="AJ77" s="164">
        <v>1.0980798858170699</v>
      </c>
      <c r="AK77" s="13" t="s">
        <v>764</v>
      </c>
      <c r="AL77" s="164" t="s">
        <v>764</v>
      </c>
      <c r="AM77" s="13" t="s">
        <v>764</v>
      </c>
      <c r="AN77" s="164" t="s">
        <v>764</v>
      </c>
      <c r="AO77" s="13" t="s">
        <v>764</v>
      </c>
      <c r="AP77" s="164" t="s">
        <v>764</v>
      </c>
      <c r="AQ77" s="13">
        <v>-14.182873299587801</v>
      </c>
      <c r="AR77" s="164">
        <v>1.2565651954261099</v>
      </c>
      <c r="AS77" s="98"/>
      <c r="AT77" s="99"/>
    </row>
    <row r="78" spans="1:46" ht="13" customHeight="1" x14ac:dyDescent="0.35">
      <c r="A78" s="12" t="s">
        <v>280</v>
      </c>
      <c r="B78" s="112">
        <v>1</v>
      </c>
      <c r="C78" s="13">
        <v>92.674118789086407</v>
      </c>
      <c r="D78" s="164">
        <v>0.59679091531768802</v>
      </c>
      <c r="E78" s="13">
        <v>92.338867352972997</v>
      </c>
      <c r="F78" s="164">
        <v>0.95866426598587395</v>
      </c>
      <c r="G78" s="13">
        <v>91.221737095810695</v>
      </c>
      <c r="H78" s="164">
        <v>1.35141787311301</v>
      </c>
      <c r="I78" s="13">
        <v>94.059254077990403</v>
      </c>
      <c r="J78" s="164">
        <v>0.61209149716589795</v>
      </c>
      <c r="K78" s="13">
        <v>1.7203867250174101</v>
      </c>
      <c r="L78" s="164">
        <v>1.11623809320812</v>
      </c>
      <c r="M78" s="13">
        <v>91.460051916047902</v>
      </c>
      <c r="N78" s="164">
        <v>0.70142801923939402</v>
      </c>
      <c r="O78" s="13">
        <v>96.932280487950294</v>
      </c>
      <c r="P78" s="164">
        <v>0.95830573656457996</v>
      </c>
      <c r="Q78" s="13">
        <v>5.4722285719024502</v>
      </c>
      <c r="R78" s="164">
        <v>1.20101008151418</v>
      </c>
      <c r="S78" s="13">
        <v>93.114022413132005</v>
      </c>
      <c r="T78" s="164">
        <v>0.96694445090585501</v>
      </c>
      <c r="U78" s="13">
        <v>93.372781374556098</v>
      </c>
      <c r="V78" s="164">
        <v>1.1603783056103301</v>
      </c>
      <c r="W78" s="13">
        <v>91.602001900241504</v>
      </c>
      <c r="X78" s="164">
        <v>0.98675370263647699</v>
      </c>
      <c r="Y78" s="13">
        <v>-1.51202051289054</v>
      </c>
      <c r="Z78" s="164">
        <v>1.2956004966003001</v>
      </c>
      <c r="AA78" s="13">
        <v>93.935601452963098</v>
      </c>
      <c r="AB78" s="164">
        <v>1.1299441561644901</v>
      </c>
      <c r="AC78" s="13">
        <v>92.673964909488404</v>
      </c>
      <c r="AD78" s="164">
        <v>0.95163407166406899</v>
      </c>
      <c r="AE78" s="13">
        <v>91.857344836253802</v>
      </c>
      <c r="AF78" s="164">
        <v>1.0048473516682099</v>
      </c>
      <c r="AG78" s="13">
        <v>-2.0782566167093002</v>
      </c>
      <c r="AH78" s="164">
        <v>1.5538079387821999</v>
      </c>
      <c r="AI78" s="13">
        <v>92.735445412695995</v>
      </c>
      <c r="AJ78" s="164">
        <v>0.59877430832928602</v>
      </c>
      <c r="AK78" s="13">
        <v>93.961496473950902</v>
      </c>
      <c r="AL78" s="164">
        <v>3.78089362137277</v>
      </c>
      <c r="AM78" s="13" t="s">
        <v>764</v>
      </c>
      <c r="AN78" s="164" t="s">
        <v>764</v>
      </c>
      <c r="AO78" s="13" t="s">
        <v>764</v>
      </c>
      <c r="AP78" s="164" t="s">
        <v>764</v>
      </c>
      <c r="AQ78" s="13">
        <v>0.70253229894453295</v>
      </c>
      <c r="AR78" s="164">
        <v>0.79370318140737295</v>
      </c>
      <c r="AS78" s="98"/>
      <c r="AT78" s="99"/>
    </row>
    <row r="79" spans="1:46" ht="13" customHeight="1" x14ac:dyDescent="0.35">
      <c r="A79" s="12" t="s">
        <v>285</v>
      </c>
      <c r="B79" s="112">
        <v>1</v>
      </c>
      <c r="C79" s="13">
        <v>96.182134957991394</v>
      </c>
      <c r="D79" s="164">
        <v>0.360714643144598</v>
      </c>
      <c r="E79" s="13">
        <v>97.070413185585096</v>
      </c>
      <c r="F79" s="164">
        <v>0.89783076482167801</v>
      </c>
      <c r="G79" s="13">
        <v>97.249001415121697</v>
      </c>
      <c r="H79" s="164">
        <v>0.94109769294710699</v>
      </c>
      <c r="I79" s="13">
        <v>95.395064969181206</v>
      </c>
      <c r="J79" s="164">
        <v>0.48487698040245097</v>
      </c>
      <c r="K79" s="13">
        <v>-1.67534821640392</v>
      </c>
      <c r="L79" s="164">
        <v>1.0217352794583301</v>
      </c>
      <c r="M79" s="13">
        <v>96.074652250144197</v>
      </c>
      <c r="N79" s="164">
        <v>0.408953568038735</v>
      </c>
      <c r="O79" s="13">
        <v>97.125425679701493</v>
      </c>
      <c r="P79" s="164">
        <v>1.0717081769371899</v>
      </c>
      <c r="Q79" s="13">
        <v>1.0507734295573099</v>
      </c>
      <c r="R79" s="164">
        <v>1.14624231556991</v>
      </c>
      <c r="S79" s="13">
        <v>96.490493141023094</v>
      </c>
      <c r="T79" s="164">
        <v>0.42368886870540301</v>
      </c>
      <c r="U79" s="13">
        <v>96.164937716706106</v>
      </c>
      <c r="V79" s="164">
        <v>1.1669351426477801</v>
      </c>
      <c r="W79" s="13">
        <v>95.085685791648302</v>
      </c>
      <c r="X79" s="164">
        <v>1.8302415946999899</v>
      </c>
      <c r="Y79" s="13">
        <v>-1.4048073493748801</v>
      </c>
      <c r="Z79" s="164">
        <v>1.8724695198116501</v>
      </c>
      <c r="AA79" s="13">
        <v>96.2589356280468</v>
      </c>
      <c r="AB79" s="164">
        <v>0.48911635177478902</v>
      </c>
      <c r="AC79" s="13">
        <v>96.655545618729704</v>
      </c>
      <c r="AD79" s="164">
        <v>0.82670098828789895</v>
      </c>
      <c r="AE79" s="13">
        <v>96.199533943148296</v>
      </c>
      <c r="AF79" s="164">
        <v>1.00627489505385</v>
      </c>
      <c r="AG79" s="13">
        <v>-5.9401684898546102E-2</v>
      </c>
      <c r="AH79" s="164">
        <v>1.09755679774592</v>
      </c>
      <c r="AI79" s="13">
        <v>96.307185714127797</v>
      </c>
      <c r="AJ79" s="164">
        <v>0.39536159292175199</v>
      </c>
      <c r="AK79" s="13" t="s">
        <v>764</v>
      </c>
      <c r="AL79" s="164" t="s">
        <v>764</v>
      </c>
      <c r="AM79" s="13" t="s">
        <v>764</v>
      </c>
      <c r="AN79" s="164" t="s">
        <v>764</v>
      </c>
      <c r="AO79" s="13" t="s">
        <v>764</v>
      </c>
      <c r="AP79" s="164" t="s">
        <v>764</v>
      </c>
      <c r="AQ79" s="13">
        <v>2.6255983735636801</v>
      </c>
      <c r="AR79" s="164">
        <v>0.63720189652135095</v>
      </c>
      <c r="AS79" s="98"/>
      <c r="AT79" s="99"/>
    </row>
    <row r="80" spans="1:46" ht="13" customHeight="1" x14ac:dyDescent="0.35">
      <c r="A80" s="12" t="s">
        <v>290</v>
      </c>
      <c r="B80" s="112">
        <v>1</v>
      </c>
      <c r="C80" s="13">
        <v>87.728070198029101</v>
      </c>
      <c r="D80" s="164">
        <v>0.55110737522478803</v>
      </c>
      <c r="E80" s="13">
        <v>87.949168902257597</v>
      </c>
      <c r="F80" s="164">
        <v>1.2204642704825099</v>
      </c>
      <c r="G80" s="13">
        <v>87.835098124499794</v>
      </c>
      <c r="H80" s="164">
        <v>0.78091188511130805</v>
      </c>
      <c r="I80" s="13">
        <v>87.003542868634199</v>
      </c>
      <c r="J80" s="164">
        <v>2.0923642458570701</v>
      </c>
      <c r="K80" s="13">
        <v>-0.94562603362338404</v>
      </c>
      <c r="L80" s="164">
        <v>2.5701294454299899</v>
      </c>
      <c r="M80" s="13">
        <v>87.893853466984396</v>
      </c>
      <c r="N80" s="164">
        <v>0.598653551034521</v>
      </c>
      <c r="O80" s="13" t="s">
        <v>764</v>
      </c>
      <c r="P80" s="164" t="s">
        <v>764</v>
      </c>
      <c r="Q80" s="13" t="s">
        <v>764</v>
      </c>
      <c r="R80" s="164" t="s">
        <v>764</v>
      </c>
      <c r="S80" s="13">
        <v>87.281121126212398</v>
      </c>
      <c r="T80" s="164">
        <v>0.78388407809448302</v>
      </c>
      <c r="U80" s="13">
        <v>89.254841386812302</v>
      </c>
      <c r="V80" s="164">
        <v>1.42908665517267</v>
      </c>
      <c r="W80" s="13">
        <v>82.236609980726797</v>
      </c>
      <c r="X80" s="164">
        <v>3.1603377904820298</v>
      </c>
      <c r="Y80" s="13">
        <v>-5.0445111454856004</v>
      </c>
      <c r="Z80" s="164">
        <v>3.3441135759664502</v>
      </c>
      <c r="AA80" s="13">
        <v>91.664563814021605</v>
      </c>
      <c r="AB80" s="164">
        <v>3.0531558101032799</v>
      </c>
      <c r="AC80" s="13">
        <v>86.933519847825394</v>
      </c>
      <c r="AD80" s="164">
        <v>0.76230781016046201</v>
      </c>
      <c r="AE80" s="13">
        <v>88.968693727945507</v>
      </c>
      <c r="AF80" s="164">
        <v>1.95010379713219</v>
      </c>
      <c r="AG80" s="13">
        <v>-2.69587008607607</v>
      </c>
      <c r="AH80" s="164">
        <v>3.46384266752843</v>
      </c>
      <c r="AI80" s="13">
        <v>87.140215980264699</v>
      </c>
      <c r="AJ80" s="164">
        <v>0.96440273825074896</v>
      </c>
      <c r="AK80" s="13">
        <v>88.242332067179902</v>
      </c>
      <c r="AL80" s="164">
        <v>1.1189837213152301</v>
      </c>
      <c r="AM80" s="13" t="s">
        <v>764</v>
      </c>
      <c r="AN80" s="164" t="s">
        <v>764</v>
      </c>
      <c r="AO80" s="13" t="s">
        <v>764</v>
      </c>
      <c r="AP80" s="164" t="s">
        <v>764</v>
      </c>
      <c r="AQ80" s="13">
        <v>2.8749390784111699</v>
      </c>
      <c r="AR80" s="164">
        <v>0.99591920620378904</v>
      </c>
      <c r="AS80" s="98"/>
      <c r="AT80" s="99"/>
    </row>
    <row r="81" spans="1:46" ht="13" customHeight="1" x14ac:dyDescent="0.35">
      <c r="A81" s="12" t="s">
        <v>292</v>
      </c>
      <c r="B81" s="112">
        <v>1</v>
      </c>
      <c r="C81" s="13">
        <v>96.596683342155004</v>
      </c>
      <c r="D81" s="164">
        <v>0.33280726653118903</v>
      </c>
      <c r="E81" s="13">
        <v>97.698589705245794</v>
      </c>
      <c r="F81" s="164">
        <v>0.965693787791011</v>
      </c>
      <c r="G81" s="13">
        <v>96.736494764762796</v>
      </c>
      <c r="H81" s="164">
        <v>0.43637553613622099</v>
      </c>
      <c r="I81" s="13">
        <v>95.891700501424495</v>
      </c>
      <c r="J81" s="164">
        <v>0.60220594987855902</v>
      </c>
      <c r="K81" s="13">
        <v>-1.80688920382138</v>
      </c>
      <c r="L81" s="164">
        <v>1.0984956174671401</v>
      </c>
      <c r="M81" s="13">
        <v>97.049768404670104</v>
      </c>
      <c r="N81" s="164">
        <v>0.35157689763224398</v>
      </c>
      <c r="O81" s="13">
        <v>95.106299640914102</v>
      </c>
      <c r="P81" s="164">
        <v>0.81985370916343903</v>
      </c>
      <c r="Q81" s="13">
        <v>-1.94346876375602</v>
      </c>
      <c r="R81" s="164">
        <v>0.85206784680396297</v>
      </c>
      <c r="S81" s="13">
        <v>97.071806341294902</v>
      </c>
      <c r="T81" s="164">
        <v>0.41461513012136297</v>
      </c>
      <c r="U81" s="13">
        <v>96.109121072244093</v>
      </c>
      <c r="V81" s="164">
        <v>0.78634779547326505</v>
      </c>
      <c r="W81" s="13">
        <v>95.756873630324804</v>
      </c>
      <c r="X81" s="164">
        <v>1.02943213979992</v>
      </c>
      <c r="Y81" s="13">
        <v>-1.3149327109700699</v>
      </c>
      <c r="Z81" s="164">
        <v>1.10005071971894</v>
      </c>
      <c r="AA81" s="13">
        <v>96.496161173849899</v>
      </c>
      <c r="AB81" s="164">
        <v>0.88813187098440505</v>
      </c>
      <c r="AC81" s="13">
        <v>96.649389786495604</v>
      </c>
      <c r="AD81" s="164">
        <v>0.45299283313333899</v>
      </c>
      <c r="AE81" s="13">
        <v>96.289530230801702</v>
      </c>
      <c r="AF81" s="164">
        <v>0.72094688864304002</v>
      </c>
      <c r="AG81" s="13">
        <v>-0.20663094304815399</v>
      </c>
      <c r="AH81" s="164">
        <v>0.91504025671054001</v>
      </c>
      <c r="AI81" s="13">
        <v>96.799907747284905</v>
      </c>
      <c r="AJ81" s="164">
        <v>0.42923675570683201</v>
      </c>
      <c r="AK81" s="13">
        <v>96.5054731300676</v>
      </c>
      <c r="AL81" s="164">
        <v>0.60103669396893</v>
      </c>
      <c r="AM81" s="13">
        <v>94.542358086014502</v>
      </c>
      <c r="AN81" s="164">
        <v>1.9860275036647801</v>
      </c>
      <c r="AO81" s="13">
        <v>-2.2575496612704899</v>
      </c>
      <c r="AP81" s="164">
        <v>1.9911995174194199</v>
      </c>
      <c r="AQ81" s="13">
        <v>1.5244675170688</v>
      </c>
      <c r="AR81" s="164">
        <v>0.47722325836745899</v>
      </c>
      <c r="AS81" s="98"/>
      <c r="AT81" s="99"/>
    </row>
    <row r="82" spans="1:46" ht="13" customHeight="1" x14ac:dyDescent="0.35">
      <c r="A82" s="12" t="s">
        <v>294</v>
      </c>
      <c r="B82" s="112">
        <v>1</v>
      </c>
      <c r="C82" s="13">
        <v>87.508991861940402</v>
      </c>
      <c r="D82" s="164">
        <v>0.60186148929506</v>
      </c>
      <c r="E82" s="13">
        <v>90.198943385027704</v>
      </c>
      <c r="F82" s="164">
        <v>1.7578831502886101</v>
      </c>
      <c r="G82" s="13">
        <v>88.182588001777205</v>
      </c>
      <c r="H82" s="164">
        <v>0.84734949938987603</v>
      </c>
      <c r="I82" s="13">
        <v>86.684059101582207</v>
      </c>
      <c r="J82" s="164">
        <v>0.83519089355996501</v>
      </c>
      <c r="K82" s="13">
        <v>-3.5148842834454102</v>
      </c>
      <c r="L82" s="164">
        <v>1.9680940000552301</v>
      </c>
      <c r="M82" s="13">
        <v>88.2246906404566</v>
      </c>
      <c r="N82" s="164">
        <v>0.54471402957387605</v>
      </c>
      <c r="O82" s="13">
        <v>81.855891538146196</v>
      </c>
      <c r="P82" s="164">
        <v>3.2331989948818198</v>
      </c>
      <c r="Q82" s="13">
        <v>-6.3687991023103301</v>
      </c>
      <c r="R82" s="164">
        <v>3.2988336785537902</v>
      </c>
      <c r="S82" s="13">
        <v>87.564944567879493</v>
      </c>
      <c r="T82" s="164">
        <v>0.82323172188423699</v>
      </c>
      <c r="U82" s="13">
        <v>88.605341909076202</v>
      </c>
      <c r="V82" s="164">
        <v>0.95392821779432302</v>
      </c>
      <c r="W82" s="13">
        <v>86.698930120445894</v>
      </c>
      <c r="X82" s="164">
        <v>1.27550749106211</v>
      </c>
      <c r="Y82" s="13">
        <v>-0.86601444743368505</v>
      </c>
      <c r="Z82" s="164">
        <v>1.4751479624077599</v>
      </c>
      <c r="AA82" s="13">
        <v>89.179454969025201</v>
      </c>
      <c r="AB82" s="164">
        <v>1.07883081433618</v>
      </c>
      <c r="AC82" s="13">
        <v>86.866398029376796</v>
      </c>
      <c r="AD82" s="164">
        <v>0.99185022427394198</v>
      </c>
      <c r="AE82" s="13">
        <v>85.817317373710296</v>
      </c>
      <c r="AF82" s="164">
        <v>1.30724968789074</v>
      </c>
      <c r="AG82" s="13">
        <v>-3.3621375953148598</v>
      </c>
      <c r="AH82" s="164">
        <v>1.6916669771441499</v>
      </c>
      <c r="AI82" s="13">
        <v>87.6395760043753</v>
      </c>
      <c r="AJ82" s="164">
        <v>0.614216310662139</v>
      </c>
      <c r="AK82" s="13">
        <v>85.088208178249602</v>
      </c>
      <c r="AL82" s="164">
        <v>2.4199503810616201</v>
      </c>
      <c r="AM82" s="13" t="s">
        <v>764</v>
      </c>
      <c r="AN82" s="164" t="s">
        <v>764</v>
      </c>
      <c r="AO82" s="13" t="s">
        <v>764</v>
      </c>
      <c r="AP82" s="164" t="s">
        <v>764</v>
      </c>
      <c r="AQ82" s="13">
        <v>1.3468133790068499</v>
      </c>
      <c r="AR82" s="164">
        <v>0.94170824581187396</v>
      </c>
      <c r="AS82" s="98"/>
      <c r="AT82" s="99"/>
    </row>
    <row r="83" spans="1:46" ht="13" customHeight="1" x14ac:dyDescent="0.35">
      <c r="A83" s="12" t="s">
        <v>295</v>
      </c>
      <c r="B83" s="112">
        <v>1</v>
      </c>
      <c r="C83" s="13">
        <v>92.536660059278105</v>
      </c>
      <c r="D83" s="164">
        <v>0.72799873091880196</v>
      </c>
      <c r="E83" s="13" t="s">
        <v>764</v>
      </c>
      <c r="F83" s="164" t="s">
        <v>764</v>
      </c>
      <c r="G83" s="13">
        <v>92.261795381498104</v>
      </c>
      <c r="H83" s="164">
        <v>1.26401653586189</v>
      </c>
      <c r="I83" s="13">
        <v>92.593750901276806</v>
      </c>
      <c r="J83" s="164">
        <v>0.92285649733424702</v>
      </c>
      <c r="K83" s="13" t="s">
        <v>764</v>
      </c>
      <c r="L83" s="164" t="s">
        <v>764</v>
      </c>
      <c r="M83" s="13">
        <v>92.098654344650498</v>
      </c>
      <c r="N83" s="164">
        <v>1.09328079481232</v>
      </c>
      <c r="O83" s="13">
        <v>92.619356016262699</v>
      </c>
      <c r="P83" s="164">
        <v>0.85746447873517695</v>
      </c>
      <c r="Q83" s="13">
        <v>0.52070167161220104</v>
      </c>
      <c r="R83" s="164">
        <v>1.36893845151454</v>
      </c>
      <c r="S83" s="13">
        <v>92.084669380239902</v>
      </c>
      <c r="T83" s="164">
        <v>0.87406287668902405</v>
      </c>
      <c r="U83" s="13">
        <v>94.475494353000002</v>
      </c>
      <c r="V83" s="164">
        <v>0.84478801227296196</v>
      </c>
      <c r="W83" s="13">
        <v>92.704991198763807</v>
      </c>
      <c r="X83" s="164">
        <v>3.2733025515784901</v>
      </c>
      <c r="Y83" s="13">
        <v>0.62032181852387702</v>
      </c>
      <c r="Z83" s="164">
        <v>3.36640442738832</v>
      </c>
      <c r="AA83" s="13">
        <v>94.625783910939802</v>
      </c>
      <c r="AB83" s="164">
        <v>1.0973192331435799</v>
      </c>
      <c r="AC83" s="13">
        <v>93.1842339050405</v>
      </c>
      <c r="AD83" s="164">
        <v>0.92874005875521104</v>
      </c>
      <c r="AE83" s="13">
        <v>90.258174354977299</v>
      </c>
      <c r="AF83" s="164">
        <v>1.6725408179610901</v>
      </c>
      <c r="AG83" s="13">
        <v>-4.3676095559625301</v>
      </c>
      <c r="AH83" s="164">
        <v>2.2644205300058999</v>
      </c>
      <c r="AI83" s="13">
        <v>93.315661116121603</v>
      </c>
      <c r="AJ83" s="164">
        <v>0.83534732494749397</v>
      </c>
      <c r="AK83" s="13">
        <v>89.661257321059196</v>
      </c>
      <c r="AL83" s="164">
        <v>1.2532255998439701</v>
      </c>
      <c r="AM83" s="13" t="s">
        <v>764</v>
      </c>
      <c r="AN83" s="164" t="s">
        <v>764</v>
      </c>
      <c r="AO83" s="13" t="s">
        <v>764</v>
      </c>
      <c r="AP83" s="164" t="s">
        <v>764</v>
      </c>
      <c r="AQ83" s="13">
        <v>0.76603430939070405</v>
      </c>
      <c r="AR83" s="164">
        <v>1.1145684769853801</v>
      </c>
      <c r="AS83" s="98"/>
      <c r="AT83" s="99"/>
    </row>
    <row r="84" spans="1:46" ht="13" customHeight="1" x14ac:dyDescent="0.35">
      <c r="A84" s="28" t="s">
        <v>306</v>
      </c>
      <c r="B84" s="113">
        <v>1</v>
      </c>
      <c r="C84" s="24">
        <v>87.502645052377602</v>
      </c>
      <c r="D84" s="168">
        <v>0.21517370852607701</v>
      </c>
      <c r="E84" s="24">
        <v>88.355949867879602</v>
      </c>
      <c r="F84" s="168">
        <v>0.95761174242749003</v>
      </c>
      <c r="G84" s="24">
        <v>87.865128810137406</v>
      </c>
      <c r="H84" s="168">
        <v>0.43958151112079902</v>
      </c>
      <c r="I84" s="24">
        <v>87.550446772646495</v>
      </c>
      <c r="J84" s="168">
        <v>0.373990759460267</v>
      </c>
      <c r="K84" s="24">
        <v>-0.42389350013511701</v>
      </c>
      <c r="L84" s="168">
        <v>1.0610855593922599</v>
      </c>
      <c r="M84" s="24">
        <v>87.297729346615597</v>
      </c>
      <c r="N84" s="168">
        <v>0.26183300502035101</v>
      </c>
      <c r="O84" s="24">
        <v>91.246270963899804</v>
      </c>
      <c r="P84" s="168">
        <v>0.52014247241229306</v>
      </c>
      <c r="Q84" s="24">
        <v>1.25817123660692</v>
      </c>
      <c r="R84" s="168">
        <v>0.60608155472563796</v>
      </c>
      <c r="S84" s="24">
        <v>87.855875987740205</v>
      </c>
      <c r="T84" s="168">
        <v>0.31068616817789102</v>
      </c>
      <c r="U84" s="24">
        <v>87.729442894287104</v>
      </c>
      <c r="V84" s="168">
        <v>0.47685931525505598</v>
      </c>
      <c r="W84" s="24">
        <v>87.470675193759405</v>
      </c>
      <c r="X84" s="168">
        <v>0.73195627280980702</v>
      </c>
      <c r="Y84" s="24">
        <v>-1.2178965566956499</v>
      </c>
      <c r="Z84" s="168">
        <v>0.80509312221166196</v>
      </c>
      <c r="AA84" s="24">
        <v>87.781334157551896</v>
      </c>
      <c r="AB84" s="168">
        <v>0.61232054109212197</v>
      </c>
      <c r="AC84" s="24">
        <v>87.219372274173494</v>
      </c>
      <c r="AD84" s="168">
        <v>0.329866455979826</v>
      </c>
      <c r="AE84" s="24">
        <v>89.792302872973096</v>
      </c>
      <c r="AF84" s="168">
        <v>0.49031398727847197</v>
      </c>
      <c r="AG84" s="24">
        <v>-0.34496749726283399</v>
      </c>
      <c r="AH84" s="168">
        <v>0.83881721425148303</v>
      </c>
      <c r="AI84" s="24">
        <v>87.901898261806295</v>
      </c>
      <c r="AJ84" s="168">
        <v>0.302638039850741</v>
      </c>
      <c r="AK84" s="24">
        <v>87.490012006965998</v>
      </c>
      <c r="AL84" s="168">
        <v>0.59709629582083901</v>
      </c>
      <c r="AM84" s="24">
        <v>88.196775411357706</v>
      </c>
      <c r="AN84" s="168">
        <v>1.2697920915988301</v>
      </c>
      <c r="AO84" s="24">
        <v>-1.27262223144417</v>
      </c>
      <c r="AP84" s="168">
        <v>1.39710169035103</v>
      </c>
      <c r="AQ84" s="24">
        <v>0.89842122748589803</v>
      </c>
      <c r="AR84" s="168">
        <v>0.27376295203106599</v>
      </c>
      <c r="AS84" s="98"/>
      <c r="AT84" s="99"/>
    </row>
    <row r="85" spans="1:46" ht="13" customHeight="1" x14ac:dyDescent="0.35">
      <c r="A85" s="12" t="s">
        <v>87</v>
      </c>
      <c r="B85" s="112">
        <v>1</v>
      </c>
      <c r="C85" s="13">
        <v>92.920300205456599</v>
      </c>
      <c r="D85" s="164">
        <v>0.66046206606826696</v>
      </c>
      <c r="E85" s="13">
        <v>91.738860758786899</v>
      </c>
      <c r="F85" s="164">
        <v>1.68599350049525</v>
      </c>
      <c r="G85" s="13">
        <v>92.727348198405096</v>
      </c>
      <c r="H85" s="164">
        <v>0.81196200285070597</v>
      </c>
      <c r="I85" s="13">
        <v>95.293865153830396</v>
      </c>
      <c r="J85" s="164">
        <v>1.6775933078744101</v>
      </c>
      <c r="K85" s="13">
        <v>3.5550043950435</v>
      </c>
      <c r="L85" s="164">
        <v>2.3155102218522399</v>
      </c>
      <c r="M85" s="13">
        <v>92.620634859018793</v>
      </c>
      <c r="N85" s="164">
        <v>0.98194625884961395</v>
      </c>
      <c r="O85" s="13">
        <v>93.033686943511199</v>
      </c>
      <c r="P85" s="164">
        <v>0.94119313278374195</v>
      </c>
      <c r="Q85" s="13">
        <v>0.413052084492463</v>
      </c>
      <c r="R85" s="164">
        <v>1.3650979502759599</v>
      </c>
      <c r="S85" s="13">
        <v>91.748955934420493</v>
      </c>
      <c r="T85" s="164">
        <v>1.15127445133326</v>
      </c>
      <c r="U85" s="13">
        <v>93.913179171408501</v>
      </c>
      <c r="V85" s="164">
        <v>0.818687128858961</v>
      </c>
      <c r="W85" s="13">
        <v>92.790236344798799</v>
      </c>
      <c r="X85" s="164">
        <v>1.36484510267488</v>
      </c>
      <c r="Y85" s="13">
        <v>1.04128041037831</v>
      </c>
      <c r="Z85" s="164">
        <v>1.66112765463467</v>
      </c>
      <c r="AA85" s="13" t="s">
        <v>764</v>
      </c>
      <c r="AB85" s="164" t="s">
        <v>764</v>
      </c>
      <c r="AC85" s="13">
        <v>92.813350197882201</v>
      </c>
      <c r="AD85" s="164">
        <v>0.97931966432166495</v>
      </c>
      <c r="AE85" s="13">
        <v>92.923246445539803</v>
      </c>
      <c r="AF85" s="164">
        <v>0.76851620843422097</v>
      </c>
      <c r="AG85" s="13" t="s">
        <v>764</v>
      </c>
      <c r="AH85" s="164" t="s">
        <v>764</v>
      </c>
      <c r="AI85" s="13">
        <v>94.081675395148807</v>
      </c>
      <c r="AJ85" s="164">
        <v>1.0729280695944201</v>
      </c>
      <c r="AK85" s="13">
        <v>92.031270271409795</v>
      </c>
      <c r="AL85" s="164">
        <v>0.92945413944465705</v>
      </c>
      <c r="AM85" s="13">
        <v>91.928535490469599</v>
      </c>
      <c r="AN85" s="164">
        <v>1.81422411958047</v>
      </c>
      <c r="AO85" s="13">
        <v>-2.1531399046791901</v>
      </c>
      <c r="AP85" s="164">
        <v>2.0777974180030698</v>
      </c>
      <c r="AQ85" s="13">
        <v>-0.56076030202383698</v>
      </c>
      <c r="AR85" s="164">
        <v>0.90062001175877804</v>
      </c>
      <c r="AS85" s="98"/>
      <c r="AT85" s="99"/>
    </row>
    <row r="86" spans="1:46" ht="13" customHeight="1" x14ac:dyDescent="0.35">
      <c r="A86" s="12" t="s">
        <v>303</v>
      </c>
      <c r="B86" s="112">
        <v>1</v>
      </c>
      <c r="C86" s="13">
        <v>96.210657016366099</v>
      </c>
      <c r="D86" s="164">
        <v>0.71828337264445397</v>
      </c>
      <c r="E86" s="13">
        <v>96.201081205599394</v>
      </c>
      <c r="F86" s="164">
        <v>1.8721748086927299</v>
      </c>
      <c r="G86" s="13">
        <v>95.426254912273507</v>
      </c>
      <c r="H86" s="164">
        <v>1.0312989698897099</v>
      </c>
      <c r="I86" s="13">
        <v>97.785638531409703</v>
      </c>
      <c r="J86" s="164">
        <v>0.90759403181996501</v>
      </c>
      <c r="K86" s="13">
        <v>1.5845573258102901</v>
      </c>
      <c r="L86" s="164">
        <v>2.0516172327920899</v>
      </c>
      <c r="M86" s="13" t="s">
        <v>1075</v>
      </c>
      <c r="N86" s="164" t="s">
        <v>1075</v>
      </c>
      <c r="O86" s="13" t="s">
        <v>1075</v>
      </c>
      <c r="P86" s="164" t="s">
        <v>1075</v>
      </c>
      <c r="Q86" s="13" t="s">
        <v>1075</v>
      </c>
      <c r="R86" s="164" t="s">
        <v>1075</v>
      </c>
      <c r="S86" s="13">
        <v>95.898080181075102</v>
      </c>
      <c r="T86" s="164">
        <v>1.0224156133922899</v>
      </c>
      <c r="U86" s="13">
        <v>94.371399602646704</v>
      </c>
      <c r="V86" s="164">
        <v>1.5981726496959601</v>
      </c>
      <c r="W86" s="13">
        <v>98.349147833225501</v>
      </c>
      <c r="X86" s="164">
        <v>0.93556636925310799</v>
      </c>
      <c r="Y86" s="13">
        <v>2.4510676521504702</v>
      </c>
      <c r="Z86" s="164">
        <v>1.3615844929429699</v>
      </c>
      <c r="AA86" s="13">
        <v>95.906436168159104</v>
      </c>
      <c r="AB86" s="164">
        <v>2.8850134286522602</v>
      </c>
      <c r="AC86" s="13">
        <v>95.669449283738402</v>
      </c>
      <c r="AD86" s="164">
        <v>0.94558863997690601</v>
      </c>
      <c r="AE86" s="13">
        <v>97.187558522504304</v>
      </c>
      <c r="AF86" s="164">
        <v>1.0428946247972699</v>
      </c>
      <c r="AG86" s="13">
        <v>1.28112235434519</v>
      </c>
      <c r="AH86" s="164">
        <v>2.9929454766125301</v>
      </c>
      <c r="AI86" s="13">
        <v>96.145815797949496</v>
      </c>
      <c r="AJ86" s="164">
        <v>0.92082612674783604</v>
      </c>
      <c r="AK86" s="13">
        <v>95.548642546313602</v>
      </c>
      <c r="AL86" s="164">
        <v>1.18327761473326</v>
      </c>
      <c r="AM86" s="13">
        <v>97.448818537326105</v>
      </c>
      <c r="AN86" s="164">
        <v>1.4931244151718699</v>
      </c>
      <c r="AO86" s="13">
        <v>1.30300273937658</v>
      </c>
      <c r="AP86" s="164">
        <v>1.7645952225808901</v>
      </c>
      <c r="AQ86" s="13">
        <v>2.4686598723952602</v>
      </c>
      <c r="AR86" s="164">
        <v>1.1502660846691199</v>
      </c>
      <c r="AS86" s="98"/>
      <c r="AT86" s="99"/>
    </row>
    <row r="87" spans="1:46" ht="13" customHeight="1" x14ac:dyDescent="0.35">
      <c r="A87" s="26" t="s">
        <v>304</v>
      </c>
      <c r="B87" s="114">
        <v>1</v>
      </c>
      <c r="C87" s="108">
        <v>89.464764737622104</v>
      </c>
      <c r="D87" s="169">
        <v>1.01861092789075</v>
      </c>
      <c r="E87" s="108">
        <v>92.877690704500296</v>
      </c>
      <c r="F87" s="169">
        <v>2.3838876924320198</v>
      </c>
      <c r="G87" s="108">
        <v>89.816966634179394</v>
      </c>
      <c r="H87" s="169">
        <v>2.7088903433618201</v>
      </c>
      <c r="I87" s="108">
        <v>88.734602284798598</v>
      </c>
      <c r="J87" s="169">
        <v>1.0800144224386701</v>
      </c>
      <c r="K87" s="108">
        <v>-4.1430884197017699</v>
      </c>
      <c r="L87" s="169">
        <v>2.6182819610383401</v>
      </c>
      <c r="M87" s="108">
        <v>89.437384303759103</v>
      </c>
      <c r="N87" s="169">
        <v>1.03694370476151</v>
      </c>
      <c r="O87" s="108" t="s">
        <v>764</v>
      </c>
      <c r="P87" s="169" t="s">
        <v>764</v>
      </c>
      <c r="Q87" s="108" t="s">
        <v>764</v>
      </c>
      <c r="R87" s="169" t="s">
        <v>764</v>
      </c>
      <c r="S87" s="108">
        <v>89.120956096259107</v>
      </c>
      <c r="T87" s="169">
        <v>1.5803220400542799</v>
      </c>
      <c r="U87" s="108">
        <v>88.438798032748394</v>
      </c>
      <c r="V87" s="169">
        <v>1.66668040994351</v>
      </c>
      <c r="W87" s="108">
        <v>92.390575146390503</v>
      </c>
      <c r="X87" s="169">
        <v>2.23334760302208</v>
      </c>
      <c r="Y87" s="108">
        <v>3.2696190501314502</v>
      </c>
      <c r="Z87" s="169">
        <v>2.7619438116533699</v>
      </c>
      <c r="AA87" s="108" t="s">
        <v>764</v>
      </c>
      <c r="AB87" s="169" t="s">
        <v>764</v>
      </c>
      <c r="AC87" s="108">
        <v>89.670444148715504</v>
      </c>
      <c r="AD87" s="169">
        <v>1.50536161227022</v>
      </c>
      <c r="AE87" s="108">
        <v>88.259483373115501</v>
      </c>
      <c r="AF87" s="169">
        <v>1.6892965461903999</v>
      </c>
      <c r="AG87" s="108" t="s">
        <v>764</v>
      </c>
      <c r="AH87" s="169" t="s">
        <v>764</v>
      </c>
      <c r="AI87" s="108">
        <v>91.171921955356893</v>
      </c>
      <c r="AJ87" s="169">
        <v>1.9299190910163899</v>
      </c>
      <c r="AK87" s="108">
        <v>89.339330457907494</v>
      </c>
      <c r="AL87" s="169">
        <v>1.37596385970991</v>
      </c>
      <c r="AM87" s="108">
        <v>88.520179664880601</v>
      </c>
      <c r="AN87" s="169">
        <v>2.3579635030664701</v>
      </c>
      <c r="AO87" s="108">
        <v>-2.65174229047624</v>
      </c>
      <c r="AP87" s="169">
        <v>2.8716984941586898</v>
      </c>
      <c r="AQ87" s="108">
        <v>4.7625725098274501</v>
      </c>
      <c r="AR87" s="169">
        <v>1.60577040531434</v>
      </c>
      <c r="AS87" s="110"/>
      <c r="AT87" s="111"/>
    </row>
    <row r="88" spans="1:46" ht="13" customHeight="1" x14ac:dyDescent="0.35">
      <c r="A88" s="12"/>
      <c r="B88" s="115"/>
      <c r="C88" s="13" t="s">
        <v>656</v>
      </c>
      <c r="D88" s="164" t="s">
        <v>657</v>
      </c>
      <c r="E88" s="13" t="s">
        <v>1180</v>
      </c>
      <c r="F88" s="164" t="s">
        <v>1181</v>
      </c>
      <c r="G88" s="13" t="s">
        <v>1182</v>
      </c>
      <c r="H88" s="164" t="s">
        <v>1183</v>
      </c>
      <c r="I88" s="13" t="s">
        <v>1184</v>
      </c>
      <c r="J88" s="164" t="s">
        <v>1185</v>
      </c>
      <c r="K88" s="13" t="s">
        <v>1186</v>
      </c>
      <c r="L88" s="164" t="s">
        <v>1187</v>
      </c>
      <c r="M88" s="13" t="s">
        <v>1188</v>
      </c>
      <c r="N88" s="164" t="s">
        <v>1189</v>
      </c>
      <c r="O88" s="13" t="s">
        <v>1190</v>
      </c>
      <c r="P88" s="164" t="s">
        <v>1191</v>
      </c>
      <c r="Q88" s="13" t="s">
        <v>1192</v>
      </c>
      <c r="R88" s="164" t="s">
        <v>1193</v>
      </c>
      <c r="S88" s="13" t="s">
        <v>1194</v>
      </c>
      <c r="T88" s="164" t="s">
        <v>1195</v>
      </c>
      <c r="U88" s="13" t="s">
        <v>1196</v>
      </c>
      <c r="V88" s="164" t="s">
        <v>1197</v>
      </c>
      <c r="W88" s="13" t="s">
        <v>1198</v>
      </c>
      <c r="X88" s="164" t="s">
        <v>1199</v>
      </c>
      <c r="Y88" s="13" t="s">
        <v>1200</v>
      </c>
      <c r="Z88" s="164" t="s">
        <v>1201</v>
      </c>
      <c r="AA88" s="13" t="s">
        <v>1202</v>
      </c>
      <c r="AB88" s="164" t="s">
        <v>1203</v>
      </c>
      <c r="AC88" s="13" t="s">
        <v>1204</v>
      </c>
      <c r="AD88" s="164" t="s">
        <v>1205</v>
      </c>
      <c r="AE88" s="13" t="s">
        <v>1206</v>
      </c>
      <c r="AF88" s="164" t="s">
        <v>1207</v>
      </c>
      <c r="AG88" s="13" t="s">
        <v>1208</v>
      </c>
      <c r="AH88" s="164" t="s">
        <v>1209</v>
      </c>
      <c r="AI88" s="13" t="s">
        <v>1210</v>
      </c>
      <c r="AJ88" s="164" t="s">
        <v>1211</v>
      </c>
      <c r="AK88" s="13" t="s">
        <v>1212</v>
      </c>
      <c r="AL88" s="164" t="s">
        <v>1213</v>
      </c>
      <c r="AM88" s="13" t="s">
        <v>1214</v>
      </c>
      <c r="AN88" s="164" t="s">
        <v>1215</v>
      </c>
      <c r="AO88" s="13" t="s">
        <v>1216</v>
      </c>
      <c r="AP88" s="164" t="s">
        <v>1217</v>
      </c>
      <c r="AQ88" s="98" t="s">
        <v>664</v>
      </c>
      <c r="AR88" s="98" t="s">
        <v>665</v>
      </c>
      <c r="AS88" s="13" t="s">
        <v>672</v>
      </c>
      <c r="AT88" s="173" t="s">
        <v>673</v>
      </c>
    </row>
    <row r="89" spans="1:46" ht="13" customHeight="1" x14ac:dyDescent="0.35">
      <c r="A89" s="12" t="s">
        <v>261</v>
      </c>
      <c r="B89" s="115">
        <v>3</v>
      </c>
      <c r="C89" s="13">
        <v>89.349456171693305</v>
      </c>
      <c r="D89" s="164">
        <v>0.597928665120812</v>
      </c>
      <c r="E89" s="13" t="s">
        <v>355</v>
      </c>
      <c r="F89" s="164" t="s">
        <v>355</v>
      </c>
      <c r="G89" s="13">
        <v>88.799404411570407</v>
      </c>
      <c r="H89" s="164">
        <v>0.79865289884665702</v>
      </c>
      <c r="I89" s="13">
        <v>91.241011408490195</v>
      </c>
      <c r="J89" s="164">
        <v>0.87584918838914305</v>
      </c>
      <c r="K89" s="13" t="s">
        <v>355</v>
      </c>
      <c r="L89" s="164" t="s">
        <v>355</v>
      </c>
      <c r="M89" s="13">
        <v>89.580131698921306</v>
      </c>
      <c r="N89" s="164">
        <v>0.62540798164620803</v>
      </c>
      <c r="O89" s="13" t="s">
        <v>764</v>
      </c>
      <c r="P89" s="164" t="s">
        <v>764</v>
      </c>
      <c r="Q89" s="13" t="s">
        <v>764</v>
      </c>
      <c r="R89" s="164" t="s">
        <v>764</v>
      </c>
      <c r="S89" s="13">
        <v>89.759795904271101</v>
      </c>
      <c r="T89" s="164">
        <v>0.90710470447512603</v>
      </c>
      <c r="U89" s="13">
        <v>89.125295262101005</v>
      </c>
      <c r="V89" s="164">
        <v>0.79110165624391604</v>
      </c>
      <c r="W89" s="13">
        <v>91.152743970256495</v>
      </c>
      <c r="X89" s="164">
        <v>1.91284270527599</v>
      </c>
      <c r="Y89" s="13">
        <v>1.3929480659854501</v>
      </c>
      <c r="Z89" s="164">
        <v>2.09198402833611</v>
      </c>
      <c r="AA89" s="13">
        <v>89.0225344835671</v>
      </c>
      <c r="AB89" s="164">
        <v>1.00447010628267</v>
      </c>
      <c r="AC89" s="13">
        <v>90.008060554102997</v>
      </c>
      <c r="AD89" s="164">
        <v>0.85359966208389504</v>
      </c>
      <c r="AE89" s="13" t="s">
        <v>764</v>
      </c>
      <c r="AF89" s="164" t="s">
        <v>764</v>
      </c>
      <c r="AG89" s="13" t="s">
        <v>764</v>
      </c>
      <c r="AH89" s="164" t="s">
        <v>764</v>
      </c>
      <c r="AI89" s="13">
        <v>89.578181526147205</v>
      </c>
      <c r="AJ89" s="164">
        <v>0.67712349760368196</v>
      </c>
      <c r="AK89" s="13">
        <v>89.732237192725805</v>
      </c>
      <c r="AL89" s="164">
        <v>1.3049660863716701</v>
      </c>
      <c r="AM89" s="13" t="s">
        <v>764</v>
      </c>
      <c r="AN89" s="164" t="s">
        <v>764</v>
      </c>
      <c r="AO89" s="13" t="s">
        <v>764</v>
      </c>
      <c r="AP89" s="164" t="s">
        <v>764</v>
      </c>
      <c r="AQ89" s="98"/>
      <c r="AR89" s="98"/>
      <c r="AS89" s="13">
        <v>5.0726577916489104</v>
      </c>
      <c r="AT89" s="173">
        <v>1.0600595681698901</v>
      </c>
    </row>
    <row r="90" spans="1:46" ht="13" customHeight="1" x14ac:dyDescent="0.35">
      <c r="A90" s="12" t="s">
        <v>264</v>
      </c>
      <c r="B90" s="115">
        <v>3</v>
      </c>
      <c r="C90" s="13">
        <v>91.259453755162994</v>
      </c>
      <c r="D90" s="164">
        <v>0.86620500413842105</v>
      </c>
      <c r="E90" s="13" t="s">
        <v>764</v>
      </c>
      <c r="F90" s="164" t="s">
        <v>764</v>
      </c>
      <c r="G90" s="13">
        <v>91.512048170355399</v>
      </c>
      <c r="H90" s="164">
        <v>1.1790317027714601</v>
      </c>
      <c r="I90" s="13">
        <v>90.267112372794301</v>
      </c>
      <c r="J90" s="164">
        <v>1.32571564981418</v>
      </c>
      <c r="K90" s="13" t="s">
        <v>764</v>
      </c>
      <c r="L90" s="164" t="s">
        <v>764</v>
      </c>
      <c r="M90" s="13">
        <v>91.186371275297503</v>
      </c>
      <c r="N90" s="164">
        <v>0.89114911187951495</v>
      </c>
      <c r="O90" s="13" t="s">
        <v>764</v>
      </c>
      <c r="P90" s="164" t="s">
        <v>764</v>
      </c>
      <c r="Q90" s="13" t="s">
        <v>764</v>
      </c>
      <c r="R90" s="164" t="s">
        <v>764</v>
      </c>
      <c r="S90" s="13">
        <v>92.197100036537293</v>
      </c>
      <c r="T90" s="164">
        <v>0.79254872339016202</v>
      </c>
      <c r="U90" s="13">
        <v>90.903292759806803</v>
      </c>
      <c r="V90" s="164">
        <v>1.58558495530513</v>
      </c>
      <c r="W90" s="13">
        <v>88.210399016056101</v>
      </c>
      <c r="X90" s="164">
        <v>3.3019298092696898</v>
      </c>
      <c r="Y90" s="13">
        <v>-3.9867010204812598</v>
      </c>
      <c r="Z90" s="164">
        <v>3.40968434545012</v>
      </c>
      <c r="AA90" s="13">
        <v>92.088099234197898</v>
      </c>
      <c r="AB90" s="164">
        <v>1.4402460227362299</v>
      </c>
      <c r="AC90" s="13">
        <v>90.423997732429498</v>
      </c>
      <c r="AD90" s="164">
        <v>1.00334447765977</v>
      </c>
      <c r="AE90" s="13">
        <v>91.068255495339997</v>
      </c>
      <c r="AF90" s="164">
        <v>4.71888259016497</v>
      </c>
      <c r="AG90" s="13">
        <v>-1.0198437388578201</v>
      </c>
      <c r="AH90" s="164">
        <v>4.9849503965345896</v>
      </c>
      <c r="AI90" s="13">
        <v>92.339362921115395</v>
      </c>
      <c r="AJ90" s="164">
        <v>1.2325400495691401</v>
      </c>
      <c r="AK90" s="13">
        <v>90.627407116781399</v>
      </c>
      <c r="AL90" s="164">
        <v>1.2397327272255401</v>
      </c>
      <c r="AM90" s="13">
        <v>89.271164578093803</v>
      </c>
      <c r="AN90" s="164">
        <v>3.4187809152014501</v>
      </c>
      <c r="AO90" s="13">
        <v>-3.06819834302159</v>
      </c>
      <c r="AP90" s="164">
        <v>3.5478480812436199</v>
      </c>
      <c r="AQ90" s="98"/>
      <c r="AR90" s="98"/>
      <c r="AS90" s="13">
        <v>-0.21886053965063501</v>
      </c>
      <c r="AT90" s="173">
        <v>1.10957124492245</v>
      </c>
    </row>
    <row r="91" spans="1:46" ht="13" customHeight="1" x14ac:dyDescent="0.35">
      <c r="A91" s="12" t="s">
        <v>416</v>
      </c>
      <c r="B91" s="115">
        <v>3</v>
      </c>
      <c r="C91" s="13">
        <v>92.641434630322095</v>
      </c>
      <c r="D91" s="164">
        <v>0.59555060495601497</v>
      </c>
      <c r="E91" s="13" t="s">
        <v>764</v>
      </c>
      <c r="F91" s="164" t="s">
        <v>764</v>
      </c>
      <c r="G91" s="13">
        <v>92.396340467282997</v>
      </c>
      <c r="H91" s="164">
        <v>0.68590343209342197</v>
      </c>
      <c r="I91" s="13">
        <v>94.233017567074597</v>
      </c>
      <c r="J91" s="164">
        <v>1.4120591126703901</v>
      </c>
      <c r="K91" s="13" t="s">
        <v>764</v>
      </c>
      <c r="L91" s="164" t="s">
        <v>764</v>
      </c>
      <c r="M91" s="13">
        <v>91.378349164050107</v>
      </c>
      <c r="N91" s="164">
        <v>1.13719414522929</v>
      </c>
      <c r="O91" s="13">
        <v>93.375391243780101</v>
      </c>
      <c r="P91" s="164">
        <v>0.71417372989873895</v>
      </c>
      <c r="Q91" s="13">
        <v>1.9970420797300099</v>
      </c>
      <c r="R91" s="164">
        <v>1.3484243606422901</v>
      </c>
      <c r="S91" s="13">
        <v>93.492784558095195</v>
      </c>
      <c r="T91" s="164">
        <v>1.1035133771355901</v>
      </c>
      <c r="U91" s="13">
        <v>94.001687495731801</v>
      </c>
      <c r="V91" s="164">
        <v>0.72211278733870699</v>
      </c>
      <c r="W91" s="13">
        <v>90.063393671363301</v>
      </c>
      <c r="X91" s="164">
        <v>1.3295286667266799</v>
      </c>
      <c r="Y91" s="13">
        <v>-3.4293908867318899</v>
      </c>
      <c r="Z91" s="164">
        <v>1.71383171663741</v>
      </c>
      <c r="AA91" s="13" t="s">
        <v>764</v>
      </c>
      <c r="AB91" s="164" t="s">
        <v>764</v>
      </c>
      <c r="AC91" s="13">
        <v>93.732554113362198</v>
      </c>
      <c r="AD91" s="164">
        <v>0.75682868822469396</v>
      </c>
      <c r="AE91" s="13">
        <v>90.896179602382702</v>
      </c>
      <c r="AF91" s="164">
        <v>1.08492672637884</v>
      </c>
      <c r="AG91" s="13" t="s">
        <v>764</v>
      </c>
      <c r="AH91" s="164" t="s">
        <v>764</v>
      </c>
      <c r="AI91" s="13">
        <v>92.465876262866999</v>
      </c>
      <c r="AJ91" s="164">
        <v>1.1092067842353599</v>
      </c>
      <c r="AK91" s="13">
        <v>93.194146280580199</v>
      </c>
      <c r="AL91" s="164">
        <v>0.77044110376992303</v>
      </c>
      <c r="AM91" s="13">
        <v>92.675262710049793</v>
      </c>
      <c r="AN91" s="164">
        <v>1.58465112908536</v>
      </c>
      <c r="AO91" s="13">
        <v>0.209386447182766</v>
      </c>
      <c r="AP91" s="164">
        <v>1.8892430123857999</v>
      </c>
      <c r="AQ91" s="98"/>
      <c r="AR91" s="98"/>
      <c r="AS91" s="13">
        <v>-0.83962587715832604</v>
      </c>
      <c r="AT91" s="173">
        <v>0.85415852622841204</v>
      </c>
    </row>
    <row r="92" spans="1:46" ht="13" customHeight="1" x14ac:dyDescent="0.35">
      <c r="A92" s="12" t="s">
        <v>283</v>
      </c>
      <c r="B92" s="115">
        <v>3</v>
      </c>
      <c r="C92" s="13">
        <v>93.283463747102701</v>
      </c>
      <c r="D92" s="164">
        <v>0.456723279534199</v>
      </c>
      <c r="E92" s="13" t="s">
        <v>764</v>
      </c>
      <c r="F92" s="164" t="s">
        <v>764</v>
      </c>
      <c r="G92" s="13">
        <v>93.263429367526001</v>
      </c>
      <c r="H92" s="164">
        <v>0.54999167689527495</v>
      </c>
      <c r="I92" s="13">
        <v>93.304521929596902</v>
      </c>
      <c r="J92" s="164">
        <v>0.98947579167975397</v>
      </c>
      <c r="K92" s="13" t="s">
        <v>764</v>
      </c>
      <c r="L92" s="164" t="s">
        <v>764</v>
      </c>
      <c r="M92" s="13">
        <v>93.109245698921796</v>
      </c>
      <c r="N92" s="164">
        <v>0.51105228014446302</v>
      </c>
      <c r="O92" s="13">
        <v>94.477250250182095</v>
      </c>
      <c r="P92" s="164">
        <v>0.90528832655257496</v>
      </c>
      <c r="Q92" s="13">
        <v>1.36800455126036</v>
      </c>
      <c r="R92" s="164">
        <v>1.0512834525233901</v>
      </c>
      <c r="S92" s="13">
        <v>94.310398091104005</v>
      </c>
      <c r="T92" s="164">
        <v>1.05734953295998</v>
      </c>
      <c r="U92" s="13">
        <v>93.240713191320907</v>
      </c>
      <c r="V92" s="164">
        <v>0.68477711814698305</v>
      </c>
      <c r="W92" s="13">
        <v>92.879856049384301</v>
      </c>
      <c r="X92" s="164">
        <v>0.83886976466957297</v>
      </c>
      <c r="Y92" s="13">
        <v>-1.4305420417196899</v>
      </c>
      <c r="Z92" s="164">
        <v>1.4465054436054801</v>
      </c>
      <c r="AA92" s="13" t="s">
        <v>764</v>
      </c>
      <c r="AB92" s="164" t="s">
        <v>764</v>
      </c>
      <c r="AC92" s="13">
        <v>93.201929231042698</v>
      </c>
      <c r="AD92" s="164">
        <v>0.64441108224003696</v>
      </c>
      <c r="AE92" s="13">
        <v>93.372049493350005</v>
      </c>
      <c r="AF92" s="164">
        <v>0.79762005266424696</v>
      </c>
      <c r="AG92" s="13" t="s">
        <v>764</v>
      </c>
      <c r="AH92" s="164" t="s">
        <v>764</v>
      </c>
      <c r="AI92" s="13">
        <v>93.500551199189701</v>
      </c>
      <c r="AJ92" s="164">
        <v>0.63930064300948397</v>
      </c>
      <c r="AK92" s="13">
        <v>92.920680255167596</v>
      </c>
      <c r="AL92" s="164">
        <v>0.71103220782496401</v>
      </c>
      <c r="AM92" s="13" t="s">
        <v>764</v>
      </c>
      <c r="AN92" s="164" t="s">
        <v>764</v>
      </c>
      <c r="AO92" s="13" t="s">
        <v>764</v>
      </c>
      <c r="AP92" s="164" t="s">
        <v>764</v>
      </c>
      <c r="AQ92" s="98"/>
      <c r="AR92" s="98"/>
      <c r="AS92" s="13">
        <v>-0.46017756549588301</v>
      </c>
      <c r="AT92" s="173">
        <v>0.67786266393276395</v>
      </c>
    </row>
    <row r="93" spans="1:46" ht="13" customHeight="1" x14ac:dyDescent="0.35">
      <c r="A93" s="12" t="s">
        <v>285</v>
      </c>
      <c r="B93" s="115">
        <v>3</v>
      </c>
      <c r="C93" s="13">
        <v>94.682759837153995</v>
      </c>
      <c r="D93" s="164">
        <v>0.42971225185474599</v>
      </c>
      <c r="E93" s="13">
        <v>95.791749785163802</v>
      </c>
      <c r="F93" s="164">
        <v>1.3071976942088399</v>
      </c>
      <c r="G93" s="13">
        <v>95.576238206426694</v>
      </c>
      <c r="H93" s="164">
        <v>0.68937103707120895</v>
      </c>
      <c r="I93" s="13">
        <v>94.0122384352632</v>
      </c>
      <c r="J93" s="164">
        <v>0.63074021801151303</v>
      </c>
      <c r="K93" s="13">
        <v>-1.7795113499006301</v>
      </c>
      <c r="L93" s="164">
        <v>1.4925029462722501</v>
      </c>
      <c r="M93" s="13">
        <v>94.918935695928297</v>
      </c>
      <c r="N93" s="164">
        <v>0.44851298563379799</v>
      </c>
      <c r="O93" s="13">
        <v>91.538433578573105</v>
      </c>
      <c r="P93" s="164">
        <v>2.0714790427121601</v>
      </c>
      <c r="Q93" s="13">
        <v>-3.3805021173552201</v>
      </c>
      <c r="R93" s="164">
        <v>2.12684450972487</v>
      </c>
      <c r="S93" s="13">
        <v>95.072329793453903</v>
      </c>
      <c r="T93" s="164">
        <v>0.50186778211159599</v>
      </c>
      <c r="U93" s="13">
        <v>93.990724994313297</v>
      </c>
      <c r="V93" s="164">
        <v>1.34148657910511</v>
      </c>
      <c r="W93" s="13">
        <v>91.705819842871705</v>
      </c>
      <c r="X93" s="164">
        <v>2.3996447412239199</v>
      </c>
      <c r="Y93" s="13">
        <v>-3.36650995058221</v>
      </c>
      <c r="Z93" s="164">
        <v>2.4359302142270298</v>
      </c>
      <c r="AA93" s="13">
        <v>95.322631637403305</v>
      </c>
      <c r="AB93" s="164">
        <v>0.54388386606991601</v>
      </c>
      <c r="AC93" s="13">
        <v>93.329300808810402</v>
      </c>
      <c r="AD93" s="164">
        <v>1.2868298948741801</v>
      </c>
      <c r="AE93" s="13">
        <v>92.744912056765202</v>
      </c>
      <c r="AF93" s="164">
        <v>1.46499466896691</v>
      </c>
      <c r="AG93" s="13">
        <v>-2.5777195806380999</v>
      </c>
      <c r="AH93" s="164">
        <v>1.64380812976166</v>
      </c>
      <c r="AI93" s="13">
        <v>94.862763350062707</v>
      </c>
      <c r="AJ93" s="164">
        <v>0.46971681375699997</v>
      </c>
      <c r="AK93" s="13" t="s">
        <v>764</v>
      </c>
      <c r="AL93" s="164" t="s">
        <v>764</v>
      </c>
      <c r="AM93" s="13" t="s">
        <v>764</v>
      </c>
      <c r="AN93" s="164" t="s">
        <v>764</v>
      </c>
      <c r="AO93" s="13" t="s">
        <v>764</v>
      </c>
      <c r="AP93" s="164" t="s">
        <v>764</v>
      </c>
      <c r="AQ93" s="98"/>
      <c r="AR93" s="98"/>
      <c r="AS93" s="13">
        <v>1.1262232527263201</v>
      </c>
      <c r="AT93" s="173">
        <v>0.67864852651836505</v>
      </c>
    </row>
    <row r="94" spans="1:46" ht="13" customHeight="1" x14ac:dyDescent="0.35">
      <c r="A94" s="12" t="s">
        <v>290</v>
      </c>
      <c r="B94" s="115">
        <v>3</v>
      </c>
      <c r="C94" s="13">
        <v>89.365197624939299</v>
      </c>
      <c r="D94" s="164">
        <v>0.75011704775835997</v>
      </c>
      <c r="E94" s="13" t="s">
        <v>764</v>
      </c>
      <c r="F94" s="164" t="s">
        <v>764</v>
      </c>
      <c r="G94" s="13">
        <v>90.330716898436805</v>
      </c>
      <c r="H94" s="164">
        <v>0.95557435916005495</v>
      </c>
      <c r="I94" s="13">
        <v>88.8624272999471</v>
      </c>
      <c r="J94" s="164">
        <v>1.1986759456326099</v>
      </c>
      <c r="K94" s="13" t="s">
        <v>764</v>
      </c>
      <c r="L94" s="164" t="s">
        <v>764</v>
      </c>
      <c r="M94" s="13">
        <v>89.761889315358701</v>
      </c>
      <c r="N94" s="164">
        <v>0.76116443897674801</v>
      </c>
      <c r="O94" s="13" t="s">
        <v>764</v>
      </c>
      <c r="P94" s="164" t="s">
        <v>764</v>
      </c>
      <c r="Q94" s="13" t="s">
        <v>764</v>
      </c>
      <c r="R94" s="164" t="s">
        <v>764</v>
      </c>
      <c r="S94" s="13">
        <v>89.908258400810496</v>
      </c>
      <c r="T94" s="164">
        <v>0.96673970563031097</v>
      </c>
      <c r="U94" s="13">
        <v>89.102028124847806</v>
      </c>
      <c r="V94" s="164">
        <v>1.2588096913889899</v>
      </c>
      <c r="W94" s="13" t="s">
        <v>764</v>
      </c>
      <c r="X94" s="164" t="s">
        <v>764</v>
      </c>
      <c r="Y94" s="13" t="s">
        <v>764</v>
      </c>
      <c r="Z94" s="164" t="s">
        <v>764</v>
      </c>
      <c r="AA94" s="13">
        <v>89.528256486817995</v>
      </c>
      <c r="AB94" s="164">
        <v>1.99528997994102</v>
      </c>
      <c r="AC94" s="13">
        <v>89.641819177546495</v>
      </c>
      <c r="AD94" s="164">
        <v>0.85987023055376299</v>
      </c>
      <c r="AE94" s="13" t="s">
        <v>764</v>
      </c>
      <c r="AF94" s="164" t="s">
        <v>764</v>
      </c>
      <c r="AG94" s="13" t="s">
        <v>764</v>
      </c>
      <c r="AH94" s="164" t="s">
        <v>764</v>
      </c>
      <c r="AI94" s="13">
        <v>90.328317241122903</v>
      </c>
      <c r="AJ94" s="164">
        <v>1.06690366985698</v>
      </c>
      <c r="AK94" s="13">
        <v>88.794900822926095</v>
      </c>
      <c r="AL94" s="164">
        <v>1.1400675268032601</v>
      </c>
      <c r="AM94" s="13" t="s">
        <v>764</v>
      </c>
      <c r="AN94" s="164" t="s">
        <v>764</v>
      </c>
      <c r="AO94" s="13" t="s">
        <v>764</v>
      </c>
      <c r="AP94" s="164" t="s">
        <v>764</v>
      </c>
      <c r="AQ94" s="98"/>
      <c r="AR94" s="98"/>
      <c r="AS94" s="13">
        <v>4.5120665053213704</v>
      </c>
      <c r="AT94" s="173">
        <v>1.1183967594714099</v>
      </c>
    </row>
    <row r="95" spans="1:46" ht="13" customHeight="1" x14ac:dyDescent="0.35">
      <c r="A95" s="12" t="s">
        <v>294</v>
      </c>
      <c r="B95" s="115">
        <v>3</v>
      </c>
      <c r="C95" s="13">
        <v>88.900311124656398</v>
      </c>
      <c r="D95" s="164">
        <v>0.53960503713874997</v>
      </c>
      <c r="E95" s="13" t="s">
        <v>764</v>
      </c>
      <c r="F95" s="164" t="s">
        <v>764</v>
      </c>
      <c r="G95" s="13">
        <v>90.387528144666305</v>
      </c>
      <c r="H95" s="164">
        <v>0.97658391322636695</v>
      </c>
      <c r="I95" s="13">
        <v>87.906069835524093</v>
      </c>
      <c r="J95" s="164">
        <v>0.74647086629291504</v>
      </c>
      <c r="K95" s="13" t="s">
        <v>764</v>
      </c>
      <c r="L95" s="164" t="s">
        <v>764</v>
      </c>
      <c r="M95" s="13">
        <v>89.774027370169307</v>
      </c>
      <c r="N95" s="164">
        <v>0.54039654331482501</v>
      </c>
      <c r="O95" s="13">
        <v>84.107136611732301</v>
      </c>
      <c r="P95" s="164">
        <v>2.0806225433594099</v>
      </c>
      <c r="Q95" s="13">
        <v>-5.6668907584369901</v>
      </c>
      <c r="R95" s="164">
        <v>2.1535630081786201</v>
      </c>
      <c r="S95" s="13">
        <v>88.862025060507705</v>
      </c>
      <c r="T95" s="164">
        <v>0.92188121495144004</v>
      </c>
      <c r="U95" s="13">
        <v>90.032243017502594</v>
      </c>
      <c r="V95" s="164">
        <v>1.0496584882513</v>
      </c>
      <c r="W95" s="13">
        <v>87.859772325805096</v>
      </c>
      <c r="X95" s="164">
        <v>1.2922016452968501</v>
      </c>
      <c r="Y95" s="13">
        <v>-1.00225273470259</v>
      </c>
      <c r="Z95" s="164">
        <v>1.69081197779238</v>
      </c>
      <c r="AA95" s="13">
        <v>89.710728399997194</v>
      </c>
      <c r="AB95" s="164">
        <v>0.67229383967782796</v>
      </c>
      <c r="AC95" s="13">
        <v>88.069168280520302</v>
      </c>
      <c r="AD95" s="164">
        <v>1.16106461036193</v>
      </c>
      <c r="AE95" s="13">
        <v>86.177221252434407</v>
      </c>
      <c r="AF95" s="164">
        <v>2.3285819011142102</v>
      </c>
      <c r="AG95" s="13">
        <v>-3.5335071475627</v>
      </c>
      <c r="AH95" s="164">
        <v>2.4479822103234299</v>
      </c>
      <c r="AI95" s="13">
        <v>89.007536870035906</v>
      </c>
      <c r="AJ95" s="164">
        <v>0.55478481583815398</v>
      </c>
      <c r="AK95" s="13" t="s">
        <v>764</v>
      </c>
      <c r="AL95" s="164" t="s">
        <v>764</v>
      </c>
      <c r="AM95" s="13" t="s">
        <v>764</v>
      </c>
      <c r="AN95" s="164" t="s">
        <v>764</v>
      </c>
      <c r="AO95" s="13" t="s">
        <v>764</v>
      </c>
      <c r="AP95" s="164" t="s">
        <v>764</v>
      </c>
      <c r="AQ95" s="98"/>
      <c r="AR95" s="98"/>
      <c r="AS95" s="13">
        <v>2.7381326417228702</v>
      </c>
      <c r="AT95" s="173">
        <v>0.90318921829211396</v>
      </c>
    </row>
    <row r="96" spans="1:46" ht="13" customHeight="1" x14ac:dyDescent="0.35">
      <c r="A96" s="12" t="s">
        <v>295</v>
      </c>
      <c r="B96" s="115">
        <v>3</v>
      </c>
      <c r="C96" s="13">
        <v>91.919457223329204</v>
      </c>
      <c r="D96" s="164">
        <v>0.91280675679815304</v>
      </c>
      <c r="E96" s="13">
        <v>91.331490040300906</v>
      </c>
      <c r="F96" s="164">
        <v>2.8593667261960398</v>
      </c>
      <c r="G96" s="13">
        <v>89.087973453276504</v>
      </c>
      <c r="H96" s="164">
        <v>2.6452089828083198</v>
      </c>
      <c r="I96" s="13">
        <v>92.754031739615996</v>
      </c>
      <c r="J96" s="164">
        <v>0.89407049251989301</v>
      </c>
      <c r="K96" s="13">
        <v>1.4225416993150199</v>
      </c>
      <c r="L96" s="164">
        <v>3.0222040584986098</v>
      </c>
      <c r="M96" s="13">
        <v>89.457982223894703</v>
      </c>
      <c r="N96" s="164">
        <v>2.4140190313931198</v>
      </c>
      <c r="O96" s="13">
        <v>92.673810022669201</v>
      </c>
      <c r="P96" s="164">
        <v>0.88908672021699597</v>
      </c>
      <c r="Q96" s="13">
        <v>3.2158277987745398</v>
      </c>
      <c r="R96" s="164">
        <v>2.6152989910497801</v>
      </c>
      <c r="S96" s="13">
        <v>91.268112534106294</v>
      </c>
      <c r="T96" s="164">
        <v>1.1670566960945199</v>
      </c>
      <c r="U96" s="13">
        <v>93.188881339667205</v>
      </c>
      <c r="V96" s="164">
        <v>1.37369703278531</v>
      </c>
      <c r="W96" s="13">
        <v>96.018976882259906</v>
      </c>
      <c r="X96" s="164">
        <v>1.5706683666991701</v>
      </c>
      <c r="Y96" s="13">
        <v>4.7508643481535602</v>
      </c>
      <c r="Z96" s="164">
        <v>1.98217711647933</v>
      </c>
      <c r="AA96" s="13">
        <v>93.637372933428693</v>
      </c>
      <c r="AB96" s="164">
        <v>0.87644787596880303</v>
      </c>
      <c r="AC96" s="13">
        <v>93.461382140441003</v>
      </c>
      <c r="AD96" s="164">
        <v>0.70369460658556404</v>
      </c>
      <c r="AE96" s="13">
        <v>88.398937111148598</v>
      </c>
      <c r="AF96" s="164">
        <v>2.2804699980102598</v>
      </c>
      <c r="AG96" s="13">
        <v>-5.2384358222800804</v>
      </c>
      <c r="AH96" s="164">
        <v>2.4333052041347298</v>
      </c>
      <c r="AI96" s="13">
        <v>91.627682678813699</v>
      </c>
      <c r="AJ96" s="164">
        <v>1.0129183449718</v>
      </c>
      <c r="AK96" s="13">
        <v>93.550628232333906</v>
      </c>
      <c r="AL96" s="164">
        <v>1.5095906480116199</v>
      </c>
      <c r="AM96" s="13" t="s">
        <v>355</v>
      </c>
      <c r="AN96" s="164" t="s">
        <v>355</v>
      </c>
      <c r="AO96" s="13" t="s">
        <v>355</v>
      </c>
      <c r="AP96" s="164" t="s">
        <v>355</v>
      </c>
      <c r="AQ96" s="98"/>
      <c r="AR96" s="98"/>
      <c r="AS96" s="13">
        <v>0.14883147344178799</v>
      </c>
      <c r="AT96" s="173">
        <v>1.2431801610894899</v>
      </c>
    </row>
    <row r="97" spans="1:46" ht="13" customHeight="1" x14ac:dyDescent="0.35">
      <c r="A97" s="29" t="s">
        <v>307</v>
      </c>
      <c r="B97" s="117">
        <v>3</v>
      </c>
      <c r="C97" s="118">
        <v>91.425191764294993</v>
      </c>
      <c r="D97" s="172">
        <v>0.23527990149345299</v>
      </c>
      <c r="E97" s="118">
        <v>93.561619912732397</v>
      </c>
      <c r="F97" s="172">
        <v>1.5720006271167599</v>
      </c>
      <c r="G97" s="118">
        <v>91.419209889942593</v>
      </c>
      <c r="H97" s="172">
        <v>0.435533402434717</v>
      </c>
      <c r="I97" s="118">
        <v>91.5725538235383</v>
      </c>
      <c r="J97" s="172">
        <v>0.368460587911767</v>
      </c>
      <c r="K97" s="118">
        <v>-0.17848482529280599</v>
      </c>
      <c r="L97" s="172">
        <v>1.6853250736754599</v>
      </c>
      <c r="M97" s="118">
        <v>91.145866555317696</v>
      </c>
      <c r="N97" s="172">
        <v>0.38809869777011102</v>
      </c>
      <c r="O97" s="118">
        <v>91.234404341387304</v>
      </c>
      <c r="P97" s="172">
        <v>0.65544128216239494</v>
      </c>
      <c r="Q97" s="118">
        <v>-0.49330368920546203</v>
      </c>
      <c r="R97" s="172">
        <v>0.87004678415016801</v>
      </c>
      <c r="S97" s="118">
        <v>91.858850547360703</v>
      </c>
      <c r="T97" s="172">
        <v>0.33506168899685801</v>
      </c>
      <c r="U97" s="118">
        <v>91.698108273161395</v>
      </c>
      <c r="V97" s="172">
        <v>0.40510998932914799</v>
      </c>
      <c r="W97" s="118">
        <v>91.127280251142395</v>
      </c>
      <c r="X97" s="172">
        <v>0.74131895325827202</v>
      </c>
      <c r="Y97" s="118">
        <v>-1.0102263171540899</v>
      </c>
      <c r="Z97" s="172">
        <v>0.82996888232396104</v>
      </c>
      <c r="AA97" s="118">
        <v>91.551603862568697</v>
      </c>
      <c r="AB97" s="172">
        <v>0.48820534302251101</v>
      </c>
      <c r="AC97" s="118">
        <v>91.483526504781906</v>
      </c>
      <c r="AD97" s="172">
        <v>0.32981891221502102</v>
      </c>
      <c r="AE97" s="118">
        <v>90.442925835236807</v>
      </c>
      <c r="AF97" s="172">
        <v>1.0117389198787701</v>
      </c>
      <c r="AG97" s="118">
        <v>-3.0923765723346799</v>
      </c>
      <c r="AH97" s="172">
        <v>1.57053786053357</v>
      </c>
      <c r="AI97" s="118">
        <v>91.713784006169305</v>
      </c>
      <c r="AJ97" s="172">
        <v>0.31398157038098801</v>
      </c>
      <c r="AK97" s="118">
        <v>91.4699999834192</v>
      </c>
      <c r="AL97" s="172">
        <v>0.46897162632462802</v>
      </c>
      <c r="AM97" s="118">
        <v>90.973213644071805</v>
      </c>
      <c r="AN97" s="172">
        <v>1.8840901084513699</v>
      </c>
      <c r="AO97" s="118">
        <v>-1.4294059479194099</v>
      </c>
      <c r="AP97" s="172">
        <v>2.0097552815848401</v>
      </c>
      <c r="AQ97" s="110"/>
      <c r="AR97" s="110"/>
      <c r="AS97" s="118">
        <v>1.5099059603195499</v>
      </c>
      <c r="AT97" s="177">
        <v>0.34497694727821399</v>
      </c>
    </row>
    <row r="99" spans="1:46" x14ac:dyDescent="0.35">
      <c r="A99" s="178" t="s">
        <v>310</v>
      </c>
    </row>
    <row r="100" spans="1:46" x14ac:dyDescent="0.35">
      <c r="A100" s="178" t="s">
        <v>410</v>
      </c>
    </row>
    <row r="101" spans="1:46" x14ac:dyDescent="0.35">
      <c r="A101" s="178" t="s">
        <v>411</v>
      </c>
    </row>
    <row r="102" spans="1:46" x14ac:dyDescent="0.35">
      <c r="A102" s="178" t="s">
        <v>412</v>
      </c>
    </row>
    <row r="103" spans="1:46" x14ac:dyDescent="0.35">
      <c r="A103" s="178" t="s">
        <v>413</v>
      </c>
    </row>
    <row r="104" spans="1:46" x14ac:dyDescent="0.35">
      <c r="A104" s="178" t="s">
        <v>414</v>
      </c>
    </row>
    <row r="105" spans="1:46" x14ac:dyDescent="0.35">
      <c r="A105" s="178" t="s">
        <v>415</v>
      </c>
    </row>
    <row r="106" spans="1:46" x14ac:dyDescent="0.35">
      <c r="A106" s="178" t="s">
        <v>311</v>
      </c>
    </row>
    <row r="107" spans="1:46" x14ac:dyDescent="0.35">
      <c r="A107" s="178" t="s">
        <v>312</v>
      </c>
    </row>
    <row r="108" spans="1:46" x14ac:dyDescent="0.35">
      <c r="A108" s="178" t="s">
        <v>313</v>
      </c>
    </row>
    <row r="109" spans="1:46" x14ac:dyDescent="0.35">
      <c r="A109" s="163" t="str">
        <f>HYPERLINK("https://oecdcode.org/disclaimers/cyprus.html", "Information on data for Cyprus: https://oecdcode.org/disclaimers/cyprus.html")</f>
        <v>Information on data for Cyprus: https://oecdcode.org/disclaimers/cyprus.html</v>
      </c>
    </row>
    <row r="110" spans="1:46" x14ac:dyDescent="0.35">
      <c r="A110" s="178" t="s">
        <v>314</v>
      </c>
    </row>
  </sheetData>
  <mergeCells count="31">
    <mergeCell ref="AQ8:AR8"/>
    <mergeCell ref="AQ9:AR9"/>
    <mergeCell ref="AS8:AT8"/>
    <mergeCell ref="AS9:AT9"/>
    <mergeCell ref="AI8:AP8"/>
    <mergeCell ref="AI9:AJ9"/>
    <mergeCell ref="AK9:AL9"/>
    <mergeCell ref="AM9:AN9"/>
    <mergeCell ref="AO9:AP9"/>
    <mergeCell ref="Y9:Z9"/>
    <mergeCell ref="AA8:AH8"/>
    <mergeCell ref="AA9:AB9"/>
    <mergeCell ref="AC9:AD9"/>
    <mergeCell ref="AE9:AF9"/>
    <mergeCell ref="AG9:AH9"/>
    <mergeCell ref="B7:B10"/>
    <mergeCell ref="C7:AT7"/>
    <mergeCell ref="C8:D9"/>
    <mergeCell ref="E8:L8"/>
    <mergeCell ref="E9:F9"/>
    <mergeCell ref="G9:H9"/>
    <mergeCell ref="I9:J9"/>
    <mergeCell ref="K9:L9"/>
    <mergeCell ref="M8:R8"/>
    <mergeCell ref="M9:N9"/>
    <mergeCell ref="O9:P9"/>
    <mergeCell ref="Q9:R9"/>
    <mergeCell ref="S8:Z8"/>
    <mergeCell ref="S9:T9"/>
    <mergeCell ref="U9:V9"/>
    <mergeCell ref="W9:X9"/>
  </mergeCells>
  <conditionalFormatting sqref="K1:K200">
    <cfRule type="expression" dxfId="122" priority="7">
      <formula>ABS(K1/L1)&gt;1.95996398454005</formula>
    </cfRule>
  </conditionalFormatting>
  <conditionalFormatting sqref="Q1:Q200">
    <cfRule type="expression" dxfId="121" priority="6">
      <formula>ABS(Q1/R1)&gt;1.95996398454005</formula>
    </cfRule>
  </conditionalFormatting>
  <conditionalFormatting sqref="Y1:Y200">
    <cfRule type="expression" dxfId="120" priority="5">
      <formula>ABS(Y1/Z1)&gt;1.95996398454005</formula>
    </cfRule>
  </conditionalFormatting>
  <conditionalFormatting sqref="AG1:AG200">
    <cfRule type="expression" dxfId="119" priority="4">
      <formula>ABS(AG1/AH1)&gt;1.95996398454005</formula>
    </cfRule>
  </conditionalFormatting>
  <conditionalFormatting sqref="AO1:AO200">
    <cfRule type="expression" dxfId="118" priority="3">
      <formula>ABS(AO1/AP1)&gt;1.95996398454005</formula>
    </cfRule>
  </conditionalFormatting>
  <conditionalFormatting sqref="AQ1:AQ200">
    <cfRule type="expression" dxfId="117" priority="2">
      <formula>ABS(AQ1/AR1)&gt;1.95996398454005</formula>
    </cfRule>
  </conditionalFormatting>
  <conditionalFormatting sqref="AS1:AS200">
    <cfRule type="expression" dxfId="116" priority="1">
      <formula>ABS(AS1/AT1)&gt;1.95996398454005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Z82"/>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190</v>
      </c>
    </row>
    <row r="2" spans="1:26" x14ac:dyDescent="0.35">
      <c r="A2" s="38" t="s">
        <v>191</v>
      </c>
    </row>
    <row r="3" spans="1:26" x14ac:dyDescent="0.35">
      <c r="A3" s="42" t="s">
        <v>379</v>
      </c>
    </row>
    <row r="4" spans="1:26" x14ac:dyDescent="0.35">
      <c r="A4" s="150" t="str">
        <f>HYPERLINK("#'TOC'!A1", "Back to TOC")</f>
        <v>Back to TOC</v>
      </c>
    </row>
    <row r="7" spans="1:26" ht="16" customHeight="1" x14ac:dyDescent="0.35">
      <c r="B7" s="503" t="s">
        <v>233</v>
      </c>
      <c r="C7" s="506" t="s">
        <v>434</v>
      </c>
      <c r="D7" s="506"/>
      <c r="E7" s="506"/>
      <c r="F7" s="506"/>
      <c r="G7" s="506"/>
      <c r="H7" s="506"/>
      <c r="I7" s="506"/>
      <c r="J7" s="506"/>
      <c r="K7" s="506"/>
      <c r="L7" s="506"/>
      <c r="M7" s="506"/>
      <c r="N7" s="506"/>
      <c r="O7" s="506"/>
      <c r="P7" s="506"/>
      <c r="Q7" s="506"/>
      <c r="R7" s="506"/>
      <c r="S7" s="506"/>
      <c r="T7" s="506"/>
      <c r="U7" s="506"/>
      <c r="V7" s="506"/>
      <c r="W7" s="506"/>
      <c r="X7" s="506"/>
      <c r="Y7" s="506"/>
      <c r="Z7" s="507"/>
    </row>
    <row r="8" spans="1:26" ht="16" customHeight="1" x14ac:dyDescent="0.35">
      <c r="B8" s="504"/>
      <c r="C8" s="508" t="s">
        <v>332</v>
      </c>
      <c r="D8" s="508"/>
      <c r="E8" s="508"/>
      <c r="F8" s="508"/>
      <c r="G8" s="508"/>
      <c r="H8" s="508"/>
      <c r="I8" s="508"/>
      <c r="J8" s="508"/>
      <c r="K8" s="508" t="s">
        <v>333</v>
      </c>
      <c r="L8" s="508"/>
      <c r="M8" s="508"/>
      <c r="N8" s="508"/>
      <c r="O8" s="508"/>
      <c r="P8" s="508"/>
      <c r="Q8" s="508"/>
      <c r="R8" s="508"/>
      <c r="S8" s="508" t="s">
        <v>420</v>
      </c>
      <c r="T8" s="508"/>
      <c r="U8" s="508"/>
      <c r="V8" s="508"/>
      <c r="W8" s="508"/>
      <c r="X8" s="508"/>
      <c r="Y8" s="508"/>
      <c r="Z8" s="541"/>
    </row>
    <row r="9" spans="1:26" ht="32.15" customHeight="1" x14ac:dyDescent="0.35">
      <c r="B9" s="504"/>
      <c r="C9" s="509" t="s">
        <v>392</v>
      </c>
      <c r="D9" s="509"/>
      <c r="E9" s="509" t="s">
        <v>393</v>
      </c>
      <c r="F9" s="509"/>
      <c r="G9" s="509" t="s">
        <v>394</v>
      </c>
      <c r="H9" s="509"/>
      <c r="I9" s="509" t="s">
        <v>418</v>
      </c>
      <c r="J9" s="509"/>
      <c r="K9" s="509" t="s">
        <v>392</v>
      </c>
      <c r="L9" s="509"/>
      <c r="M9" s="509" t="s">
        <v>393</v>
      </c>
      <c r="N9" s="509"/>
      <c r="O9" s="509" t="s">
        <v>394</v>
      </c>
      <c r="P9" s="509"/>
      <c r="Q9" s="509" t="s">
        <v>419</v>
      </c>
      <c r="R9" s="509"/>
      <c r="S9" s="509" t="s">
        <v>392</v>
      </c>
      <c r="T9" s="509"/>
      <c r="U9" s="509" t="s">
        <v>393</v>
      </c>
      <c r="V9" s="509"/>
      <c r="W9" s="509" t="s">
        <v>394</v>
      </c>
      <c r="X9" s="509"/>
      <c r="Y9" s="509" t="s">
        <v>421</v>
      </c>
      <c r="Z9" s="542"/>
    </row>
    <row r="10" spans="1:26"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9" t="s">
        <v>235</v>
      </c>
    </row>
    <row r="11" spans="1:26" ht="13" customHeight="1" x14ac:dyDescent="0.35">
      <c r="A11" s="90"/>
      <c r="B11" s="91"/>
      <c r="C11" s="92" t="s">
        <v>1218</v>
      </c>
      <c r="D11" s="170" t="s">
        <v>1219</v>
      </c>
      <c r="E11" s="92" t="s">
        <v>1220</v>
      </c>
      <c r="F11" s="170" t="s">
        <v>1221</v>
      </c>
      <c r="G11" s="92" t="s">
        <v>1222</v>
      </c>
      <c r="H11" s="170" t="s">
        <v>1223</v>
      </c>
      <c r="I11" s="92" t="s">
        <v>1224</v>
      </c>
      <c r="J11" s="170" t="s">
        <v>1225</v>
      </c>
      <c r="K11" s="92" t="s">
        <v>1226</v>
      </c>
      <c r="L11" s="170" t="s">
        <v>1227</v>
      </c>
      <c r="M11" s="92" t="s">
        <v>1228</v>
      </c>
      <c r="N11" s="170" t="s">
        <v>1229</v>
      </c>
      <c r="O11" s="92" t="s">
        <v>1230</v>
      </c>
      <c r="P11" s="170" t="s">
        <v>1231</v>
      </c>
      <c r="Q11" s="92" t="s">
        <v>1232</v>
      </c>
      <c r="R11" s="170" t="s">
        <v>1233</v>
      </c>
      <c r="S11" s="92" t="s">
        <v>1234</v>
      </c>
      <c r="T11" s="170" t="s">
        <v>1235</v>
      </c>
      <c r="U11" s="92" t="s">
        <v>1236</v>
      </c>
      <c r="V11" s="170" t="s">
        <v>1237</v>
      </c>
      <c r="W11" s="92" t="s">
        <v>1238</v>
      </c>
      <c r="X11" s="170" t="s">
        <v>1239</v>
      </c>
      <c r="Y11" s="92" t="s">
        <v>1240</v>
      </c>
      <c r="Z11" s="176" t="s">
        <v>1241</v>
      </c>
    </row>
    <row r="12" spans="1:26" ht="13" customHeight="1" x14ac:dyDescent="0.35">
      <c r="A12" s="12" t="s">
        <v>249</v>
      </c>
      <c r="B12" s="97">
        <v>2</v>
      </c>
      <c r="C12" s="13">
        <v>88.095623810759903</v>
      </c>
      <c r="D12" s="164">
        <v>5.0730186596984597</v>
      </c>
      <c r="E12" s="13">
        <v>89.175725440707794</v>
      </c>
      <c r="F12" s="164">
        <v>1.14497600602529</v>
      </c>
      <c r="G12" s="13">
        <v>90.146806948151905</v>
      </c>
      <c r="H12" s="164">
        <v>0.65137684369701099</v>
      </c>
      <c r="I12" s="13">
        <v>2.051183137392</v>
      </c>
      <c r="J12" s="164">
        <v>5.1356657716773997</v>
      </c>
      <c r="K12" s="13" t="s">
        <v>764</v>
      </c>
      <c r="L12" s="164" t="s">
        <v>764</v>
      </c>
      <c r="M12" s="13">
        <v>79.560673519586601</v>
      </c>
      <c r="N12" s="164">
        <v>1.75931763401901</v>
      </c>
      <c r="O12" s="13">
        <v>85.923649937795602</v>
      </c>
      <c r="P12" s="164">
        <v>0.84958918550790496</v>
      </c>
      <c r="Q12" s="13" t="s">
        <v>764</v>
      </c>
      <c r="R12" s="164" t="s">
        <v>764</v>
      </c>
      <c r="S12" s="13" t="s">
        <v>764</v>
      </c>
      <c r="T12" s="164" t="s">
        <v>764</v>
      </c>
      <c r="U12" s="13">
        <v>-9.6150519211212604</v>
      </c>
      <c r="V12" s="164">
        <v>2.0990875617143399</v>
      </c>
      <c r="W12" s="13">
        <v>-4.2231570103563003</v>
      </c>
      <c r="X12" s="164">
        <v>1.0705576008028099</v>
      </c>
      <c r="Y12" s="13" t="s">
        <v>764</v>
      </c>
      <c r="Z12" s="173" t="s">
        <v>764</v>
      </c>
    </row>
    <row r="13" spans="1:26" ht="13" customHeight="1" x14ac:dyDescent="0.35">
      <c r="A13" s="12" t="s">
        <v>250</v>
      </c>
      <c r="B13" s="97">
        <v>2</v>
      </c>
      <c r="C13" s="13">
        <v>96.985725642953597</v>
      </c>
      <c r="D13" s="164">
        <v>0.85058914273251096</v>
      </c>
      <c r="E13" s="13">
        <v>97.272089394959295</v>
      </c>
      <c r="F13" s="164">
        <v>0.36713474082273601</v>
      </c>
      <c r="G13" s="13">
        <v>94.797342092421104</v>
      </c>
      <c r="H13" s="164">
        <v>0.70033168327967799</v>
      </c>
      <c r="I13" s="13">
        <v>-2.1883835505324201</v>
      </c>
      <c r="J13" s="164">
        <v>1.0945841366690201</v>
      </c>
      <c r="K13" s="13">
        <v>97.402712275975702</v>
      </c>
      <c r="L13" s="164">
        <v>0.71388154946467597</v>
      </c>
      <c r="M13" s="13">
        <v>94.232083540819403</v>
      </c>
      <c r="N13" s="164">
        <v>0.54569282637583305</v>
      </c>
      <c r="O13" s="13">
        <v>90.041816622082905</v>
      </c>
      <c r="P13" s="164">
        <v>0.69068112495502598</v>
      </c>
      <c r="Q13" s="13">
        <v>-7.3608956538927997</v>
      </c>
      <c r="R13" s="164">
        <v>0.98892473215535803</v>
      </c>
      <c r="S13" s="13">
        <v>0.41698663302216199</v>
      </c>
      <c r="T13" s="164">
        <v>1.1104633070932699</v>
      </c>
      <c r="U13" s="13">
        <v>-3.0400058541398902</v>
      </c>
      <c r="V13" s="164">
        <v>0.657699459234248</v>
      </c>
      <c r="W13" s="13">
        <v>-4.7555254703382097</v>
      </c>
      <c r="X13" s="164">
        <v>0.98361826079759596</v>
      </c>
      <c r="Y13" s="13">
        <v>-5.17251210336038</v>
      </c>
      <c r="Z13" s="173">
        <v>1.4751564520809399</v>
      </c>
    </row>
    <row r="14" spans="1:26" ht="13" customHeight="1" x14ac:dyDescent="0.35">
      <c r="A14" s="12" t="s">
        <v>253</v>
      </c>
      <c r="B14" s="97">
        <v>2</v>
      </c>
      <c r="C14" s="13">
        <v>84.570354307308094</v>
      </c>
      <c r="D14" s="164">
        <v>5.2439270181307798</v>
      </c>
      <c r="E14" s="13">
        <v>89.712599123991595</v>
      </c>
      <c r="F14" s="164">
        <v>0.70229929456766005</v>
      </c>
      <c r="G14" s="13">
        <v>88.139063437138404</v>
      </c>
      <c r="H14" s="164">
        <v>1.0517998406140601</v>
      </c>
      <c r="I14" s="13">
        <v>3.5687091298302498</v>
      </c>
      <c r="J14" s="164">
        <v>5.3353853852124598</v>
      </c>
      <c r="K14" s="13" t="s">
        <v>764</v>
      </c>
      <c r="L14" s="164" t="s">
        <v>764</v>
      </c>
      <c r="M14" s="13">
        <v>91.232206927877698</v>
      </c>
      <c r="N14" s="164">
        <v>0.55673081822831305</v>
      </c>
      <c r="O14" s="13">
        <v>85.458964923159499</v>
      </c>
      <c r="P14" s="164">
        <v>1.6743852295285799</v>
      </c>
      <c r="Q14" s="13" t="s">
        <v>764</v>
      </c>
      <c r="R14" s="164" t="s">
        <v>764</v>
      </c>
      <c r="S14" s="13" t="s">
        <v>764</v>
      </c>
      <c r="T14" s="164" t="s">
        <v>764</v>
      </c>
      <c r="U14" s="13">
        <v>1.51960780388615</v>
      </c>
      <c r="V14" s="164">
        <v>0.896199477301454</v>
      </c>
      <c r="W14" s="13">
        <v>-2.68009851397882</v>
      </c>
      <c r="X14" s="164">
        <v>1.97733376079488</v>
      </c>
      <c r="Y14" s="13" t="s">
        <v>764</v>
      </c>
      <c r="Z14" s="173" t="s">
        <v>764</v>
      </c>
    </row>
    <row r="15" spans="1:26" ht="13" customHeight="1" x14ac:dyDescent="0.35">
      <c r="A15" s="100" t="s">
        <v>254</v>
      </c>
      <c r="B15" s="97">
        <v>2</v>
      </c>
      <c r="C15" s="13" t="s">
        <v>764</v>
      </c>
      <c r="D15" s="164" t="s">
        <v>764</v>
      </c>
      <c r="E15" s="13">
        <v>93.0907523908662</v>
      </c>
      <c r="F15" s="164">
        <v>0.62100683492386199</v>
      </c>
      <c r="G15" s="13">
        <v>92.618416341948603</v>
      </c>
      <c r="H15" s="164">
        <v>1.1841519661322999</v>
      </c>
      <c r="I15" s="13" t="s">
        <v>764</v>
      </c>
      <c r="J15" s="164" t="s">
        <v>764</v>
      </c>
      <c r="K15" s="13" t="s">
        <v>764</v>
      </c>
      <c r="L15" s="164" t="s">
        <v>764</v>
      </c>
      <c r="M15" s="13">
        <v>93.847849522803102</v>
      </c>
      <c r="N15" s="164">
        <v>0.61689175452505396</v>
      </c>
      <c r="O15" s="13">
        <v>92.896368775064005</v>
      </c>
      <c r="P15" s="164">
        <v>0.81124334834386203</v>
      </c>
      <c r="Q15" s="13" t="s">
        <v>764</v>
      </c>
      <c r="R15" s="164" t="s">
        <v>764</v>
      </c>
      <c r="S15" s="13" t="s">
        <v>764</v>
      </c>
      <c r="T15" s="164" t="s">
        <v>764</v>
      </c>
      <c r="U15" s="13">
        <v>0.75709713193690198</v>
      </c>
      <c r="V15" s="164">
        <v>0.87533132345595399</v>
      </c>
      <c r="W15" s="13">
        <v>0.27795243311545897</v>
      </c>
      <c r="X15" s="164">
        <v>1.4353855402389799</v>
      </c>
      <c r="Y15" s="13" t="s">
        <v>764</v>
      </c>
      <c r="Z15" s="173" t="s">
        <v>764</v>
      </c>
    </row>
    <row r="16" spans="1:26" ht="13" customHeight="1" x14ac:dyDescent="0.35">
      <c r="A16" s="100" t="s">
        <v>255</v>
      </c>
      <c r="B16" s="97">
        <v>2</v>
      </c>
      <c r="C16" s="13" t="s">
        <v>764</v>
      </c>
      <c r="D16" s="164" t="s">
        <v>764</v>
      </c>
      <c r="E16" s="13">
        <v>84.152395451015707</v>
      </c>
      <c r="F16" s="164">
        <v>1.35099459821919</v>
      </c>
      <c r="G16" s="13">
        <v>86.176279403021695</v>
      </c>
      <c r="H16" s="164">
        <v>1.35109328864891</v>
      </c>
      <c r="I16" s="13" t="s">
        <v>764</v>
      </c>
      <c r="J16" s="164" t="s">
        <v>764</v>
      </c>
      <c r="K16" s="13" t="s">
        <v>764</v>
      </c>
      <c r="L16" s="164" t="s">
        <v>764</v>
      </c>
      <c r="M16" s="13">
        <v>85.227265884149503</v>
      </c>
      <c r="N16" s="164">
        <v>0.97756979200732896</v>
      </c>
      <c r="O16" s="13">
        <v>81.012231021947102</v>
      </c>
      <c r="P16" s="164">
        <v>2.2910805989782799</v>
      </c>
      <c r="Q16" s="13" t="s">
        <v>764</v>
      </c>
      <c r="R16" s="164" t="s">
        <v>764</v>
      </c>
      <c r="S16" s="13" t="s">
        <v>764</v>
      </c>
      <c r="T16" s="164" t="s">
        <v>764</v>
      </c>
      <c r="U16" s="13">
        <v>1.0748704331338701</v>
      </c>
      <c r="V16" s="164">
        <v>1.66758181288436</v>
      </c>
      <c r="W16" s="13">
        <v>-5.1640483810745597</v>
      </c>
      <c r="X16" s="164">
        <v>2.6597938614950598</v>
      </c>
      <c r="Y16" s="13" t="s">
        <v>764</v>
      </c>
      <c r="Z16" s="173" t="s">
        <v>764</v>
      </c>
    </row>
    <row r="17" spans="1:26" ht="13" customHeight="1" x14ac:dyDescent="0.35">
      <c r="A17" s="12" t="s">
        <v>256</v>
      </c>
      <c r="B17" s="97">
        <v>2</v>
      </c>
      <c r="C17" s="13">
        <v>93.264435861726398</v>
      </c>
      <c r="D17" s="164">
        <v>2.3954936034385099</v>
      </c>
      <c r="E17" s="13">
        <v>87.905195254878393</v>
      </c>
      <c r="F17" s="164">
        <v>1.67563126533958</v>
      </c>
      <c r="G17" s="13">
        <v>84.638803005318394</v>
      </c>
      <c r="H17" s="164">
        <v>1.2675241493920499</v>
      </c>
      <c r="I17" s="13">
        <v>-8.6256328564080604</v>
      </c>
      <c r="J17" s="164">
        <v>2.7075308251205099</v>
      </c>
      <c r="K17" s="13">
        <v>92.198347479257507</v>
      </c>
      <c r="L17" s="164">
        <v>2.03211893218349</v>
      </c>
      <c r="M17" s="13">
        <v>85.288220417942696</v>
      </c>
      <c r="N17" s="164">
        <v>1.34608689334403</v>
      </c>
      <c r="O17" s="13">
        <v>85.584994735709301</v>
      </c>
      <c r="P17" s="164">
        <v>1.2595182495922199</v>
      </c>
      <c r="Q17" s="13">
        <v>-6.6133527435481296</v>
      </c>
      <c r="R17" s="164">
        <v>2.37361260980297</v>
      </c>
      <c r="S17" s="13">
        <v>-1.06608838246898</v>
      </c>
      <c r="T17" s="164">
        <v>3.1413208939319501</v>
      </c>
      <c r="U17" s="13">
        <v>-2.61697483693571</v>
      </c>
      <c r="V17" s="164">
        <v>2.14934642666466</v>
      </c>
      <c r="W17" s="13">
        <v>0.94619173039094995</v>
      </c>
      <c r="X17" s="164">
        <v>1.78689778396748</v>
      </c>
      <c r="Y17" s="13">
        <v>2.0122801128599299</v>
      </c>
      <c r="Z17" s="173">
        <v>3.6006610490843798</v>
      </c>
    </row>
    <row r="18" spans="1:26" ht="13" customHeight="1" x14ac:dyDescent="0.35">
      <c r="A18" s="12" t="s">
        <v>257</v>
      </c>
      <c r="B18" s="97">
        <v>2</v>
      </c>
      <c r="C18" s="13">
        <v>91.091283933335106</v>
      </c>
      <c r="D18" s="164">
        <v>1.9439472655516099</v>
      </c>
      <c r="E18" s="13">
        <v>92.338161357883493</v>
      </c>
      <c r="F18" s="164">
        <v>1.0573094848411599</v>
      </c>
      <c r="G18" s="13">
        <v>93.769050797461304</v>
      </c>
      <c r="H18" s="164">
        <v>1.01981771463314</v>
      </c>
      <c r="I18" s="13">
        <v>2.6777668641261601</v>
      </c>
      <c r="J18" s="164">
        <v>2.20570082501346</v>
      </c>
      <c r="K18" s="13">
        <v>95.189138384219603</v>
      </c>
      <c r="L18" s="164">
        <v>1.18965005417516</v>
      </c>
      <c r="M18" s="13">
        <v>96.486096801495904</v>
      </c>
      <c r="N18" s="164">
        <v>0.55000733134054702</v>
      </c>
      <c r="O18" s="13">
        <v>97.047019275911097</v>
      </c>
      <c r="P18" s="164">
        <v>0.51431775026995896</v>
      </c>
      <c r="Q18" s="13">
        <v>1.85788089169149</v>
      </c>
      <c r="R18" s="164">
        <v>1.2960232204645701</v>
      </c>
      <c r="S18" s="13">
        <v>4.0978544508844799</v>
      </c>
      <c r="T18" s="164">
        <v>2.2790783713256899</v>
      </c>
      <c r="U18" s="13">
        <v>4.1479354436124396</v>
      </c>
      <c r="V18" s="164">
        <v>1.1918101406110899</v>
      </c>
      <c r="W18" s="13">
        <v>3.2779684784498202</v>
      </c>
      <c r="X18" s="164">
        <v>1.14216939169386</v>
      </c>
      <c r="Y18" s="13">
        <v>-0.81988597243466199</v>
      </c>
      <c r="Z18" s="173">
        <v>2.5582791711321198</v>
      </c>
    </row>
    <row r="19" spans="1:26" ht="13" customHeight="1" x14ac:dyDescent="0.35">
      <c r="A19" s="12" t="s">
        <v>258</v>
      </c>
      <c r="B19" s="97">
        <v>2</v>
      </c>
      <c r="C19" s="13">
        <v>94.3405165829043</v>
      </c>
      <c r="D19" s="164">
        <v>1.1480451532456799</v>
      </c>
      <c r="E19" s="13">
        <v>94.430867975810003</v>
      </c>
      <c r="F19" s="164">
        <v>1.0311501421574001</v>
      </c>
      <c r="G19" s="13">
        <v>93.164841655529102</v>
      </c>
      <c r="H19" s="164">
        <v>0.90501602108457502</v>
      </c>
      <c r="I19" s="13">
        <v>-1.1756749273751399</v>
      </c>
      <c r="J19" s="164">
        <v>1.4689047912242901</v>
      </c>
      <c r="K19" s="13">
        <v>88.837072849226203</v>
      </c>
      <c r="L19" s="164">
        <v>5.2550827678031604</v>
      </c>
      <c r="M19" s="13">
        <v>93.674006308848803</v>
      </c>
      <c r="N19" s="164">
        <v>1.20851354974601</v>
      </c>
      <c r="O19" s="13">
        <v>91.326945673378802</v>
      </c>
      <c r="P19" s="164">
        <v>1.29395126639433</v>
      </c>
      <c r="Q19" s="13">
        <v>2.4898728241526098</v>
      </c>
      <c r="R19" s="164">
        <v>5.4451152077614502</v>
      </c>
      <c r="S19" s="13">
        <v>-5.5034437336781004</v>
      </c>
      <c r="T19" s="164">
        <v>5.3790243139767098</v>
      </c>
      <c r="U19" s="13">
        <v>-0.75686166696124202</v>
      </c>
      <c r="V19" s="164">
        <v>1.5886395486676499</v>
      </c>
      <c r="W19" s="13">
        <v>-1.83789598215034</v>
      </c>
      <c r="X19" s="164">
        <v>1.5790389096609501</v>
      </c>
      <c r="Y19" s="13">
        <v>3.6655477515277499</v>
      </c>
      <c r="Z19" s="173">
        <v>5.6397660333986099</v>
      </c>
    </row>
    <row r="20" spans="1:26" ht="13" customHeight="1" x14ac:dyDescent="0.35">
      <c r="A20" s="12" t="s">
        <v>259</v>
      </c>
      <c r="B20" s="97">
        <v>2</v>
      </c>
      <c r="C20" s="13">
        <v>98.539171151245398</v>
      </c>
      <c r="D20" s="164">
        <v>0.89764109830870098</v>
      </c>
      <c r="E20" s="13">
        <v>97.182084125140094</v>
      </c>
      <c r="F20" s="164">
        <v>0.86915718097488404</v>
      </c>
      <c r="G20" s="13">
        <v>94.200647479467904</v>
      </c>
      <c r="H20" s="164">
        <v>1.8024346765966901</v>
      </c>
      <c r="I20" s="13">
        <v>-4.3385236717775202</v>
      </c>
      <c r="J20" s="164">
        <v>2.0052986990224499</v>
      </c>
      <c r="K20" s="13">
        <v>98.394709806512395</v>
      </c>
      <c r="L20" s="164">
        <v>0.67649650475257395</v>
      </c>
      <c r="M20" s="13">
        <v>96.670637806585603</v>
      </c>
      <c r="N20" s="164">
        <v>0.66640898040035101</v>
      </c>
      <c r="O20" s="13">
        <v>95.715241481112301</v>
      </c>
      <c r="P20" s="164">
        <v>0.95846774738516405</v>
      </c>
      <c r="Q20" s="13">
        <v>-2.67946832540001</v>
      </c>
      <c r="R20" s="164">
        <v>1.3199111427516901</v>
      </c>
      <c r="S20" s="13">
        <v>-0.14446134473303099</v>
      </c>
      <c r="T20" s="164">
        <v>1.12401381767098</v>
      </c>
      <c r="U20" s="13">
        <v>-0.51144631855446199</v>
      </c>
      <c r="V20" s="164">
        <v>1.0952329133104299</v>
      </c>
      <c r="W20" s="13">
        <v>1.5145940016444801</v>
      </c>
      <c r="X20" s="164">
        <v>2.0414287119994698</v>
      </c>
      <c r="Y20" s="13">
        <v>1.65905534637751</v>
      </c>
      <c r="Z20" s="173">
        <v>2.4007057914415899</v>
      </c>
    </row>
    <row r="21" spans="1:26" ht="13" customHeight="1" x14ac:dyDescent="0.35">
      <c r="A21" s="12" t="s">
        <v>261</v>
      </c>
      <c r="B21" s="97">
        <v>2</v>
      </c>
      <c r="C21" s="13">
        <v>90.983662528696101</v>
      </c>
      <c r="D21" s="164">
        <v>2.1613079956188299</v>
      </c>
      <c r="E21" s="13">
        <v>90.396722814322999</v>
      </c>
      <c r="F21" s="164">
        <v>0.81294296484451301</v>
      </c>
      <c r="G21" s="13">
        <v>90.318034462009805</v>
      </c>
      <c r="H21" s="164">
        <v>1.4809532320482</v>
      </c>
      <c r="I21" s="13">
        <v>-0.66562806668621</v>
      </c>
      <c r="J21" s="164">
        <v>2.5269064543908701</v>
      </c>
      <c r="K21" s="13">
        <v>86.943005450087298</v>
      </c>
      <c r="L21" s="164">
        <v>1.73400862989937</v>
      </c>
      <c r="M21" s="13">
        <v>83.720401688535702</v>
      </c>
      <c r="N21" s="164">
        <v>1.34696357550723</v>
      </c>
      <c r="O21" s="13">
        <v>85.061811887388302</v>
      </c>
      <c r="P21" s="164">
        <v>1.4009711457663201</v>
      </c>
      <c r="Q21" s="13">
        <v>-1.8811935626990099</v>
      </c>
      <c r="R21" s="164">
        <v>2.2254993408321</v>
      </c>
      <c r="S21" s="13">
        <v>-4.0406570786087599</v>
      </c>
      <c r="T21" s="164">
        <v>2.7709273141840698</v>
      </c>
      <c r="U21" s="13">
        <v>-6.6763211257872497</v>
      </c>
      <c r="V21" s="164">
        <v>1.57327274743873</v>
      </c>
      <c r="W21" s="13">
        <v>-5.2562225746215603</v>
      </c>
      <c r="X21" s="164">
        <v>2.0386129173494001</v>
      </c>
      <c r="Y21" s="13">
        <v>-1.2155654960128</v>
      </c>
      <c r="Z21" s="173">
        <v>3.36721005363288</v>
      </c>
    </row>
    <row r="22" spans="1:26" ht="13" customHeight="1" x14ac:dyDescent="0.35">
      <c r="A22" s="12" t="s">
        <v>262</v>
      </c>
      <c r="B22" s="97">
        <v>2</v>
      </c>
      <c r="C22" s="13">
        <v>93.110944407975893</v>
      </c>
      <c r="D22" s="164">
        <v>1.836641791011</v>
      </c>
      <c r="E22" s="13">
        <v>91.334635200812798</v>
      </c>
      <c r="F22" s="164">
        <v>0.97376222040282501</v>
      </c>
      <c r="G22" s="13">
        <v>90.762148614294802</v>
      </c>
      <c r="H22" s="164">
        <v>2.0287877534923</v>
      </c>
      <c r="I22" s="13">
        <v>-2.3487957936811501</v>
      </c>
      <c r="J22" s="164">
        <v>2.6799488867468</v>
      </c>
      <c r="K22" s="13">
        <v>93.204775206185204</v>
      </c>
      <c r="L22" s="164">
        <v>1.6345274885949701</v>
      </c>
      <c r="M22" s="13">
        <v>92.527403207234698</v>
      </c>
      <c r="N22" s="164">
        <v>0.94720739891449601</v>
      </c>
      <c r="O22" s="13">
        <v>93.181396264907505</v>
      </c>
      <c r="P22" s="164">
        <v>1.3955078964913901</v>
      </c>
      <c r="Q22" s="13">
        <v>-2.33789412777838E-2</v>
      </c>
      <c r="R22" s="164">
        <v>2.1500967793844601</v>
      </c>
      <c r="S22" s="13">
        <v>9.3830798209296504E-2</v>
      </c>
      <c r="T22" s="164">
        <v>2.4586445817687199</v>
      </c>
      <c r="U22" s="13">
        <v>1.19276800642186</v>
      </c>
      <c r="V22" s="164">
        <v>1.3584604221110801</v>
      </c>
      <c r="W22" s="13">
        <v>2.4192476506126601</v>
      </c>
      <c r="X22" s="164">
        <v>2.4624016808575702</v>
      </c>
      <c r="Y22" s="13">
        <v>2.32541685240336</v>
      </c>
      <c r="Z22" s="173">
        <v>3.4358466491237398</v>
      </c>
    </row>
    <row r="23" spans="1:26" ht="13" customHeight="1" x14ac:dyDescent="0.35">
      <c r="A23" s="12" t="s">
        <v>263</v>
      </c>
      <c r="B23" s="97">
        <v>2</v>
      </c>
      <c r="C23" s="13">
        <v>91.895415527828703</v>
      </c>
      <c r="D23" s="164">
        <v>1.3503291394827299</v>
      </c>
      <c r="E23" s="13">
        <v>89.142356452509404</v>
      </c>
      <c r="F23" s="164">
        <v>0.87071534180681098</v>
      </c>
      <c r="G23" s="13">
        <v>89.197841440348896</v>
      </c>
      <c r="H23" s="164">
        <v>1.3767502654455599</v>
      </c>
      <c r="I23" s="13">
        <v>-2.6975740874798402</v>
      </c>
      <c r="J23" s="164">
        <v>1.9112519155096299</v>
      </c>
      <c r="K23" s="13">
        <v>91.057083878055494</v>
      </c>
      <c r="L23" s="164">
        <v>0.94026193904436495</v>
      </c>
      <c r="M23" s="13">
        <v>91.009230621756203</v>
      </c>
      <c r="N23" s="164">
        <v>0.57842081567232095</v>
      </c>
      <c r="O23" s="13">
        <v>88.964212357435898</v>
      </c>
      <c r="P23" s="164">
        <v>1.14629033135744</v>
      </c>
      <c r="Q23" s="13">
        <v>-2.0928715206196</v>
      </c>
      <c r="R23" s="164">
        <v>1.5009105558028799</v>
      </c>
      <c r="S23" s="13">
        <v>-0.838331649773153</v>
      </c>
      <c r="T23" s="164">
        <v>1.6454425845199401</v>
      </c>
      <c r="U23" s="13">
        <v>1.86687416924686</v>
      </c>
      <c r="V23" s="164">
        <v>1.04533049628373</v>
      </c>
      <c r="W23" s="13">
        <v>-0.23362908291291301</v>
      </c>
      <c r="X23" s="164">
        <v>1.79148620345454</v>
      </c>
      <c r="Y23" s="13">
        <v>0.60470256686024004</v>
      </c>
      <c r="Z23" s="173">
        <v>2.43014739903977</v>
      </c>
    </row>
    <row r="24" spans="1:26" ht="13" customHeight="1" x14ac:dyDescent="0.35">
      <c r="A24" s="12" t="s">
        <v>264</v>
      </c>
      <c r="B24" s="97">
        <v>2</v>
      </c>
      <c r="C24" s="13">
        <v>89.825256239101506</v>
      </c>
      <c r="D24" s="164">
        <v>1.41243860213182</v>
      </c>
      <c r="E24" s="13">
        <v>88.853159700788694</v>
      </c>
      <c r="F24" s="164">
        <v>1.3699424998648599</v>
      </c>
      <c r="G24" s="13">
        <v>91.026566028849501</v>
      </c>
      <c r="H24" s="164">
        <v>1.7590910901766801</v>
      </c>
      <c r="I24" s="13">
        <v>1.2013097897479801</v>
      </c>
      <c r="J24" s="164">
        <v>2.3258291950436498</v>
      </c>
      <c r="K24" s="13">
        <v>91.313974539818005</v>
      </c>
      <c r="L24" s="164">
        <v>1.37017837056131</v>
      </c>
      <c r="M24" s="13">
        <v>90.804027820938003</v>
      </c>
      <c r="N24" s="164">
        <v>0.90284256846541799</v>
      </c>
      <c r="O24" s="13">
        <v>94.754806963741501</v>
      </c>
      <c r="P24" s="164">
        <v>1.37196491510855</v>
      </c>
      <c r="Q24" s="13">
        <v>3.4408324239234802</v>
      </c>
      <c r="R24" s="164">
        <v>1.9675288792591801</v>
      </c>
      <c r="S24" s="13">
        <v>1.4887183007164599</v>
      </c>
      <c r="T24" s="164">
        <v>1.9678342338586701</v>
      </c>
      <c r="U24" s="13">
        <v>1.9508681201493701</v>
      </c>
      <c r="V24" s="164">
        <v>1.64069106061111</v>
      </c>
      <c r="W24" s="13">
        <v>3.7282409348919598</v>
      </c>
      <c r="X24" s="164">
        <v>2.2308494328008299</v>
      </c>
      <c r="Y24" s="13">
        <v>2.2395226341755001</v>
      </c>
      <c r="Z24" s="173">
        <v>3.04641614610287</v>
      </c>
    </row>
    <row r="25" spans="1:26" ht="13" customHeight="1" x14ac:dyDescent="0.35">
      <c r="A25" s="12" t="s">
        <v>265</v>
      </c>
      <c r="B25" s="97">
        <v>2</v>
      </c>
      <c r="C25" s="13">
        <v>94.892690015004007</v>
      </c>
      <c r="D25" s="164">
        <v>0.57843992678239098</v>
      </c>
      <c r="E25" s="13">
        <v>93.990366852948597</v>
      </c>
      <c r="F25" s="164">
        <v>0.82143894974158504</v>
      </c>
      <c r="G25" s="13">
        <v>93.584994577743799</v>
      </c>
      <c r="H25" s="164">
        <v>1.0045353137615201</v>
      </c>
      <c r="I25" s="13">
        <v>-1.3076954372602201</v>
      </c>
      <c r="J25" s="164">
        <v>1.16058402913671</v>
      </c>
      <c r="K25" s="13">
        <v>95.041862345541603</v>
      </c>
      <c r="L25" s="164">
        <v>0.72863432938543704</v>
      </c>
      <c r="M25" s="13">
        <v>92.639729864681996</v>
      </c>
      <c r="N25" s="164">
        <v>0.86134741926765401</v>
      </c>
      <c r="O25" s="13">
        <v>90.193291115586007</v>
      </c>
      <c r="P25" s="164">
        <v>1.17139949151204</v>
      </c>
      <c r="Q25" s="13">
        <v>-4.8485712299555104</v>
      </c>
      <c r="R25" s="164">
        <v>1.3798349727694299</v>
      </c>
      <c r="S25" s="13">
        <v>0.149172330537581</v>
      </c>
      <c r="T25" s="164">
        <v>0.93032291966552405</v>
      </c>
      <c r="U25" s="13">
        <v>-1.3506369882665401</v>
      </c>
      <c r="V25" s="164">
        <v>1.19024422906881</v>
      </c>
      <c r="W25" s="13">
        <v>-3.39170346215771</v>
      </c>
      <c r="X25" s="164">
        <v>1.54313575725165</v>
      </c>
      <c r="Y25" s="13">
        <v>-3.5408757926952901</v>
      </c>
      <c r="Z25" s="173">
        <v>1.80302519138387</v>
      </c>
    </row>
    <row r="26" spans="1:26" ht="13" customHeight="1" x14ac:dyDescent="0.35">
      <c r="A26" s="12" t="s">
        <v>266</v>
      </c>
      <c r="B26" s="97">
        <v>2</v>
      </c>
      <c r="C26" s="13">
        <v>90.382332695652096</v>
      </c>
      <c r="D26" s="164">
        <v>1.5802522423662499</v>
      </c>
      <c r="E26" s="13">
        <v>87.894567017319204</v>
      </c>
      <c r="F26" s="164">
        <v>1.0949158848473</v>
      </c>
      <c r="G26" s="13">
        <v>87.254845201337801</v>
      </c>
      <c r="H26" s="164">
        <v>1.7312677904284199</v>
      </c>
      <c r="I26" s="13">
        <v>-3.1274874943142699</v>
      </c>
      <c r="J26" s="164">
        <v>2.37609859497744</v>
      </c>
      <c r="K26" s="13">
        <v>87.511103756407394</v>
      </c>
      <c r="L26" s="164">
        <v>2.6428642141156402</v>
      </c>
      <c r="M26" s="13">
        <v>85.773903417383494</v>
      </c>
      <c r="N26" s="164">
        <v>0.69674722493406005</v>
      </c>
      <c r="O26" s="13">
        <v>84.287634338033897</v>
      </c>
      <c r="P26" s="164">
        <v>1.33934463193085</v>
      </c>
      <c r="Q26" s="13">
        <v>-3.2234694183734698</v>
      </c>
      <c r="R26" s="164">
        <v>3.0100690274110602</v>
      </c>
      <c r="S26" s="13">
        <v>-2.8712289392447601</v>
      </c>
      <c r="T26" s="164">
        <v>3.0792740059560502</v>
      </c>
      <c r="U26" s="13">
        <v>-2.1206635999358001</v>
      </c>
      <c r="V26" s="164">
        <v>1.2978048737557799</v>
      </c>
      <c r="W26" s="13">
        <v>-2.96721086330396</v>
      </c>
      <c r="X26" s="164">
        <v>2.1888655064340701</v>
      </c>
      <c r="Y26" s="13">
        <v>-9.5981924059202597E-2</v>
      </c>
      <c r="Z26" s="173">
        <v>3.8348872320881999</v>
      </c>
    </row>
    <row r="27" spans="1:26" ht="13" customHeight="1" x14ac:dyDescent="0.35">
      <c r="A27" s="12" t="s">
        <v>267</v>
      </c>
      <c r="B27" s="97">
        <v>2</v>
      </c>
      <c r="C27" s="13">
        <v>87.688976936236898</v>
      </c>
      <c r="D27" s="164">
        <v>1.6371443232632801</v>
      </c>
      <c r="E27" s="13">
        <v>84.165462072257597</v>
      </c>
      <c r="F27" s="164">
        <v>0.97855281986058396</v>
      </c>
      <c r="G27" s="13">
        <v>83.825394932904103</v>
      </c>
      <c r="H27" s="164">
        <v>2.8175236182658998</v>
      </c>
      <c r="I27" s="13">
        <v>-3.8635820033327701</v>
      </c>
      <c r="J27" s="164">
        <v>3.2407100682131298</v>
      </c>
      <c r="K27" s="13">
        <v>75.453541719981502</v>
      </c>
      <c r="L27" s="164">
        <v>2.7315276859290001</v>
      </c>
      <c r="M27" s="13">
        <v>80.647256201068302</v>
      </c>
      <c r="N27" s="164">
        <v>1.1968977639802201</v>
      </c>
      <c r="O27" s="13">
        <v>76.434786348414505</v>
      </c>
      <c r="P27" s="164">
        <v>3.3361252603168401</v>
      </c>
      <c r="Q27" s="13">
        <v>0.98124462843306004</v>
      </c>
      <c r="R27" s="164">
        <v>4.3613464906175397</v>
      </c>
      <c r="S27" s="13">
        <v>-12.2354352162555</v>
      </c>
      <c r="T27" s="164">
        <v>3.1845698350310698</v>
      </c>
      <c r="U27" s="13">
        <v>-3.51820587118935</v>
      </c>
      <c r="V27" s="164">
        <v>1.5460044885697899</v>
      </c>
      <c r="W27" s="13">
        <v>-7.3906085844896303</v>
      </c>
      <c r="X27" s="164">
        <v>4.36671170241525</v>
      </c>
      <c r="Y27" s="13">
        <v>4.8448266317658302</v>
      </c>
      <c r="Z27" s="173">
        <v>5.4335573023057302</v>
      </c>
    </row>
    <row r="28" spans="1:26" ht="13" customHeight="1" x14ac:dyDescent="0.35">
      <c r="A28" s="12" t="s">
        <v>268</v>
      </c>
      <c r="B28" s="97">
        <v>2</v>
      </c>
      <c r="C28" s="13">
        <v>90.919345707667105</v>
      </c>
      <c r="D28" s="164">
        <v>1.51395757331051</v>
      </c>
      <c r="E28" s="13">
        <v>88.376990787000906</v>
      </c>
      <c r="F28" s="164">
        <v>1.08324350619231</v>
      </c>
      <c r="G28" s="13">
        <v>85.947339445172801</v>
      </c>
      <c r="H28" s="164">
        <v>1.3514361376139901</v>
      </c>
      <c r="I28" s="13">
        <v>-4.9720062624942196</v>
      </c>
      <c r="J28" s="164">
        <v>2.0379551185128801</v>
      </c>
      <c r="K28" s="13">
        <v>90.496418879764207</v>
      </c>
      <c r="L28" s="164">
        <v>1.5035253261847901</v>
      </c>
      <c r="M28" s="13">
        <v>87.834853337976</v>
      </c>
      <c r="N28" s="164">
        <v>0.95302806338971402</v>
      </c>
      <c r="O28" s="13">
        <v>86.564226011108502</v>
      </c>
      <c r="P28" s="164">
        <v>1.1514910598538</v>
      </c>
      <c r="Q28" s="13">
        <v>-3.9321928686557599</v>
      </c>
      <c r="R28" s="164">
        <v>1.9984129981901499</v>
      </c>
      <c r="S28" s="13">
        <v>-0.42292682790282798</v>
      </c>
      <c r="T28" s="164">
        <v>2.13369537194589</v>
      </c>
      <c r="U28" s="13">
        <v>-0.54213744902487804</v>
      </c>
      <c r="V28" s="164">
        <v>1.44280247550251</v>
      </c>
      <c r="W28" s="13">
        <v>0.61688656593562996</v>
      </c>
      <c r="X28" s="164">
        <v>1.77547494912551</v>
      </c>
      <c r="Y28" s="13">
        <v>1.0398133938384599</v>
      </c>
      <c r="Z28" s="173">
        <v>2.8542802203722402</v>
      </c>
    </row>
    <row r="29" spans="1:26" ht="13" customHeight="1" x14ac:dyDescent="0.35">
      <c r="A29" s="12" t="s">
        <v>269</v>
      </c>
      <c r="B29" s="97">
        <v>2</v>
      </c>
      <c r="C29" s="13">
        <v>94.546567585668896</v>
      </c>
      <c r="D29" s="164">
        <v>1.39252895352616</v>
      </c>
      <c r="E29" s="13">
        <v>90.995205771834193</v>
      </c>
      <c r="F29" s="164">
        <v>1.18444863356413</v>
      </c>
      <c r="G29" s="13" t="s">
        <v>764</v>
      </c>
      <c r="H29" s="164" t="s">
        <v>764</v>
      </c>
      <c r="I29" s="13" t="s">
        <v>764</v>
      </c>
      <c r="J29" s="164" t="s">
        <v>764</v>
      </c>
      <c r="K29" s="13">
        <v>95.922405057873505</v>
      </c>
      <c r="L29" s="164">
        <v>1.09518781049104</v>
      </c>
      <c r="M29" s="13">
        <v>93.208395496008094</v>
      </c>
      <c r="N29" s="164">
        <v>1.0747432333854501</v>
      </c>
      <c r="O29" s="13">
        <v>91.253421525459601</v>
      </c>
      <c r="P29" s="164">
        <v>2.5154730649682602</v>
      </c>
      <c r="Q29" s="13">
        <v>-4.6689835324139199</v>
      </c>
      <c r="R29" s="164">
        <v>2.66802293934344</v>
      </c>
      <c r="S29" s="13">
        <v>1.37583747220462</v>
      </c>
      <c r="T29" s="164">
        <v>1.77160188153457</v>
      </c>
      <c r="U29" s="13">
        <v>2.2131897241739602</v>
      </c>
      <c r="V29" s="164">
        <v>1.5993722466204601</v>
      </c>
      <c r="W29" s="13" t="s">
        <v>764</v>
      </c>
      <c r="X29" s="164" t="s">
        <v>764</v>
      </c>
      <c r="Y29" s="13" t="s">
        <v>764</v>
      </c>
      <c r="Z29" s="173" t="s">
        <v>764</v>
      </c>
    </row>
    <row r="30" spans="1:26" ht="13" customHeight="1" x14ac:dyDescent="0.35">
      <c r="A30" s="12" t="s">
        <v>270</v>
      </c>
      <c r="B30" s="97">
        <v>2</v>
      </c>
      <c r="C30" s="13" t="s">
        <v>764</v>
      </c>
      <c r="D30" s="164" t="s">
        <v>764</v>
      </c>
      <c r="E30" s="13">
        <v>89.919471429893704</v>
      </c>
      <c r="F30" s="164">
        <v>1.2056429164495399</v>
      </c>
      <c r="G30" s="13">
        <v>93.022667055655404</v>
      </c>
      <c r="H30" s="164">
        <v>1.15355903498948</v>
      </c>
      <c r="I30" s="13" t="s">
        <v>764</v>
      </c>
      <c r="J30" s="164" t="s">
        <v>764</v>
      </c>
      <c r="K30" s="13">
        <v>93.230013323059197</v>
      </c>
      <c r="L30" s="164">
        <v>3.1719123730489298</v>
      </c>
      <c r="M30" s="13">
        <v>93.329189404872096</v>
      </c>
      <c r="N30" s="164">
        <v>0.663550516921802</v>
      </c>
      <c r="O30" s="13">
        <v>93.9032654224265</v>
      </c>
      <c r="P30" s="164">
        <v>0.888387493598497</v>
      </c>
      <c r="Q30" s="13">
        <v>0.67325209936728903</v>
      </c>
      <c r="R30" s="164">
        <v>3.3108235052523201</v>
      </c>
      <c r="S30" s="13" t="s">
        <v>764</v>
      </c>
      <c r="T30" s="164" t="s">
        <v>764</v>
      </c>
      <c r="U30" s="13">
        <v>3.4097179749784301</v>
      </c>
      <c r="V30" s="164">
        <v>1.3761809948157699</v>
      </c>
      <c r="W30" s="13">
        <v>0.88059836677106795</v>
      </c>
      <c r="X30" s="164">
        <v>1.4559982094728301</v>
      </c>
      <c r="Y30" s="13" t="s">
        <v>764</v>
      </c>
      <c r="Z30" s="173" t="s">
        <v>764</v>
      </c>
    </row>
    <row r="31" spans="1:26" ht="13" customHeight="1" x14ac:dyDescent="0.35">
      <c r="A31" s="12" t="s">
        <v>271</v>
      </c>
      <c r="B31" s="97">
        <v>2</v>
      </c>
      <c r="C31" s="13">
        <v>97.802074359256906</v>
      </c>
      <c r="D31" s="164">
        <v>0.86619895278609604</v>
      </c>
      <c r="E31" s="13">
        <v>95.722633437676194</v>
      </c>
      <c r="F31" s="164">
        <v>0.41261217561656399</v>
      </c>
      <c r="G31" s="13">
        <v>95.534279245305797</v>
      </c>
      <c r="H31" s="164">
        <v>0.85318756199814105</v>
      </c>
      <c r="I31" s="13">
        <v>-2.2677951139511401</v>
      </c>
      <c r="J31" s="164">
        <v>1.2406780081447699</v>
      </c>
      <c r="K31" s="13">
        <v>95.500260817406499</v>
      </c>
      <c r="L31" s="164">
        <v>1.51014334424642</v>
      </c>
      <c r="M31" s="13">
        <v>95.807426899740506</v>
      </c>
      <c r="N31" s="164">
        <v>0.43647333256614501</v>
      </c>
      <c r="O31" s="13">
        <v>94.863445147335</v>
      </c>
      <c r="P31" s="164">
        <v>0.94449126198717204</v>
      </c>
      <c r="Q31" s="13">
        <v>-0.63681567007154205</v>
      </c>
      <c r="R31" s="164">
        <v>1.76181400259501</v>
      </c>
      <c r="S31" s="13">
        <v>-2.3018135418504402</v>
      </c>
      <c r="T31" s="164">
        <v>1.7409289319152199</v>
      </c>
      <c r="U31" s="13">
        <v>8.4793462064311598E-2</v>
      </c>
      <c r="V31" s="164">
        <v>0.60063114929916095</v>
      </c>
      <c r="W31" s="13">
        <v>-0.67083409797084004</v>
      </c>
      <c r="X31" s="164">
        <v>1.27278936195996</v>
      </c>
      <c r="Y31" s="13">
        <v>1.6309794438795999</v>
      </c>
      <c r="Z31" s="173">
        <v>2.1548249347995601</v>
      </c>
    </row>
    <row r="32" spans="1:26" ht="13" customHeight="1" x14ac:dyDescent="0.35">
      <c r="A32" s="12" t="s">
        <v>272</v>
      </c>
      <c r="B32" s="97">
        <v>2</v>
      </c>
      <c r="C32" s="13" t="s">
        <v>764</v>
      </c>
      <c r="D32" s="164" t="s">
        <v>764</v>
      </c>
      <c r="E32" s="13">
        <v>82.864397958813797</v>
      </c>
      <c r="F32" s="164">
        <v>1.3464617292257099</v>
      </c>
      <c r="G32" s="13">
        <v>81.597936448043896</v>
      </c>
      <c r="H32" s="164">
        <v>0.87912349509528498</v>
      </c>
      <c r="I32" s="13" t="s">
        <v>764</v>
      </c>
      <c r="J32" s="164" t="s">
        <v>764</v>
      </c>
      <c r="K32" s="13" t="s">
        <v>764</v>
      </c>
      <c r="L32" s="164" t="s">
        <v>764</v>
      </c>
      <c r="M32" s="13">
        <v>78.153626080356005</v>
      </c>
      <c r="N32" s="164">
        <v>1.5167144612835</v>
      </c>
      <c r="O32" s="13">
        <v>79.171531499526196</v>
      </c>
      <c r="P32" s="164">
        <v>0.92305608247930504</v>
      </c>
      <c r="Q32" s="13" t="s">
        <v>764</v>
      </c>
      <c r="R32" s="164" t="s">
        <v>764</v>
      </c>
      <c r="S32" s="13" t="s">
        <v>764</v>
      </c>
      <c r="T32" s="164" t="s">
        <v>764</v>
      </c>
      <c r="U32" s="13">
        <v>-4.7107718784578196</v>
      </c>
      <c r="V32" s="164">
        <v>2.02814741706218</v>
      </c>
      <c r="W32" s="13">
        <v>-2.4264049485176602</v>
      </c>
      <c r="X32" s="164">
        <v>1.27471198748211</v>
      </c>
      <c r="Y32" s="13" t="s">
        <v>764</v>
      </c>
      <c r="Z32" s="173" t="s">
        <v>764</v>
      </c>
    </row>
    <row r="33" spans="1:26" ht="13" customHeight="1" x14ac:dyDescent="0.35">
      <c r="A33" s="12" t="s">
        <v>273</v>
      </c>
      <c r="B33" s="97">
        <v>2</v>
      </c>
      <c r="C33" s="13">
        <v>91.633977350919096</v>
      </c>
      <c r="D33" s="164">
        <v>0.73102173771341095</v>
      </c>
      <c r="E33" s="13">
        <v>92.643906474804993</v>
      </c>
      <c r="F33" s="164">
        <v>0.84047006256902401</v>
      </c>
      <c r="G33" s="13">
        <v>89.121933677514605</v>
      </c>
      <c r="H33" s="164">
        <v>1.3458396389854701</v>
      </c>
      <c r="I33" s="13">
        <v>-2.51204367340452</v>
      </c>
      <c r="J33" s="164">
        <v>1.5341028379992201</v>
      </c>
      <c r="K33" s="13">
        <v>95.574764313991395</v>
      </c>
      <c r="L33" s="164">
        <v>0.63416266139066402</v>
      </c>
      <c r="M33" s="13">
        <v>94.136313831991998</v>
      </c>
      <c r="N33" s="164">
        <v>0.64604678179250796</v>
      </c>
      <c r="O33" s="13">
        <v>94.225849540369495</v>
      </c>
      <c r="P33" s="164">
        <v>0.93320143205014805</v>
      </c>
      <c r="Q33" s="13">
        <v>-1.3489147736218701</v>
      </c>
      <c r="R33" s="164">
        <v>1.11265306776548</v>
      </c>
      <c r="S33" s="13">
        <v>3.9407869630722598</v>
      </c>
      <c r="T33" s="164">
        <v>0.96775774970372797</v>
      </c>
      <c r="U33" s="13">
        <v>1.49240735718699</v>
      </c>
      <c r="V33" s="164">
        <v>1.0600784736703399</v>
      </c>
      <c r="W33" s="13">
        <v>5.1039158628549002</v>
      </c>
      <c r="X33" s="164">
        <v>1.63772685349084</v>
      </c>
      <c r="Y33" s="13">
        <v>1.1631288997826501</v>
      </c>
      <c r="Z33" s="173">
        <v>1.89511697970473</v>
      </c>
    </row>
    <row r="34" spans="1:26" ht="13" customHeight="1" x14ac:dyDescent="0.35">
      <c r="A34" s="12" t="s">
        <v>274</v>
      </c>
      <c r="B34" s="97">
        <v>2</v>
      </c>
      <c r="C34" s="13" t="s">
        <v>764</v>
      </c>
      <c r="D34" s="164" t="s">
        <v>764</v>
      </c>
      <c r="E34" s="13">
        <v>89.103333517737696</v>
      </c>
      <c r="F34" s="164">
        <v>2.0631420943238901</v>
      </c>
      <c r="G34" s="13">
        <v>88.860825932324303</v>
      </c>
      <c r="H34" s="164">
        <v>0.97624199022514102</v>
      </c>
      <c r="I34" s="13" t="s">
        <v>764</v>
      </c>
      <c r="J34" s="164" t="s">
        <v>764</v>
      </c>
      <c r="K34" s="13" t="s">
        <v>764</v>
      </c>
      <c r="L34" s="164" t="s">
        <v>764</v>
      </c>
      <c r="M34" s="13">
        <v>84.848732117146398</v>
      </c>
      <c r="N34" s="164">
        <v>3.3638959108636599</v>
      </c>
      <c r="O34" s="13">
        <v>84.290886010585297</v>
      </c>
      <c r="P34" s="164">
        <v>0.84811434755011805</v>
      </c>
      <c r="Q34" s="13" t="s">
        <v>764</v>
      </c>
      <c r="R34" s="164" t="s">
        <v>764</v>
      </c>
      <c r="S34" s="13" t="s">
        <v>764</v>
      </c>
      <c r="T34" s="164" t="s">
        <v>764</v>
      </c>
      <c r="U34" s="13">
        <v>-4.2546014005912598</v>
      </c>
      <c r="V34" s="164">
        <v>3.9461818255747501</v>
      </c>
      <c r="W34" s="13">
        <v>-4.56993992173902</v>
      </c>
      <c r="X34" s="164">
        <v>1.29319231748379</v>
      </c>
      <c r="Y34" s="13" t="s">
        <v>764</v>
      </c>
      <c r="Z34" s="173" t="s">
        <v>764</v>
      </c>
    </row>
    <row r="35" spans="1:26" ht="13" customHeight="1" x14ac:dyDescent="0.35">
      <c r="A35" s="12" t="s">
        <v>276</v>
      </c>
      <c r="B35" s="97">
        <v>2</v>
      </c>
      <c r="C35" s="13">
        <v>90.020216155959702</v>
      </c>
      <c r="D35" s="164">
        <v>1.5728373617386799</v>
      </c>
      <c r="E35" s="13">
        <v>90.391250782532595</v>
      </c>
      <c r="F35" s="164">
        <v>0.97468383790225699</v>
      </c>
      <c r="G35" s="13">
        <v>91.489670001218201</v>
      </c>
      <c r="H35" s="164">
        <v>1.143102463363</v>
      </c>
      <c r="I35" s="13">
        <v>1.46945384525853</v>
      </c>
      <c r="J35" s="164">
        <v>1.93643956420731</v>
      </c>
      <c r="K35" s="13">
        <v>90.343312891502606</v>
      </c>
      <c r="L35" s="164">
        <v>1.7047166422091899</v>
      </c>
      <c r="M35" s="13">
        <v>88.780991273393795</v>
      </c>
      <c r="N35" s="164">
        <v>0.80507091797930097</v>
      </c>
      <c r="O35" s="13">
        <v>90.036802654849595</v>
      </c>
      <c r="P35" s="164">
        <v>0.91607442584493604</v>
      </c>
      <c r="Q35" s="13">
        <v>-0.30651023665304</v>
      </c>
      <c r="R35" s="164">
        <v>2.0308745820160401</v>
      </c>
      <c r="S35" s="13">
        <v>0.323096735542933</v>
      </c>
      <c r="T35" s="164">
        <v>2.3194560131000701</v>
      </c>
      <c r="U35" s="13">
        <v>-1.6102595091387399</v>
      </c>
      <c r="V35" s="164">
        <v>1.2641786926079299</v>
      </c>
      <c r="W35" s="13">
        <v>-1.4528673463686299</v>
      </c>
      <c r="X35" s="164">
        <v>1.46488074444089</v>
      </c>
      <c r="Y35" s="13">
        <v>-1.7759640819115701</v>
      </c>
      <c r="Z35" s="173">
        <v>2.8061093623923998</v>
      </c>
    </row>
    <row r="36" spans="1:26" ht="13" customHeight="1" x14ac:dyDescent="0.35">
      <c r="A36" s="12" t="s">
        <v>277</v>
      </c>
      <c r="B36" s="97">
        <v>2</v>
      </c>
      <c r="C36" s="13">
        <v>83.358543795096494</v>
      </c>
      <c r="D36" s="164">
        <v>1.7706889734562901</v>
      </c>
      <c r="E36" s="13">
        <v>79.427035297019202</v>
      </c>
      <c r="F36" s="164">
        <v>1.1730268863812201</v>
      </c>
      <c r="G36" s="13">
        <v>85.674961992215898</v>
      </c>
      <c r="H36" s="164">
        <v>1.43790683475934</v>
      </c>
      <c r="I36" s="13">
        <v>2.31641819711938</v>
      </c>
      <c r="J36" s="164">
        <v>2.2844873169521902</v>
      </c>
      <c r="K36" s="13">
        <v>82.967867061794806</v>
      </c>
      <c r="L36" s="164">
        <v>1.69008225402422</v>
      </c>
      <c r="M36" s="13">
        <v>84.608969857555607</v>
      </c>
      <c r="N36" s="164">
        <v>1.1233955572005101</v>
      </c>
      <c r="O36" s="13">
        <v>87.312460003104206</v>
      </c>
      <c r="P36" s="164">
        <v>1.30412463618041</v>
      </c>
      <c r="Q36" s="13">
        <v>4.3445929413093998</v>
      </c>
      <c r="R36" s="164">
        <v>2.1591916468677899</v>
      </c>
      <c r="S36" s="13">
        <v>-0.39067673330167502</v>
      </c>
      <c r="T36" s="164">
        <v>2.4477984937668502</v>
      </c>
      <c r="U36" s="13">
        <v>5.18193456053638</v>
      </c>
      <c r="V36" s="164">
        <v>1.6241950788347601</v>
      </c>
      <c r="W36" s="13">
        <v>1.6374980108883499</v>
      </c>
      <c r="X36" s="164">
        <v>1.9412153750010099</v>
      </c>
      <c r="Y36" s="13">
        <v>2.02817474419003</v>
      </c>
      <c r="Z36" s="173">
        <v>3.1434043438951802</v>
      </c>
    </row>
    <row r="37" spans="1:26" ht="13" customHeight="1" x14ac:dyDescent="0.35">
      <c r="A37" s="12" t="s">
        <v>278</v>
      </c>
      <c r="B37" s="97">
        <v>2</v>
      </c>
      <c r="C37" s="13" t="s">
        <v>764</v>
      </c>
      <c r="D37" s="164" t="s">
        <v>764</v>
      </c>
      <c r="E37" s="13">
        <v>84.918866886916703</v>
      </c>
      <c r="F37" s="164">
        <v>1.6192221535221301</v>
      </c>
      <c r="G37" s="13" t="s">
        <v>355</v>
      </c>
      <c r="H37" s="164" t="s">
        <v>355</v>
      </c>
      <c r="I37" s="13" t="s">
        <v>355</v>
      </c>
      <c r="J37" s="164" t="s">
        <v>355</v>
      </c>
      <c r="K37" s="13" t="s">
        <v>764</v>
      </c>
      <c r="L37" s="164" t="s">
        <v>764</v>
      </c>
      <c r="M37" s="13">
        <v>81.407841263096003</v>
      </c>
      <c r="N37" s="164">
        <v>0.96610383264330701</v>
      </c>
      <c r="O37" s="13" t="s">
        <v>355</v>
      </c>
      <c r="P37" s="164" t="s">
        <v>355</v>
      </c>
      <c r="Q37" s="13" t="s">
        <v>355</v>
      </c>
      <c r="R37" s="164" t="s">
        <v>355</v>
      </c>
      <c r="S37" s="13" t="s">
        <v>764</v>
      </c>
      <c r="T37" s="164" t="s">
        <v>764</v>
      </c>
      <c r="U37" s="13">
        <v>-3.5110256238206898</v>
      </c>
      <c r="V37" s="164">
        <v>1.88553361091892</v>
      </c>
      <c r="W37" s="13" t="s">
        <v>355</v>
      </c>
      <c r="X37" s="164" t="s">
        <v>355</v>
      </c>
      <c r="Y37" s="13" t="s">
        <v>355</v>
      </c>
      <c r="Z37" s="173" t="s">
        <v>355</v>
      </c>
    </row>
    <row r="38" spans="1:26" ht="13" customHeight="1" x14ac:dyDescent="0.35">
      <c r="A38" s="12" t="s">
        <v>283</v>
      </c>
      <c r="B38" s="97">
        <v>2</v>
      </c>
      <c r="C38" s="13">
        <v>91.538203303423501</v>
      </c>
      <c r="D38" s="164">
        <v>2.9286760861035099</v>
      </c>
      <c r="E38" s="13">
        <v>91.812848716743702</v>
      </c>
      <c r="F38" s="164">
        <v>0.61857717903065101</v>
      </c>
      <c r="G38" s="13">
        <v>93.624732316960007</v>
      </c>
      <c r="H38" s="164">
        <v>1.09111873194416</v>
      </c>
      <c r="I38" s="13">
        <v>2.0865290135365102</v>
      </c>
      <c r="J38" s="164">
        <v>3.04959690391855</v>
      </c>
      <c r="K38" s="13" t="s">
        <v>764</v>
      </c>
      <c r="L38" s="164" t="s">
        <v>764</v>
      </c>
      <c r="M38" s="13">
        <v>93.6607228816694</v>
      </c>
      <c r="N38" s="164">
        <v>0.57332297565145696</v>
      </c>
      <c r="O38" s="13">
        <v>93.893686253382</v>
      </c>
      <c r="P38" s="164">
        <v>0.96116943247699704</v>
      </c>
      <c r="Q38" s="13" t="s">
        <v>764</v>
      </c>
      <c r="R38" s="164" t="s">
        <v>764</v>
      </c>
      <c r="S38" s="13" t="s">
        <v>764</v>
      </c>
      <c r="T38" s="164" t="s">
        <v>764</v>
      </c>
      <c r="U38" s="13">
        <v>1.8478741649257</v>
      </c>
      <c r="V38" s="164">
        <v>0.84340794448911804</v>
      </c>
      <c r="W38" s="13">
        <v>0.26895393642203702</v>
      </c>
      <c r="X38" s="164">
        <v>1.45409310744793</v>
      </c>
      <c r="Y38" s="13" t="s">
        <v>764</v>
      </c>
      <c r="Z38" s="173" t="s">
        <v>764</v>
      </c>
    </row>
    <row r="39" spans="1:26" ht="13" customHeight="1" x14ac:dyDescent="0.35">
      <c r="A39" s="12" t="s">
        <v>284</v>
      </c>
      <c r="B39" s="97">
        <v>2</v>
      </c>
      <c r="C39" s="13">
        <v>96.388884575255702</v>
      </c>
      <c r="D39" s="164">
        <v>1.3855271825717299</v>
      </c>
      <c r="E39" s="13">
        <v>93.391752075449205</v>
      </c>
      <c r="F39" s="164">
        <v>0.83232136009335</v>
      </c>
      <c r="G39" s="13">
        <v>93.286549699829806</v>
      </c>
      <c r="H39" s="164">
        <v>0.88616955821995802</v>
      </c>
      <c r="I39" s="13">
        <v>-3.10233487542581</v>
      </c>
      <c r="J39" s="164">
        <v>1.6450961056467901</v>
      </c>
      <c r="K39" s="13">
        <v>96.5075857371734</v>
      </c>
      <c r="L39" s="164">
        <v>1.1749460177783</v>
      </c>
      <c r="M39" s="13">
        <v>96.169500810156407</v>
      </c>
      <c r="N39" s="164">
        <v>0.775247482924871</v>
      </c>
      <c r="O39" s="13">
        <v>94.964658081985704</v>
      </c>
      <c r="P39" s="164">
        <v>0.71590611915936297</v>
      </c>
      <c r="Q39" s="13">
        <v>-1.54292765518768</v>
      </c>
      <c r="R39" s="164">
        <v>1.38883662912256</v>
      </c>
      <c r="S39" s="13">
        <v>0.11870116191774099</v>
      </c>
      <c r="T39" s="164">
        <v>1.81664077856307</v>
      </c>
      <c r="U39" s="13">
        <v>2.7777487347071199</v>
      </c>
      <c r="V39" s="164">
        <v>1.13743901210087</v>
      </c>
      <c r="W39" s="13">
        <v>1.67810838215587</v>
      </c>
      <c r="X39" s="164">
        <v>1.1392181781228601</v>
      </c>
      <c r="Y39" s="13">
        <v>1.5594072202381299</v>
      </c>
      <c r="Z39" s="173">
        <v>2.1529534085081301</v>
      </c>
    </row>
    <row r="40" spans="1:26" ht="13" customHeight="1" x14ac:dyDescent="0.35">
      <c r="A40" s="12" t="s">
        <v>285</v>
      </c>
      <c r="B40" s="97">
        <v>2</v>
      </c>
      <c r="C40" s="13">
        <v>89.415467826137402</v>
      </c>
      <c r="D40" s="164">
        <v>1.5418923805204401</v>
      </c>
      <c r="E40" s="13">
        <v>85.865234697726706</v>
      </c>
      <c r="F40" s="164">
        <v>2.4454147732373301</v>
      </c>
      <c r="G40" s="13">
        <v>86.352565333638196</v>
      </c>
      <c r="H40" s="164">
        <v>1.12662729704358</v>
      </c>
      <c r="I40" s="13">
        <v>-3.0629024924991501</v>
      </c>
      <c r="J40" s="164">
        <v>1.9435595373968699</v>
      </c>
      <c r="K40" s="13">
        <v>95.512567440074704</v>
      </c>
      <c r="L40" s="164">
        <v>1.13672390189632</v>
      </c>
      <c r="M40" s="13">
        <v>93.097029616539203</v>
      </c>
      <c r="N40" s="164">
        <v>1.6622949260350399</v>
      </c>
      <c r="O40" s="13">
        <v>92.735369887197805</v>
      </c>
      <c r="P40" s="164">
        <v>0.67983871365787896</v>
      </c>
      <c r="Q40" s="13">
        <v>-2.7771975528769799</v>
      </c>
      <c r="R40" s="164">
        <v>1.32670080728249</v>
      </c>
      <c r="S40" s="13">
        <v>6.0970996139373703</v>
      </c>
      <c r="T40" s="164">
        <v>1.91561304606368</v>
      </c>
      <c r="U40" s="13">
        <v>7.2317949188124802</v>
      </c>
      <c r="V40" s="164">
        <v>2.9569034198447</v>
      </c>
      <c r="W40" s="13">
        <v>6.3828045535595397</v>
      </c>
      <c r="X40" s="164">
        <v>1.3158532376491401</v>
      </c>
      <c r="Y40" s="13">
        <v>0.28570493962216398</v>
      </c>
      <c r="Z40" s="173">
        <v>2.3532017991346099</v>
      </c>
    </row>
    <row r="41" spans="1:26" ht="13" customHeight="1" x14ac:dyDescent="0.35">
      <c r="A41" s="12" t="s">
        <v>287</v>
      </c>
      <c r="B41" s="97">
        <v>2</v>
      </c>
      <c r="C41" s="13" t="s">
        <v>764</v>
      </c>
      <c r="D41" s="164" t="s">
        <v>764</v>
      </c>
      <c r="E41" s="13">
        <v>91.334570290506704</v>
      </c>
      <c r="F41" s="164">
        <v>0.97573647016554099</v>
      </c>
      <c r="G41" s="13">
        <v>89.921786944570798</v>
      </c>
      <c r="H41" s="164">
        <v>0.69253583223148696</v>
      </c>
      <c r="I41" s="13" t="s">
        <v>764</v>
      </c>
      <c r="J41" s="164" t="s">
        <v>764</v>
      </c>
      <c r="K41" s="13">
        <v>90.075196813161597</v>
      </c>
      <c r="L41" s="164">
        <v>2.0220191388092399</v>
      </c>
      <c r="M41" s="13">
        <v>91.026900167990703</v>
      </c>
      <c r="N41" s="164">
        <v>1.0495328805559001</v>
      </c>
      <c r="O41" s="13">
        <v>92.176509525192699</v>
      </c>
      <c r="P41" s="164">
        <v>0.52944320281093704</v>
      </c>
      <c r="Q41" s="13">
        <v>2.1013127120310999</v>
      </c>
      <c r="R41" s="164">
        <v>2.1243759379050302</v>
      </c>
      <c r="S41" s="13" t="s">
        <v>764</v>
      </c>
      <c r="T41" s="164" t="s">
        <v>764</v>
      </c>
      <c r="U41" s="13">
        <v>-0.30767012251597198</v>
      </c>
      <c r="V41" s="164">
        <v>1.4330320745116201</v>
      </c>
      <c r="W41" s="13">
        <v>2.2547225806218298</v>
      </c>
      <c r="X41" s="164">
        <v>0.87173160085387602</v>
      </c>
      <c r="Y41" s="13" t="s">
        <v>764</v>
      </c>
      <c r="Z41" s="173" t="s">
        <v>764</v>
      </c>
    </row>
    <row r="42" spans="1:26" ht="13" customHeight="1" x14ac:dyDescent="0.35">
      <c r="A42" s="12" t="s">
        <v>288</v>
      </c>
      <c r="B42" s="97">
        <v>2</v>
      </c>
      <c r="C42" s="13" t="s">
        <v>355</v>
      </c>
      <c r="D42" s="164" t="s">
        <v>355</v>
      </c>
      <c r="E42" s="13" t="s">
        <v>355</v>
      </c>
      <c r="F42" s="164" t="s">
        <v>355</v>
      </c>
      <c r="G42" s="13">
        <v>88.789700430195495</v>
      </c>
      <c r="H42" s="164">
        <v>0.56609905138510397</v>
      </c>
      <c r="I42" s="13" t="s">
        <v>355</v>
      </c>
      <c r="J42" s="164" t="s">
        <v>355</v>
      </c>
      <c r="K42" s="13" t="s">
        <v>355</v>
      </c>
      <c r="L42" s="164" t="s">
        <v>355</v>
      </c>
      <c r="M42" s="13" t="s">
        <v>355</v>
      </c>
      <c r="N42" s="164" t="s">
        <v>355</v>
      </c>
      <c r="O42" s="13">
        <v>87.054595207787003</v>
      </c>
      <c r="P42" s="164">
        <v>0.65256318272425196</v>
      </c>
      <c r="Q42" s="13" t="s">
        <v>355</v>
      </c>
      <c r="R42" s="164" t="s">
        <v>355</v>
      </c>
      <c r="S42" s="13" t="s">
        <v>355</v>
      </c>
      <c r="T42" s="164" t="s">
        <v>355</v>
      </c>
      <c r="U42" s="13" t="s">
        <v>355</v>
      </c>
      <c r="V42" s="164" t="s">
        <v>355</v>
      </c>
      <c r="W42" s="13">
        <v>-1.73510522240845</v>
      </c>
      <c r="X42" s="164">
        <v>0.86389052745490902</v>
      </c>
      <c r="Y42" s="13" t="s">
        <v>355</v>
      </c>
      <c r="Z42" s="173" t="s">
        <v>355</v>
      </c>
    </row>
    <row r="43" spans="1:26" ht="13" customHeight="1" x14ac:dyDescent="0.35">
      <c r="A43" s="12" t="s">
        <v>289</v>
      </c>
      <c r="B43" s="97">
        <v>2</v>
      </c>
      <c r="C43" s="13">
        <v>90.797885347041799</v>
      </c>
      <c r="D43" s="164">
        <v>1.1724979688460899</v>
      </c>
      <c r="E43" s="13">
        <v>87.225575951761101</v>
      </c>
      <c r="F43" s="164">
        <v>0.70334700898034197</v>
      </c>
      <c r="G43" s="13">
        <v>88.016938042722103</v>
      </c>
      <c r="H43" s="164">
        <v>1.6959584096140199</v>
      </c>
      <c r="I43" s="13">
        <v>-2.7809473043197199</v>
      </c>
      <c r="J43" s="164">
        <v>2.1195640427465299</v>
      </c>
      <c r="K43" s="13">
        <v>91.160283036021795</v>
      </c>
      <c r="L43" s="164">
        <v>1.2592182160457599</v>
      </c>
      <c r="M43" s="13">
        <v>89.484515206916598</v>
      </c>
      <c r="N43" s="164">
        <v>0.70940306197758496</v>
      </c>
      <c r="O43" s="13">
        <v>87.032424756955294</v>
      </c>
      <c r="P43" s="164">
        <v>1.5629149518515499</v>
      </c>
      <c r="Q43" s="13">
        <v>-4.1278582790665297</v>
      </c>
      <c r="R43" s="164">
        <v>2.01142932974239</v>
      </c>
      <c r="S43" s="13">
        <v>0.36239768898003899</v>
      </c>
      <c r="T43" s="164">
        <v>1.72057606706872</v>
      </c>
      <c r="U43" s="13">
        <v>2.2589392551555099</v>
      </c>
      <c r="V43" s="164">
        <v>0.99897433369669997</v>
      </c>
      <c r="W43" s="13">
        <v>-0.984513285766766</v>
      </c>
      <c r="X43" s="164">
        <v>2.30629097770893</v>
      </c>
      <c r="Y43" s="13">
        <v>-1.34691097474681</v>
      </c>
      <c r="Z43" s="173">
        <v>2.9220540172714</v>
      </c>
    </row>
    <row r="44" spans="1:26" ht="13" customHeight="1" x14ac:dyDescent="0.35">
      <c r="A44" s="12" t="s">
        <v>290</v>
      </c>
      <c r="B44" s="97">
        <v>2</v>
      </c>
      <c r="C44" s="13">
        <v>89.560874455226696</v>
      </c>
      <c r="D44" s="164">
        <v>1.4974923868152701</v>
      </c>
      <c r="E44" s="13">
        <v>90.150464413330695</v>
      </c>
      <c r="F44" s="164">
        <v>1.07360681032397</v>
      </c>
      <c r="G44" s="13">
        <v>87.377706495809704</v>
      </c>
      <c r="H44" s="164">
        <v>3.1611802663264101</v>
      </c>
      <c r="I44" s="13">
        <v>-2.1831679594170299</v>
      </c>
      <c r="J44" s="164">
        <v>3.6104819584806802</v>
      </c>
      <c r="K44" s="13">
        <v>83.471125548273804</v>
      </c>
      <c r="L44" s="164">
        <v>1.7325473720740201</v>
      </c>
      <c r="M44" s="13">
        <v>85.986494840621503</v>
      </c>
      <c r="N44" s="164">
        <v>1.1052346261470101</v>
      </c>
      <c r="O44" s="13">
        <v>84.011901151649198</v>
      </c>
      <c r="P44" s="164">
        <v>2.10033850845124</v>
      </c>
      <c r="Q44" s="13">
        <v>0.54077560337546504</v>
      </c>
      <c r="R44" s="164">
        <v>2.7637310661824599</v>
      </c>
      <c r="S44" s="13">
        <v>-6.0897489069529298</v>
      </c>
      <c r="T44" s="164">
        <v>2.2900226734795202</v>
      </c>
      <c r="U44" s="13">
        <v>-4.1639695727091803</v>
      </c>
      <c r="V44" s="164">
        <v>1.5408358647203</v>
      </c>
      <c r="W44" s="13">
        <v>-3.3658053441604401</v>
      </c>
      <c r="X44" s="164">
        <v>3.7953237709442802</v>
      </c>
      <c r="Y44" s="13">
        <v>2.7239435627924999</v>
      </c>
      <c r="Z44" s="173">
        <v>4.5468438920526504</v>
      </c>
    </row>
    <row r="45" spans="1:26" ht="13" customHeight="1" x14ac:dyDescent="0.35">
      <c r="A45" s="12" t="s">
        <v>291</v>
      </c>
      <c r="B45" s="97">
        <v>2</v>
      </c>
      <c r="C45" s="13">
        <v>70.382263999357406</v>
      </c>
      <c r="D45" s="164">
        <v>5.6527349984401001</v>
      </c>
      <c r="E45" s="13">
        <v>78.749176674139903</v>
      </c>
      <c r="F45" s="164">
        <v>2.72729816468732</v>
      </c>
      <c r="G45" s="13">
        <v>79.547502741801296</v>
      </c>
      <c r="H45" s="164">
        <v>2.26291075275816</v>
      </c>
      <c r="I45" s="13">
        <v>9.1652387424438597</v>
      </c>
      <c r="J45" s="164">
        <v>6.1484513153123803</v>
      </c>
      <c r="K45" s="13">
        <v>87.292315595897705</v>
      </c>
      <c r="L45" s="164">
        <v>2.4350489549598402</v>
      </c>
      <c r="M45" s="13">
        <v>86.529786450882497</v>
      </c>
      <c r="N45" s="164">
        <v>1.34929893786975</v>
      </c>
      <c r="O45" s="13">
        <v>83.549920623595497</v>
      </c>
      <c r="P45" s="164">
        <v>1.17045467040732</v>
      </c>
      <c r="Q45" s="13">
        <v>-3.7423949723022498</v>
      </c>
      <c r="R45" s="164">
        <v>2.6484721935807598</v>
      </c>
      <c r="S45" s="13">
        <v>16.910051596540299</v>
      </c>
      <c r="T45" s="164">
        <v>6.1549066910588097</v>
      </c>
      <c r="U45" s="13">
        <v>7.7806097767426099</v>
      </c>
      <c r="V45" s="164">
        <v>3.0428215364761799</v>
      </c>
      <c r="W45" s="13">
        <v>4.00241788179419</v>
      </c>
      <c r="X45" s="164">
        <v>2.5476909566167598</v>
      </c>
      <c r="Y45" s="13">
        <v>-12.907633714746099</v>
      </c>
      <c r="Z45" s="173">
        <v>6.6946141439919398</v>
      </c>
    </row>
    <row r="46" spans="1:26" ht="13" customHeight="1" x14ac:dyDescent="0.35">
      <c r="A46" s="12" t="s">
        <v>292</v>
      </c>
      <c r="B46" s="97">
        <v>2</v>
      </c>
      <c r="C46" s="13">
        <v>95.263380338237496</v>
      </c>
      <c r="D46" s="164">
        <v>2.7946516064789702</v>
      </c>
      <c r="E46" s="13">
        <v>95.911976758918499</v>
      </c>
      <c r="F46" s="164">
        <v>0.38609212766805101</v>
      </c>
      <c r="G46" s="13">
        <v>95.261448894872899</v>
      </c>
      <c r="H46" s="164">
        <v>0.49992431017014</v>
      </c>
      <c r="I46" s="13">
        <v>-1.93144336456896E-3</v>
      </c>
      <c r="J46" s="164">
        <v>2.89809028282825</v>
      </c>
      <c r="K46" s="13">
        <v>96.618023523597103</v>
      </c>
      <c r="L46" s="164">
        <v>1.3899425692882901</v>
      </c>
      <c r="M46" s="13">
        <v>94.786835654544404</v>
      </c>
      <c r="N46" s="164">
        <v>0.44278463687972802</v>
      </c>
      <c r="O46" s="13">
        <v>95.787831614095296</v>
      </c>
      <c r="P46" s="164">
        <v>0.60405254960002797</v>
      </c>
      <c r="Q46" s="13">
        <v>-0.830191909501792</v>
      </c>
      <c r="R46" s="164">
        <v>1.5220568767234699</v>
      </c>
      <c r="S46" s="13">
        <v>1.3546431853596299</v>
      </c>
      <c r="T46" s="164">
        <v>3.1212205861674098</v>
      </c>
      <c r="U46" s="13">
        <v>-1.12514110437411</v>
      </c>
      <c r="V46" s="164">
        <v>0.587473714904722</v>
      </c>
      <c r="W46" s="13">
        <v>0.52638271922241098</v>
      </c>
      <c r="X46" s="164">
        <v>0.78409425363114704</v>
      </c>
      <c r="Y46" s="13">
        <v>-0.82826046613722304</v>
      </c>
      <c r="Z46" s="173">
        <v>3.2734667286234602</v>
      </c>
    </row>
    <row r="47" spans="1:26" ht="13" customHeight="1" x14ac:dyDescent="0.35">
      <c r="A47" s="12" t="s">
        <v>293</v>
      </c>
      <c r="B47" s="97">
        <v>2</v>
      </c>
      <c r="C47" s="13">
        <v>86.907346484477102</v>
      </c>
      <c r="D47" s="164">
        <v>3.0263111123190201</v>
      </c>
      <c r="E47" s="13">
        <v>91.750048840108704</v>
      </c>
      <c r="F47" s="164">
        <v>1.00182209149359</v>
      </c>
      <c r="G47" s="13">
        <v>88.799448936639905</v>
      </c>
      <c r="H47" s="164">
        <v>2.53752351328998</v>
      </c>
      <c r="I47" s="13">
        <v>1.89210245216285</v>
      </c>
      <c r="J47" s="164">
        <v>3.7837877499425798</v>
      </c>
      <c r="K47" s="13">
        <v>89.221896540397793</v>
      </c>
      <c r="L47" s="164">
        <v>1.7648045429782799</v>
      </c>
      <c r="M47" s="13">
        <v>91.757641396530701</v>
      </c>
      <c r="N47" s="164">
        <v>0.76397842610726097</v>
      </c>
      <c r="O47" s="13">
        <v>92.002424559786903</v>
      </c>
      <c r="P47" s="164">
        <v>1.6202564887623401</v>
      </c>
      <c r="Q47" s="13">
        <v>2.7805280193891</v>
      </c>
      <c r="R47" s="164">
        <v>2.19545817777749</v>
      </c>
      <c r="S47" s="13">
        <v>2.3145500559207601</v>
      </c>
      <c r="T47" s="164">
        <v>3.5032975927634702</v>
      </c>
      <c r="U47" s="13">
        <v>7.5925564220540301E-3</v>
      </c>
      <c r="V47" s="164">
        <v>1.2598851291137301</v>
      </c>
      <c r="W47" s="13">
        <v>3.2029756231470099</v>
      </c>
      <c r="X47" s="164">
        <v>3.0106903975460502</v>
      </c>
      <c r="Y47" s="13">
        <v>0.88842556722624999</v>
      </c>
      <c r="Z47" s="173">
        <v>4.3745955638190797</v>
      </c>
    </row>
    <row r="48" spans="1:26" ht="13" customHeight="1" x14ac:dyDescent="0.35">
      <c r="A48" s="12" t="s">
        <v>294</v>
      </c>
      <c r="B48" s="97">
        <v>2</v>
      </c>
      <c r="C48" s="13">
        <v>91.620764179007196</v>
      </c>
      <c r="D48" s="164">
        <v>1.9257649093902001</v>
      </c>
      <c r="E48" s="13">
        <v>88.197782156396201</v>
      </c>
      <c r="F48" s="164">
        <v>1.2441882814714</v>
      </c>
      <c r="G48" s="13">
        <v>88.986650118989701</v>
      </c>
      <c r="H48" s="164">
        <v>0.70494335124761098</v>
      </c>
      <c r="I48" s="13">
        <v>-2.6341140600175201</v>
      </c>
      <c r="J48" s="164">
        <v>2.06002462874125</v>
      </c>
      <c r="K48" s="13">
        <v>88.555295015768095</v>
      </c>
      <c r="L48" s="164">
        <v>2.5810844619877402</v>
      </c>
      <c r="M48" s="13">
        <v>86.611605849637002</v>
      </c>
      <c r="N48" s="164">
        <v>1.23914198116878</v>
      </c>
      <c r="O48" s="13">
        <v>85.225927505818106</v>
      </c>
      <c r="P48" s="164">
        <v>0.92516311446571597</v>
      </c>
      <c r="Q48" s="13">
        <v>-3.3293675099499001</v>
      </c>
      <c r="R48" s="164">
        <v>2.7272458399928201</v>
      </c>
      <c r="S48" s="13">
        <v>-3.06546916323917</v>
      </c>
      <c r="T48" s="164">
        <v>3.2203365485851401</v>
      </c>
      <c r="U48" s="13">
        <v>-1.5861763067592101</v>
      </c>
      <c r="V48" s="164">
        <v>1.7559832941248701</v>
      </c>
      <c r="W48" s="13">
        <v>-3.7607226131715499</v>
      </c>
      <c r="X48" s="164">
        <v>1.16313022350729</v>
      </c>
      <c r="Y48" s="13">
        <v>-0.69525344993238003</v>
      </c>
      <c r="Z48" s="173">
        <v>3.41783138009743</v>
      </c>
    </row>
    <row r="49" spans="1:26" ht="13" customHeight="1" x14ac:dyDescent="0.35">
      <c r="A49" s="12" t="s">
        <v>295</v>
      </c>
      <c r="B49" s="97">
        <v>2</v>
      </c>
      <c r="C49" s="13">
        <v>88.879568630380206</v>
      </c>
      <c r="D49" s="164">
        <v>1.27583086943387</v>
      </c>
      <c r="E49" s="13">
        <v>86.923234422399204</v>
      </c>
      <c r="F49" s="164">
        <v>0.79314265011631702</v>
      </c>
      <c r="G49" s="13">
        <v>89.638564139457301</v>
      </c>
      <c r="H49" s="164">
        <v>0.48691104761180098</v>
      </c>
      <c r="I49" s="13">
        <v>0.75899550907712399</v>
      </c>
      <c r="J49" s="164">
        <v>1.3984745120297</v>
      </c>
      <c r="K49" s="13">
        <v>93.116614807711301</v>
      </c>
      <c r="L49" s="164">
        <v>1.80206094259003</v>
      </c>
      <c r="M49" s="13">
        <v>91.5297282385432</v>
      </c>
      <c r="N49" s="164">
        <v>1.0486965108163</v>
      </c>
      <c r="O49" s="13">
        <v>91.443841510165299</v>
      </c>
      <c r="P49" s="164">
        <v>0.99578075607658501</v>
      </c>
      <c r="Q49" s="13">
        <v>-1.6727732975459699</v>
      </c>
      <c r="R49" s="164">
        <v>2.0457370872907901</v>
      </c>
      <c r="S49" s="13">
        <v>4.2370461773311003</v>
      </c>
      <c r="T49" s="164">
        <v>2.20797827167952</v>
      </c>
      <c r="U49" s="13">
        <v>4.6064938161439102</v>
      </c>
      <c r="V49" s="164">
        <v>1.3148534653077499</v>
      </c>
      <c r="W49" s="13">
        <v>1.8052773707080001</v>
      </c>
      <c r="X49" s="164">
        <v>1.1084501262839399</v>
      </c>
      <c r="Y49" s="13">
        <v>-2.4317688066230998</v>
      </c>
      <c r="Z49" s="173">
        <v>2.47805794748907</v>
      </c>
    </row>
    <row r="50" spans="1:26" ht="13" customHeight="1" x14ac:dyDescent="0.35">
      <c r="A50" s="12" t="s">
        <v>296</v>
      </c>
      <c r="B50" s="97">
        <v>2</v>
      </c>
      <c r="C50" s="13">
        <v>87.980635125948197</v>
      </c>
      <c r="D50" s="164">
        <v>1.9866817165939601</v>
      </c>
      <c r="E50" s="13">
        <v>92.092339693915804</v>
      </c>
      <c r="F50" s="164">
        <v>1.4845378045031801</v>
      </c>
      <c r="G50" s="13">
        <v>84.668741319958201</v>
      </c>
      <c r="H50" s="164">
        <v>1.7852918490246801</v>
      </c>
      <c r="I50" s="13">
        <v>-3.3118938059900001</v>
      </c>
      <c r="J50" s="164">
        <v>2.6742800758171099</v>
      </c>
      <c r="K50" s="13">
        <v>88.645079749439901</v>
      </c>
      <c r="L50" s="164">
        <v>3.5242885856520001</v>
      </c>
      <c r="M50" s="13">
        <v>87.094868939693001</v>
      </c>
      <c r="N50" s="164">
        <v>1.5381334406263201</v>
      </c>
      <c r="O50" s="13">
        <v>84.745656472854293</v>
      </c>
      <c r="P50" s="164">
        <v>1.56508033527912</v>
      </c>
      <c r="Q50" s="13">
        <v>-3.8994232765855501</v>
      </c>
      <c r="R50" s="164">
        <v>3.8802545295706201</v>
      </c>
      <c r="S50" s="13">
        <v>0.66444462349170397</v>
      </c>
      <c r="T50" s="164">
        <v>4.0456784694295402</v>
      </c>
      <c r="U50" s="13">
        <v>-4.9974707542227996</v>
      </c>
      <c r="V50" s="164">
        <v>2.1376872956941302</v>
      </c>
      <c r="W50" s="13">
        <v>7.6915152896148697E-2</v>
      </c>
      <c r="X50" s="164">
        <v>2.37418268927886</v>
      </c>
      <c r="Y50" s="13">
        <v>-0.58752947059555505</v>
      </c>
      <c r="Z50" s="173">
        <v>4.7125522955364296</v>
      </c>
    </row>
    <row r="51" spans="1:26" ht="13" customHeight="1" x14ac:dyDescent="0.35">
      <c r="A51" s="12" t="s">
        <v>298</v>
      </c>
      <c r="B51" s="97">
        <v>2</v>
      </c>
      <c r="C51" s="13">
        <v>96.552250284978399</v>
      </c>
      <c r="D51" s="164">
        <v>0.456643228362825</v>
      </c>
      <c r="E51" s="13">
        <v>96.864740844824198</v>
      </c>
      <c r="F51" s="164">
        <v>0.79396709733556703</v>
      </c>
      <c r="G51" s="13">
        <v>94.6014746976618</v>
      </c>
      <c r="H51" s="164">
        <v>1.2775773374772801</v>
      </c>
      <c r="I51" s="13">
        <v>-1.95077558731656</v>
      </c>
      <c r="J51" s="164">
        <v>1.4187941346755</v>
      </c>
      <c r="K51" s="13">
        <v>96.738380289779002</v>
      </c>
      <c r="L51" s="164">
        <v>0.51401973821500702</v>
      </c>
      <c r="M51" s="13">
        <v>96.848352998130594</v>
      </c>
      <c r="N51" s="164">
        <v>0.42293315807811099</v>
      </c>
      <c r="O51" s="13">
        <v>96.360117671797298</v>
      </c>
      <c r="P51" s="164">
        <v>0.83467067218679603</v>
      </c>
      <c r="Q51" s="13">
        <v>-0.37826261798164801</v>
      </c>
      <c r="R51" s="164">
        <v>0.98299835015472004</v>
      </c>
      <c r="S51" s="13">
        <v>0.18613000480057501</v>
      </c>
      <c r="T51" s="164">
        <v>0.68756041864278905</v>
      </c>
      <c r="U51" s="13">
        <v>-1.6387846693575601E-2</v>
      </c>
      <c r="V51" s="164">
        <v>0.89958668723663904</v>
      </c>
      <c r="W51" s="13">
        <v>1.7586429741354801</v>
      </c>
      <c r="X51" s="164">
        <v>1.5260665071497701</v>
      </c>
      <c r="Y51" s="13">
        <v>1.57251296933491</v>
      </c>
      <c r="Z51" s="173">
        <v>1.72605404115761</v>
      </c>
    </row>
    <row r="52" spans="1:26" ht="13" customHeight="1" x14ac:dyDescent="0.35">
      <c r="A52" s="101" t="s">
        <v>338</v>
      </c>
      <c r="B52" s="102">
        <v>2</v>
      </c>
      <c r="C52" s="44">
        <v>91.251449988454794</v>
      </c>
      <c r="D52" s="165">
        <v>0.48280583316167902</v>
      </c>
      <c r="E52" s="44">
        <v>90.230425346804594</v>
      </c>
      <c r="F52" s="165">
        <v>0.21449085726296799</v>
      </c>
      <c r="G52" s="44">
        <v>89.758403751657596</v>
      </c>
      <c r="H52" s="165">
        <v>0.31303214699454202</v>
      </c>
      <c r="I52" s="44">
        <v>-1.06024150269423</v>
      </c>
      <c r="J52" s="165">
        <v>0.61052119751940503</v>
      </c>
      <c r="K52" s="44">
        <v>90.557202130820897</v>
      </c>
      <c r="L52" s="165">
        <v>0.49143155499278601</v>
      </c>
      <c r="M52" s="44">
        <v>89.287945010648301</v>
      </c>
      <c r="N52" s="165">
        <v>0.234511349339346</v>
      </c>
      <c r="O52" s="44">
        <v>88.527889613987099</v>
      </c>
      <c r="P52" s="165">
        <v>0.28735199902533498</v>
      </c>
      <c r="Q52" s="44">
        <v>-1.3342760445594499</v>
      </c>
      <c r="R52" s="165">
        <v>0.59949608209413296</v>
      </c>
      <c r="S52" s="44">
        <v>-0.69424785763392505</v>
      </c>
      <c r="T52" s="165">
        <v>0.68891686419884501</v>
      </c>
      <c r="U52" s="44">
        <v>-0.942480336156308</v>
      </c>
      <c r="V52" s="165">
        <v>0.31780796216955298</v>
      </c>
      <c r="W52" s="44">
        <v>-1.23051413767047</v>
      </c>
      <c r="X52" s="165">
        <v>0.42492387129445702</v>
      </c>
      <c r="Y52" s="44">
        <v>-0.27403454186521797</v>
      </c>
      <c r="Z52" s="174">
        <v>0.85564693949475701</v>
      </c>
    </row>
    <row r="53" spans="1:26" ht="13" customHeight="1" x14ac:dyDescent="0.35">
      <c r="A53" s="12" t="s">
        <v>302</v>
      </c>
      <c r="B53" s="97">
        <v>2</v>
      </c>
      <c r="C53" s="13">
        <v>92.017585063110602</v>
      </c>
      <c r="D53" s="164">
        <v>3.1073211521489799</v>
      </c>
      <c r="E53" s="13">
        <v>93.606922896482303</v>
      </c>
      <c r="F53" s="164">
        <v>1.72056108549167</v>
      </c>
      <c r="G53" s="13">
        <v>92.606692122189699</v>
      </c>
      <c r="H53" s="164">
        <v>1.6478200280993101</v>
      </c>
      <c r="I53" s="13">
        <v>0.58910705907906902</v>
      </c>
      <c r="J53" s="164">
        <v>3.4505493848771001</v>
      </c>
      <c r="K53" s="13">
        <v>98.058252456021606</v>
      </c>
      <c r="L53" s="164">
        <v>2.0300113051535198</v>
      </c>
      <c r="M53" s="13">
        <v>82.925963994621497</v>
      </c>
      <c r="N53" s="164">
        <v>4.0890653951789497</v>
      </c>
      <c r="O53" s="13">
        <v>85.277257862235402</v>
      </c>
      <c r="P53" s="164">
        <v>2.4860209960263502</v>
      </c>
      <c r="Q53" s="13">
        <v>-12.7809945937862</v>
      </c>
      <c r="R53" s="164">
        <v>3.2177360206376</v>
      </c>
      <c r="S53" s="13">
        <v>6.0406673929109802</v>
      </c>
      <c r="T53" s="164">
        <v>3.71165605109681</v>
      </c>
      <c r="U53" s="13">
        <v>-10.6809589018608</v>
      </c>
      <c r="V53" s="164">
        <v>4.4363032194562901</v>
      </c>
      <c r="W53" s="13">
        <v>-7.3294342599542803</v>
      </c>
      <c r="X53" s="164">
        <v>2.9825511290988902</v>
      </c>
      <c r="Y53" s="13">
        <v>-13.3701016528653</v>
      </c>
      <c r="Z53" s="173">
        <v>4.7180627545619203</v>
      </c>
    </row>
    <row r="54" spans="1:26" ht="13" customHeight="1" x14ac:dyDescent="0.35">
      <c r="A54" s="12" t="s">
        <v>303</v>
      </c>
      <c r="B54" s="97">
        <v>2</v>
      </c>
      <c r="C54" s="13" t="s">
        <v>764</v>
      </c>
      <c r="D54" s="164" t="s">
        <v>764</v>
      </c>
      <c r="E54" s="13">
        <v>93.443116857709995</v>
      </c>
      <c r="F54" s="164">
        <v>0.90029849878437396</v>
      </c>
      <c r="G54" s="13">
        <v>94.982558057961</v>
      </c>
      <c r="H54" s="164">
        <v>1.2992763035149899</v>
      </c>
      <c r="I54" s="13" t="s">
        <v>764</v>
      </c>
      <c r="J54" s="164" t="s">
        <v>764</v>
      </c>
      <c r="K54" s="13" t="s">
        <v>764</v>
      </c>
      <c r="L54" s="164" t="s">
        <v>764</v>
      </c>
      <c r="M54" s="13">
        <v>92.8070771800936</v>
      </c>
      <c r="N54" s="164">
        <v>1.29057302920829</v>
      </c>
      <c r="O54" s="13">
        <v>93.414112139936293</v>
      </c>
      <c r="P54" s="164">
        <v>2.0849578479511002</v>
      </c>
      <c r="Q54" s="13" t="s">
        <v>764</v>
      </c>
      <c r="R54" s="164" t="s">
        <v>764</v>
      </c>
      <c r="S54" s="13" t="s">
        <v>764</v>
      </c>
      <c r="T54" s="164" t="s">
        <v>764</v>
      </c>
      <c r="U54" s="13">
        <v>-0.63603967761642399</v>
      </c>
      <c r="V54" s="164">
        <v>1.57356796187304</v>
      </c>
      <c r="W54" s="13">
        <v>-1.5684459180247099</v>
      </c>
      <c r="X54" s="164">
        <v>2.4566579209585599</v>
      </c>
      <c r="Y54" s="13" t="s">
        <v>764</v>
      </c>
      <c r="Z54" s="173" t="s">
        <v>764</v>
      </c>
    </row>
    <row r="55" spans="1:26" ht="13" customHeight="1" x14ac:dyDescent="0.35">
      <c r="A55" s="12" t="s">
        <v>304</v>
      </c>
      <c r="B55" s="97">
        <v>2</v>
      </c>
      <c r="C55" s="13">
        <v>89.847099645211301</v>
      </c>
      <c r="D55" s="164">
        <v>3.0507040280423601</v>
      </c>
      <c r="E55" s="13">
        <v>84.941647934284504</v>
      </c>
      <c r="F55" s="164">
        <v>1.64882176269096</v>
      </c>
      <c r="G55" s="13">
        <v>86.622060919875196</v>
      </c>
      <c r="H55" s="164">
        <v>1.51922271026228</v>
      </c>
      <c r="I55" s="13">
        <v>-3.22503872533605</v>
      </c>
      <c r="J55" s="164">
        <v>3.3702609337814899</v>
      </c>
      <c r="K55" s="13" t="s">
        <v>764</v>
      </c>
      <c r="L55" s="164" t="s">
        <v>764</v>
      </c>
      <c r="M55" s="13">
        <v>83.637119037183297</v>
      </c>
      <c r="N55" s="164">
        <v>2.6069106643488098</v>
      </c>
      <c r="O55" s="13">
        <v>87.870425547782204</v>
      </c>
      <c r="P55" s="164">
        <v>1.96453313427431</v>
      </c>
      <c r="Q55" s="13" t="s">
        <v>764</v>
      </c>
      <c r="R55" s="164" t="s">
        <v>764</v>
      </c>
      <c r="S55" s="13" t="s">
        <v>764</v>
      </c>
      <c r="T55" s="164" t="s">
        <v>764</v>
      </c>
      <c r="U55" s="13">
        <v>-1.3045288971011799</v>
      </c>
      <c r="V55" s="164">
        <v>3.0845739441645601</v>
      </c>
      <c r="W55" s="13">
        <v>1.24836462790694</v>
      </c>
      <c r="X55" s="164">
        <v>2.4834307075169901</v>
      </c>
      <c r="Y55" s="13" t="s">
        <v>764</v>
      </c>
      <c r="Z55" s="173" t="s">
        <v>764</v>
      </c>
    </row>
    <row r="56" spans="1:26" ht="13" customHeight="1" x14ac:dyDescent="0.35">
      <c r="A56" s="26" t="s">
        <v>305</v>
      </c>
      <c r="B56" s="107">
        <v>2</v>
      </c>
      <c r="C56" s="108">
        <v>91.405985008238801</v>
      </c>
      <c r="D56" s="169">
        <v>1.20293941806912</v>
      </c>
      <c r="E56" s="108">
        <v>93.335752200301798</v>
      </c>
      <c r="F56" s="169">
        <v>0.67841821611886199</v>
      </c>
      <c r="G56" s="108">
        <v>93.232475399293506</v>
      </c>
      <c r="H56" s="169">
        <v>1.0153417489210801</v>
      </c>
      <c r="I56" s="108">
        <v>1.8264903910547201</v>
      </c>
      <c r="J56" s="169">
        <v>1.5898159535710401</v>
      </c>
      <c r="K56" s="108">
        <v>83.784392875865294</v>
      </c>
      <c r="L56" s="169">
        <v>4.3081137355448398</v>
      </c>
      <c r="M56" s="108">
        <v>88.066442580033595</v>
      </c>
      <c r="N56" s="169">
        <v>1.2035177601948299</v>
      </c>
      <c r="O56" s="108">
        <v>86.945549000626102</v>
      </c>
      <c r="P56" s="169">
        <v>3.2821651931098401</v>
      </c>
      <c r="Q56" s="108">
        <v>3.1611561247607902</v>
      </c>
      <c r="R56" s="169">
        <v>5.0310936884642201</v>
      </c>
      <c r="S56" s="108">
        <v>-7.6215921323734497</v>
      </c>
      <c r="T56" s="169">
        <v>4.4729081369881296</v>
      </c>
      <c r="U56" s="108">
        <v>-5.2693096202681602</v>
      </c>
      <c r="V56" s="169">
        <v>1.3815593635693999</v>
      </c>
      <c r="W56" s="108">
        <v>-6.2869263986673802</v>
      </c>
      <c r="X56" s="169">
        <v>3.4356261761087898</v>
      </c>
      <c r="Y56" s="108">
        <v>1.3346657337060699</v>
      </c>
      <c r="Z56" s="175">
        <v>5.2763072757690601</v>
      </c>
    </row>
    <row r="57" spans="1:26" ht="13" customHeight="1" x14ac:dyDescent="0.35">
      <c r="A57" s="185"/>
      <c r="B57" s="179"/>
      <c r="C57" s="180" t="s">
        <v>1218</v>
      </c>
      <c r="D57" s="181" t="s">
        <v>1219</v>
      </c>
      <c r="E57" s="180" t="s">
        <v>1220</v>
      </c>
      <c r="F57" s="181" t="s">
        <v>1221</v>
      </c>
      <c r="G57" s="180" t="s">
        <v>1222</v>
      </c>
      <c r="H57" s="181" t="s">
        <v>1223</v>
      </c>
      <c r="I57" s="180" t="s">
        <v>1224</v>
      </c>
      <c r="J57" s="181" t="s">
        <v>1225</v>
      </c>
      <c r="K57" s="180" t="s">
        <v>1226</v>
      </c>
      <c r="L57" s="181" t="s">
        <v>1227</v>
      </c>
      <c r="M57" s="180" t="s">
        <v>1228</v>
      </c>
      <c r="N57" s="181" t="s">
        <v>1229</v>
      </c>
      <c r="O57" s="180" t="s">
        <v>1230</v>
      </c>
      <c r="P57" s="181" t="s">
        <v>1231</v>
      </c>
      <c r="Q57" s="180" t="s">
        <v>1232</v>
      </c>
      <c r="R57" s="181" t="s">
        <v>1233</v>
      </c>
      <c r="S57" s="180" t="s">
        <v>1234</v>
      </c>
      <c r="T57" s="181" t="s">
        <v>1235</v>
      </c>
      <c r="U57" s="180" t="s">
        <v>1236</v>
      </c>
      <c r="V57" s="181" t="s">
        <v>1237</v>
      </c>
      <c r="W57" s="180" t="s">
        <v>1238</v>
      </c>
      <c r="X57" s="181" t="s">
        <v>1239</v>
      </c>
      <c r="Y57" s="180" t="s">
        <v>1240</v>
      </c>
      <c r="Z57" s="187" t="s">
        <v>1241</v>
      </c>
    </row>
    <row r="58" spans="1:26" ht="13" customHeight="1" x14ac:dyDescent="0.35">
      <c r="A58" s="12" t="s">
        <v>267</v>
      </c>
      <c r="B58" s="112">
        <v>1</v>
      </c>
      <c r="C58" s="13">
        <v>83.326563815331994</v>
      </c>
      <c r="D58" s="164">
        <v>3.54385451820623</v>
      </c>
      <c r="E58" s="13">
        <v>86.507489780218705</v>
      </c>
      <c r="F58" s="164">
        <v>1.4033792189811201</v>
      </c>
      <c r="G58" s="13">
        <v>87.264703567124798</v>
      </c>
      <c r="H58" s="164">
        <v>2.60264931481038</v>
      </c>
      <c r="I58" s="13">
        <v>3.9381397517928498</v>
      </c>
      <c r="J58" s="164">
        <v>4.42080947565141</v>
      </c>
      <c r="K58" s="13">
        <v>78.709840729591406</v>
      </c>
      <c r="L58" s="164">
        <v>2.47860458068181</v>
      </c>
      <c r="M58" s="13">
        <v>80.904907046593195</v>
      </c>
      <c r="N58" s="164">
        <v>1.6310768940448599</v>
      </c>
      <c r="O58" s="13">
        <v>83.777817107339303</v>
      </c>
      <c r="P58" s="164">
        <v>2.3532870120193401</v>
      </c>
      <c r="Q58" s="13">
        <v>5.0679763777479101</v>
      </c>
      <c r="R58" s="164">
        <v>3.5522537624706998</v>
      </c>
      <c r="S58" s="13">
        <v>-4.6167230857405297</v>
      </c>
      <c r="T58" s="164">
        <v>4.3246254766843704</v>
      </c>
      <c r="U58" s="13">
        <v>-5.6025827336255096</v>
      </c>
      <c r="V58" s="164">
        <v>2.15171677191843</v>
      </c>
      <c r="W58" s="13">
        <v>-3.4868864597854698</v>
      </c>
      <c r="X58" s="164">
        <v>3.5088093731096102</v>
      </c>
      <c r="Y58" s="13">
        <v>1.1298366259550601</v>
      </c>
      <c r="Z58" s="173">
        <v>5.6711606583658503</v>
      </c>
    </row>
    <row r="59" spans="1:26" ht="13" customHeight="1" x14ac:dyDescent="0.35">
      <c r="A59" s="12" t="s">
        <v>272</v>
      </c>
      <c r="B59" s="112">
        <v>1</v>
      </c>
      <c r="C59" s="13" t="s">
        <v>764</v>
      </c>
      <c r="D59" s="164" t="s">
        <v>764</v>
      </c>
      <c r="E59" s="13">
        <v>87.001595923776406</v>
      </c>
      <c r="F59" s="164">
        <v>1.09537275313544</v>
      </c>
      <c r="G59" s="13">
        <v>85.582169570719401</v>
      </c>
      <c r="H59" s="164">
        <v>0.86751015497364703</v>
      </c>
      <c r="I59" s="13" t="s">
        <v>764</v>
      </c>
      <c r="J59" s="164" t="s">
        <v>764</v>
      </c>
      <c r="K59" s="13" t="s">
        <v>764</v>
      </c>
      <c r="L59" s="164" t="s">
        <v>764</v>
      </c>
      <c r="M59" s="13">
        <v>79.475084548120094</v>
      </c>
      <c r="N59" s="164">
        <v>1.1925121357645601</v>
      </c>
      <c r="O59" s="13">
        <v>78.691046693036498</v>
      </c>
      <c r="P59" s="164">
        <v>1.1652949717208401</v>
      </c>
      <c r="Q59" s="13" t="s">
        <v>764</v>
      </c>
      <c r="R59" s="164" t="s">
        <v>764</v>
      </c>
      <c r="S59" s="13" t="s">
        <v>764</v>
      </c>
      <c r="T59" s="164" t="s">
        <v>764</v>
      </c>
      <c r="U59" s="13">
        <v>-7.5265113756562396</v>
      </c>
      <c r="V59" s="164">
        <v>1.6192364442098199</v>
      </c>
      <c r="W59" s="13">
        <v>-6.8911228776829496</v>
      </c>
      <c r="X59" s="164">
        <v>1.4527512657369299</v>
      </c>
      <c r="Y59" s="13" t="s">
        <v>764</v>
      </c>
      <c r="Z59" s="173" t="s">
        <v>764</v>
      </c>
    </row>
    <row r="60" spans="1:26" ht="13" customHeight="1" x14ac:dyDescent="0.35">
      <c r="A60" s="12" t="s">
        <v>274</v>
      </c>
      <c r="B60" s="112">
        <v>1</v>
      </c>
      <c r="C60" s="13" t="s">
        <v>764</v>
      </c>
      <c r="D60" s="164" t="s">
        <v>764</v>
      </c>
      <c r="E60" s="13">
        <v>92.014084606983801</v>
      </c>
      <c r="F60" s="164">
        <v>1.5706883018457101</v>
      </c>
      <c r="G60" s="13">
        <v>89.414205456261996</v>
      </c>
      <c r="H60" s="164">
        <v>0.75594268105667894</v>
      </c>
      <c r="I60" s="13" t="s">
        <v>764</v>
      </c>
      <c r="J60" s="164" t="s">
        <v>764</v>
      </c>
      <c r="K60" s="13">
        <v>74.002811413594998</v>
      </c>
      <c r="L60" s="164">
        <v>7.5757236180902998</v>
      </c>
      <c r="M60" s="13">
        <v>74.319790048945805</v>
      </c>
      <c r="N60" s="164">
        <v>3.6214702388837199</v>
      </c>
      <c r="O60" s="13">
        <v>70.207847877379606</v>
      </c>
      <c r="P60" s="164">
        <v>1.09458203968539</v>
      </c>
      <c r="Q60" s="13">
        <v>-3.7949635362154099</v>
      </c>
      <c r="R60" s="164">
        <v>7.6641068182014003</v>
      </c>
      <c r="S60" s="13" t="s">
        <v>764</v>
      </c>
      <c r="T60" s="164" t="s">
        <v>764</v>
      </c>
      <c r="U60" s="13">
        <v>-17.6942945580379</v>
      </c>
      <c r="V60" s="164">
        <v>3.9474179450212099</v>
      </c>
      <c r="W60" s="13">
        <v>-19.2063575788824</v>
      </c>
      <c r="X60" s="164">
        <v>1.3302477884382999</v>
      </c>
      <c r="Y60" s="13" t="s">
        <v>764</v>
      </c>
      <c r="Z60" s="173" t="s">
        <v>764</v>
      </c>
    </row>
    <row r="61" spans="1:26" ht="13" customHeight="1" x14ac:dyDescent="0.35">
      <c r="A61" s="12" t="s">
        <v>292</v>
      </c>
      <c r="B61" s="112">
        <v>1</v>
      </c>
      <c r="C61" s="13">
        <v>99.060412637985607</v>
      </c>
      <c r="D61" s="164">
        <v>0.65425871657079004</v>
      </c>
      <c r="E61" s="13">
        <v>97.891808022715907</v>
      </c>
      <c r="F61" s="164">
        <v>0.32343095928457299</v>
      </c>
      <c r="G61" s="13">
        <v>97.830447273414407</v>
      </c>
      <c r="H61" s="164">
        <v>0.340077174945347</v>
      </c>
      <c r="I61" s="13">
        <v>-1.2299653645711599</v>
      </c>
      <c r="J61" s="164">
        <v>0.71231580718070198</v>
      </c>
      <c r="K61" s="13">
        <v>97.698589705245794</v>
      </c>
      <c r="L61" s="164">
        <v>0.965693787791011</v>
      </c>
      <c r="M61" s="13">
        <v>96.736494764762796</v>
      </c>
      <c r="N61" s="164">
        <v>0.43637553613622099</v>
      </c>
      <c r="O61" s="13">
        <v>95.891700501424495</v>
      </c>
      <c r="P61" s="164">
        <v>0.60220594987855902</v>
      </c>
      <c r="Q61" s="13">
        <v>-1.80688920382138</v>
      </c>
      <c r="R61" s="164">
        <v>1.0984956174671401</v>
      </c>
      <c r="S61" s="13">
        <v>-1.36182293273973</v>
      </c>
      <c r="T61" s="164">
        <v>1.16645572568658</v>
      </c>
      <c r="U61" s="13">
        <v>-1.1553132579530301</v>
      </c>
      <c r="V61" s="164">
        <v>0.54316774017048697</v>
      </c>
      <c r="W61" s="13">
        <v>-1.93874677198995</v>
      </c>
      <c r="X61" s="164">
        <v>0.69159561232554501</v>
      </c>
      <c r="Y61" s="13">
        <v>-0.57692383925022706</v>
      </c>
      <c r="Z61" s="173">
        <v>1.30923123654838</v>
      </c>
    </row>
    <row r="62" spans="1:26" ht="13" customHeight="1" x14ac:dyDescent="0.35">
      <c r="A62" s="12" t="s">
        <v>294</v>
      </c>
      <c r="B62" s="112">
        <v>1</v>
      </c>
      <c r="C62" s="13">
        <v>86.390593921603099</v>
      </c>
      <c r="D62" s="164">
        <v>3.4175868712624999</v>
      </c>
      <c r="E62" s="13">
        <v>88.777726940105396</v>
      </c>
      <c r="F62" s="164">
        <v>2.0654687961296601</v>
      </c>
      <c r="G62" s="13">
        <v>89.758792039167304</v>
      </c>
      <c r="H62" s="164">
        <v>0.65400624277987296</v>
      </c>
      <c r="I62" s="13">
        <v>3.3681981175642202</v>
      </c>
      <c r="J62" s="164">
        <v>3.4687818436250701</v>
      </c>
      <c r="K62" s="13">
        <v>90.198943385027704</v>
      </c>
      <c r="L62" s="164">
        <v>1.7578831502886101</v>
      </c>
      <c r="M62" s="13">
        <v>88.182588001777205</v>
      </c>
      <c r="N62" s="164">
        <v>0.84734949938987603</v>
      </c>
      <c r="O62" s="13">
        <v>86.684059101582207</v>
      </c>
      <c r="P62" s="164">
        <v>0.83519089355996501</v>
      </c>
      <c r="Q62" s="13">
        <v>-3.5148842834454102</v>
      </c>
      <c r="R62" s="164">
        <v>1.9680940000552301</v>
      </c>
      <c r="S62" s="13">
        <v>3.8083494634245598</v>
      </c>
      <c r="T62" s="164">
        <v>3.8431826905176401</v>
      </c>
      <c r="U62" s="13">
        <v>-0.59513893832817599</v>
      </c>
      <c r="V62" s="164">
        <v>2.2325238009709101</v>
      </c>
      <c r="W62" s="13">
        <v>-3.07473293758507</v>
      </c>
      <c r="X62" s="164">
        <v>1.0607864979724</v>
      </c>
      <c r="Y62" s="13">
        <v>-6.8830824010096299</v>
      </c>
      <c r="Z62" s="173">
        <v>3.9882128167534301</v>
      </c>
    </row>
    <row r="63" spans="1:26" ht="13" customHeight="1" x14ac:dyDescent="0.35">
      <c r="A63" s="186" t="s">
        <v>295</v>
      </c>
      <c r="B63" s="182">
        <v>1</v>
      </c>
      <c r="C63" s="183">
        <v>89.302346363280193</v>
      </c>
      <c r="D63" s="184">
        <v>1.4024924089270501</v>
      </c>
      <c r="E63" s="183">
        <v>87.306349274955807</v>
      </c>
      <c r="F63" s="184">
        <v>0.93928367993093598</v>
      </c>
      <c r="G63" s="183">
        <v>89.6500696814511</v>
      </c>
      <c r="H63" s="184">
        <v>0.43521163766335802</v>
      </c>
      <c r="I63" s="183">
        <v>0.34772331817086399</v>
      </c>
      <c r="J63" s="184">
        <v>1.44714212865102</v>
      </c>
      <c r="K63" s="183" t="s">
        <v>764</v>
      </c>
      <c r="L63" s="184" t="s">
        <v>764</v>
      </c>
      <c r="M63" s="183">
        <v>92.261795381498104</v>
      </c>
      <c r="N63" s="184">
        <v>1.26401653586189</v>
      </c>
      <c r="O63" s="183">
        <v>92.593750901276806</v>
      </c>
      <c r="P63" s="184">
        <v>0.92285649733424702</v>
      </c>
      <c r="Q63" s="183" t="s">
        <v>764</v>
      </c>
      <c r="R63" s="184" t="s">
        <v>764</v>
      </c>
      <c r="S63" s="183" t="s">
        <v>764</v>
      </c>
      <c r="T63" s="184" t="s">
        <v>764</v>
      </c>
      <c r="U63" s="183">
        <v>4.9554461065422704</v>
      </c>
      <c r="V63" s="184">
        <v>1.57479891869308</v>
      </c>
      <c r="W63" s="183">
        <v>2.9436812198256899</v>
      </c>
      <c r="X63" s="184">
        <v>1.02032998791061</v>
      </c>
      <c r="Y63" s="183" t="s">
        <v>764</v>
      </c>
      <c r="Z63" s="188" t="s">
        <v>764</v>
      </c>
    </row>
    <row r="64" spans="1:26" ht="13" customHeight="1" x14ac:dyDescent="0.35">
      <c r="A64" s="12" t="s">
        <v>339</v>
      </c>
      <c r="B64" s="112">
        <v>1</v>
      </c>
      <c r="C64" s="13">
        <v>91.980338411170806</v>
      </c>
      <c r="D64" s="164">
        <v>2.4815706209378301</v>
      </c>
      <c r="E64" s="13">
        <v>87.8394539528054</v>
      </c>
      <c r="F64" s="164">
        <v>1.7019631541732001</v>
      </c>
      <c r="G64" s="13">
        <v>92.281901355548897</v>
      </c>
      <c r="H64" s="164">
        <v>0.76192860323461098</v>
      </c>
      <c r="I64" s="13">
        <v>0.30156294437807701</v>
      </c>
      <c r="J64" s="164">
        <v>2.6653397353486499</v>
      </c>
      <c r="K64" s="13">
        <v>81.816655022161399</v>
      </c>
      <c r="L64" s="164">
        <v>4.0606827386346298</v>
      </c>
      <c r="M64" s="13">
        <v>83.922661456055096</v>
      </c>
      <c r="N64" s="164">
        <v>1.85027961260337</v>
      </c>
      <c r="O64" s="13">
        <v>85.369571209641094</v>
      </c>
      <c r="P64" s="164">
        <v>1.25210185699522</v>
      </c>
      <c r="Q64" s="13">
        <v>3.55291618747968</v>
      </c>
      <c r="R64" s="164">
        <v>4.3173964132726201</v>
      </c>
      <c r="S64" s="13">
        <v>-10.1636833890094</v>
      </c>
      <c r="T64" s="164">
        <v>4.7589218369864996</v>
      </c>
      <c r="U64" s="13">
        <v>-3.9167924967503298</v>
      </c>
      <c r="V64" s="164">
        <v>2.5140034254111199</v>
      </c>
      <c r="W64" s="13">
        <v>-6.9123301459078297</v>
      </c>
      <c r="X64" s="164">
        <v>1.4657060608177701</v>
      </c>
      <c r="Y64" s="13">
        <v>3.2513532431016001</v>
      </c>
      <c r="Z64" s="173">
        <v>5.0738493960865396</v>
      </c>
    </row>
    <row r="65" spans="1:26" ht="13" customHeight="1" x14ac:dyDescent="0.35">
      <c r="A65" s="12" t="s">
        <v>340</v>
      </c>
      <c r="B65" s="112">
        <v>1</v>
      </c>
      <c r="C65" s="13">
        <v>89.913993394838201</v>
      </c>
      <c r="D65" s="164">
        <v>2.5424937927837998</v>
      </c>
      <c r="E65" s="13">
        <v>92.836484120981495</v>
      </c>
      <c r="F65" s="164">
        <v>0.60069170030515695</v>
      </c>
      <c r="G65" s="13">
        <v>93.282720664351203</v>
      </c>
      <c r="H65" s="164">
        <v>1.6674094391433001</v>
      </c>
      <c r="I65" s="13">
        <v>3.36872726951297</v>
      </c>
      <c r="J65" s="164">
        <v>2.9967214577733099</v>
      </c>
      <c r="K65" s="13">
        <v>91.738860758786899</v>
      </c>
      <c r="L65" s="164">
        <v>1.68599350049525</v>
      </c>
      <c r="M65" s="13">
        <v>92.727348198405096</v>
      </c>
      <c r="N65" s="164">
        <v>0.81196200285070597</v>
      </c>
      <c r="O65" s="13">
        <v>95.293865153830396</v>
      </c>
      <c r="P65" s="164">
        <v>1.6775933078744101</v>
      </c>
      <c r="Q65" s="13">
        <v>3.5550043950435</v>
      </c>
      <c r="R65" s="164">
        <v>2.3155102218522399</v>
      </c>
      <c r="S65" s="13">
        <v>1.8248673639486599</v>
      </c>
      <c r="T65" s="164">
        <v>3.0507128298245898</v>
      </c>
      <c r="U65" s="13">
        <v>-0.109135922576357</v>
      </c>
      <c r="V65" s="164">
        <v>1.01000634299435</v>
      </c>
      <c r="W65" s="13">
        <v>2.0111444894791801</v>
      </c>
      <c r="X65" s="164">
        <v>2.36528508733497</v>
      </c>
      <c r="Y65" s="13">
        <v>0.186277125530523</v>
      </c>
      <c r="Z65" s="173">
        <v>3.7870736833313901</v>
      </c>
    </row>
    <row r="66" spans="1:26" ht="13" customHeight="1" x14ac:dyDescent="0.35">
      <c r="A66" s="26" t="s">
        <v>341</v>
      </c>
      <c r="B66" s="114">
        <v>1</v>
      </c>
      <c r="C66" s="108">
        <v>89.904345422921295</v>
      </c>
      <c r="D66" s="169">
        <v>3.9596100876234201</v>
      </c>
      <c r="E66" s="108">
        <v>92.654408271133804</v>
      </c>
      <c r="F66" s="169">
        <v>0.85871748478503995</v>
      </c>
      <c r="G66" s="108">
        <v>88.186037899709106</v>
      </c>
      <c r="H66" s="169">
        <v>1.74777158859918</v>
      </c>
      <c r="I66" s="108">
        <v>-1.7183075232121801</v>
      </c>
      <c r="J66" s="169">
        <v>4.0794167432518504</v>
      </c>
      <c r="K66" s="108">
        <v>96.201081205599394</v>
      </c>
      <c r="L66" s="169">
        <v>1.8721748086927299</v>
      </c>
      <c r="M66" s="108">
        <v>95.426254912273507</v>
      </c>
      <c r="N66" s="169">
        <v>1.0312989698897099</v>
      </c>
      <c r="O66" s="108">
        <v>97.785638531409703</v>
      </c>
      <c r="P66" s="169">
        <v>0.90759403181996501</v>
      </c>
      <c r="Q66" s="108">
        <v>1.5845573258102901</v>
      </c>
      <c r="R66" s="169">
        <v>2.0516172327920899</v>
      </c>
      <c r="S66" s="108">
        <v>6.2967357826780797</v>
      </c>
      <c r="T66" s="169">
        <v>4.37990303092577</v>
      </c>
      <c r="U66" s="108">
        <v>2.7718466411396898</v>
      </c>
      <c r="V66" s="169">
        <v>1.34200345900118</v>
      </c>
      <c r="W66" s="108">
        <v>9.5996006317005502</v>
      </c>
      <c r="X66" s="169">
        <v>1.96937361932918</v>
      </c>
      <c r="Y66" s="108">
        <v>3.3028648490224701</v>
      </c>
      <c r="Z66" s="175">
        <v>4.56626480123668</v>
      </c>
    </row>
    <row r="67" spans="1:26" ht="13" customHeight="1" x14ac:dyDescent="0.35">
      <c r="A67" s="12"/>
      <c r="B67" s="115"/>
      <c r="C67" s="13" t="s">
        <v>1218</v>
      </c>
      <c r="D67" s="164" t="s">
        <v>1219</v>
      </c>
      <c r="E67" s="13" t="s">
        <v>1220</v>
      </c>
      <c r="F67" s="164" t="s">
        <v>1221</v>
      </c>
      <c r="G67" s="13" t="s">
        <v>1222</v>
      </c>
      <c r="H67" s="164" t="s">
        <v>1223</v>
      </c>
      <c r="I67" s="13" t="s">
        <v>1224</v>
      </c>
      <c r="J67" s="164" t="s">
        <v>1225</v>
      </c>
      <c r="K67" s="13" t="s">
        <v>1226</v>
      </c>
      <c r="L67" s="164" t="s">
        <v>1227</v>
      </c>
      <c r="M67" s="13" t="s">
        <v>1228</v>
      </c>
      <c r="N67" s="164" t="s">
        <v>1229</v>
      </c>
      <c r="O67" s="13" t="s">
        <v>1230</v>
      </c>
      <c r="P67" s="164" t="s">
        <v>1231</v>
      </c>
      <c r="Q67" s="13" t="s">
        <v>1232</v>
      </c>
      <c r="R67" s="164" t="s">
        <v>1233</v>
      </c>
      <c r="S67" s="13" t="s">
        <v>1234</v>
      </c>
      <c r="T67" s="164" t="s">
        <v>1235</v>
      </c>
      <c r="U67" s="13" t="s">
        <v>1236</v>
      </c>
      <c r="V67" s="164" t="s">
        <v>1237</v>
      </c>
      <c r="W67" s="13" t="s">
        <v>1238</v>
      </c>
      <c r="X67" s="164" t="s">
        <v>1239</v>
      </c>
      <c r="Y67" s="13" t="s">
        <v>1240</v>
      </c>
      <c r="Z67" s="173" t="s">
        <v>1241</v>
      </c>
    </row>
    <row r="68" spans="1:26" ht="13" customHeight="1" x14ac:dyDescent="0.35">
      <c r="A68" s="12" t="s">
        <v>261</v>
      </c>
      <c r="B68" s="115">
        <v>3</v>
      </c>
      <c r="C68" s="13" t="s">
        <v>764</v>
      </c>
      <c r="D68" s="164" t="s">
        <v>764</v>
      </c>
      <c r="E68" s="13">
        <v>89.233443708496694</v>
      </c>
      <c r="F68" s="164">
        <v>0.80504282654110304</v>
      </c>
      <c r="G68" s="13">
        <v>90.538222339149499</v>
      </c>
      <c r="H68" s="164">
        <v>0.99357962668280198</v>
      </c>
      <c r="I68" s="13" t="s">
        <v>764</v>
      </c>
      <c r="J68" s="164" t="s">
        <v>764</v>
      </c>
      <c r="K68" s="13" t="s">
        <v>355</v>
      </c>
      <c r="L68" s="164" t="s">
        <v>355</v>
      </c>
      <c r="M68" s="13">
        <v>88.799404411570407</v>
      </c>
      <c r="N68" s="164">
        <v>0.79865289884665702</v>
      </c>
      <c r="O68" s="13">
        <v>91.241011408490195</v>
      </c>
      <c r="P68" s="164">
        <v>0.87584918838914305</v>
      </c>
      <c r="Q68" s="13" t="s">
        <v>355</v>
      </c>
      <c r="R68" s="164" t="s">
        <v>355</v>
      </c>
      <c r="S68" s="13" t="s">
        <v>355</v>
      </c>
      <c r="T68" s="164" t="s">
        <v>764</v>
      </c>
      <c r="U68" s="13">
        <v>-0.43403929692632898</v>
      </c>
      <c r="V68" s="164">
        <v>1.1339931240538701</v>
      </c>
      <c r="W68" s="13">
        <v>0.70278906934070995</v>
      </c>
      <c r="X68" s="164">
        <v>1.32450453957737</v>
      </c>
      <c r="Y68" s="13" t="s">
        <v>355</v>
      </c>
      <c r="Z68" s="173" t="s">
        <v>764</v>
      </c>
    </row>
    <row r="69" spans="1:26" ht="13" customHeight="1" x14ac:dyDescent="0.35">
      <c r="A69" s="12" t="s">
        <v>264</v>
      </c>
      <c r="B69" s="115">
        <v>3</v>
      </c>
      <c r="C69" s="13" t="s">
        <v>764</v>
      </c>
      <c r="D69" s="164" t="s">
        <v>764</v>
      </c>
      <c r="E69" s="13">
        <v>91.045877943460198</v>
      </c>
      <c r="F69" s="164">
        <v>1.14251504461812</v>
      </c>
      <c r="G69" s="13">
        <v>85.553965709991999</v>
      </c>
      <c r="H69" s="164">
        <v>2.53308803386708</v>
      </c>
      <c r="I69" s="13" t="s">
        <v>764</v>
      </c>
      <c r="J69" s="164" t="s">
        <v>764</v>
      </c>
      <c r="K69" s="13" t="s">
        <v>764</v>
      </c>
      <c r="L69" s="164" t="s">
        <v>764</v>
      </c>
      <c r="M69" s="13">
        <v>91.512048170355399</v>
      </c>
      <c r="N69" s="164">
        <v>1.1790317027714601</v>
      </c>
      <c r="O69" s="13">
        <v>90.267112372794301</v>
      </c>
      <c r="P69" s="164">
        <v>1.32571564981418</v>
      </c>
      <c r="Q69" s="13" t="s">
        <v>764</v>
      </c>
      <c r="R69" s="164" t="s">
        <v>764</v>
      </c>
      <c r="S69" s="13" t="s">
        <v>764</v>
      </c>
      <c r="T69" s="164" t="s">
        <v>764</v>
      </c>
      <c r="U69" s="13">
        <v>0.46617022689523002</v>
      </c>
      <c r="V69" s="164">
        <v>1.64178451184037</v>
      </c>
      <c r="W69" s="13">
        <v>4.7131466628022203</v>
      </c>
      <c r="X69" s="164">
        <v>2.85903077484011</v>
      </c>
      <c r="Y69" s="13" t="s">
        <v>764</v>
      </c>
      <c r="Z69" s="173" t="s">
        <v>764</v>
      </c>
    </row>
    <row r="70" spans="1:26" ht="13" customHeight="1" x14ac:dyDescent="0.35">
      <c r="A70" s="12" t="s">
        <v>283</v>
      </c>
      <c r="B70" s="115">
        <v>3</v>
      </c>
      <c r="C70" s="13">
        <v>92.170526644161399</v>
      </c>
      <c r="D70" s="164">
        <v>1.68101819474526</v>
      </c>
      <c r="E70" s="13">
        <v>93.833979461825095</v>
      </c>
      <c r="F70" s="164">
        <v>0.52472506790103601</v>
      </c>
      <c r="G70" s="13">
        <v>94.8923170534772</v>
      </c>
      <c r="H70" s="164">
        <v>0.89948760818581797</v>
      </c>
      <c r="I70" s="13">
        <v>2.7217904093157999</v>
      </c>
      <c r="J70" s="164">
        <v>1.91448187171228</v>
      </c>
      <c r="K70" s="13" t="s">
        <v>764</v>
      </c>
      <c r="L70" s="164" t="s">
        <v>764</v>
      </c>
      <c r="M70" s="13">
        <v>93.263429367526001</v>
      </c>
      <c r="N70" s="164">
        <v>0.54999167689527495</v>
      </c>
      <c r="O70" s="13">
        <v>93.304521929596902</v>
      </c>
      <c r="P70" s="164">
        <v>0.98947579167975397</v>
      </c>
      <c r="Q70" s="13" t="s">
        <v>764</v>
      </c>
      <c r="R70" s="164" t="s">
        <v>764</v>
      </c>
      <c r="S70" s="13" t="s">
        <v>764</v>
      </c>
      <c r="T70" s="164" t="s">
        <v>764</v>
      </c>
      <c r="U70" s="13">
        <v>-0.57055009429907999</v>
      </c>
      <c r="V70" s="164">
        <v>0.76014948631030699</v>
      </c>
      <c r="W70" s="13">
        <v>-1.58779512388037</v>
      </c>
      <c r="X70" s="164">
        <v>1.3372136327453901</v>
      </c>
      <c r="Y70" s="13" t="s">
        <v>764</v>
      </c>
      <c r="Z70" s="173" t="s">
        <v>764</v>
      </c>
    </row>
    <row r="71" spans="1:26" ht="13" customHeight="1" x14ac:dyDescent="0.35">
      <c r="A71" s="12" t="s">
        <v>290</v>
      </c>
      <c r="B71" s="115">
        <v>3</v>
      </c>
      <c r="C71" s="13" t="s">
        <v>764</v>
      </c>
      <c r="D71" s="164" t="s">
        <v>764</v>
      </c>
      <c r="E71" s="13">
        <v>90.912423272976099</v>
      </c>
      <c r="F71" s="164">
        <v>0.79006208030272296</v>
      </c>
      <c r="G71" s="13">
        <v>90.872911021530101</v>
      </c>
      <c r="H71" s="164">
        <v>1.43231914709841</v>
      </c>
      <c r="I71" s="13" t="s">
        <v>764</v>
      </c>
      <c r="J71" s="164" t="s">
        <v>764</v>
      </c>
      <c r="K71" s="13" t="s">
        <v>764</v>
      </c>
      <c r="L71" s="164" t="s">
        <v>764</v>
      </c>
      <c r="M71" s="13">
        <v>90.330716898436805</v>
      </c>
      <c r="N71" s="164">
        <v>0.95557435916005495</v>
      </c>
      <c r="O71" s="13">
        <v>88.8624272999471</v>
      </c>
      <c r="P71" s="164">
        <v>1.1986759456326099</v>
      </c>
      <c r="Q71" s="13" t="s">
        <v>764</v>
      </c>
      <c r="R71" s="164" t="s">
        <v>764</v>
      </c>
      <c r="S71" s="13" t="s">
        <v>764</v>
      </c>
      <c r="T71" s="164" t="s">
        <v>764</v>
      </c>
      <c r="U71" s="13">
        <v>-0.58170637453932295</v>
      </c>
      <c r="V71" s="164">
        <v>1.2398872717374001</v>
      </c>
      <c r="W71" s="13">
        <v>-2.01048372158303</v>
      </c>
      <c r="X71" s="164">
        <v>1.86771576043652</v>
      </c>
      <c r="Y71" s="13" t="s">
        <v>764</v>
      </c>
      <c r="Z71" s="173" t="s">
        <v>764</v>
      </c>
    </row>
    <row r="72" spans="1:26" ht="13" customHeight="1" x14ac:dyDescent="0.35">
      <c r="A72" s="12" t="s">
        <v>294</v>
      </c>
      <c r="B72" s="115">
        <v>3</v>
      </c>
      <c r="C72" s="13">
        <v>90.608905270239106</v>
      </c>
      <c r="D72" s="164">
        <v>2.7714802721806899</v>
      </c>
      <c r="E72" s="13">
        <v>87.011248609757104</v>
      </c>
      <c r="F72" s="164">
        <v>1.5064088818910999</v>
      </c>
      <c r="G72" s="13">
        <v>88.411235257548299</v>
      </c>
      <c r="H72" s="164">
        <v>0.79826978116884395</v>
      </c>
      <c r="I72" s="13">
        <v>-2.1976700126908399</v>
      </c>
      <c r="J72" s="164">
        <v>2.76269929482353</v>
      </c>
      <c r="K72" s="13" t="s">
        <v>764</v>
      </c>
      <c r="L72" s="164" t="s">
        <v>764</v>
      </c>
      <c r="M72" s="13">
        <v>90.387528144666305</v>
      </c>
      <c r="N72" s="164">
        <v>0.97658391322636695</v>
      </c>
      <c r="O72" s="13">
        <v>87.906069835524093</v>
      </c>
      <c r="P72" s="164">
        <v>0.74647086629291504</v>
      </c>
      <c r="Q72" s="13" t="s">
        <v>764</v>
      </c>
      <c r="R72" s="164" t="s">
        <v>764</v>
      </c>
      <c r="S72" s="13" t="s">
        <v>764</v>
      </c>
      <c r="T72" s="164" t="s">
        <v>764</v>
      </c>
      <c r="U72" s="13">
        <v>3.3762795349091701</v>
      </c>
      <c r="V72" s="164">
        <v>1.79526707177871</v>
      </c>
      <c r="W72" s="13">
        <v>-0.50516542202423398</v>
      </c>
      <c r="X72" s="164">
        <v>1.09291051680888</v>
      </c>
      <c r="Y72" s="13" t="s">
        <v>764</v>
      </c>
      <c r="Z72" s="173" t="s">
        <v>764</v>
      </c>
    </row>
    <row r="73" spans="1:26" ht="13" customHeight="1" x14ac:dyDescent="0.35">
      <c r="A73" s="26" t="s">
        <v>295</v>
      </c>
      <c r="B73" s="171">
        <v>3</v>
      </c>
      <c r="C73" s="108">
        <v>87.964489534553394</v>
      </c>
      <c r="D73" s="169">
        <v>1.9107492082997599</v>
      </c>
      <c r="E73" s="108">
        <v>88.492631204294597</v>
      </c>
      <c r="F73" s="169">
        <v>0.86577756359239999</v>
      </c>
      <c r="G73" s="108">
        <v>88.947473136557605</v>
      </c>
      <c r="H73" s="169">
        <v>0.60622431961359202</v>
      </c>
      <c r="I73" s="108">
        <v>0.98298360200416801</v>
      </c>
      <c r="J73" s="169">
        <v>2.07728567703237</v>
      </c>
      <c r="K73" s="108">
        <v>91.331490040300906</v>
      </c>
      <c r="L73" s="169">
        <v>2.8593667261960398</v>
      </c>
      <c r="M73" s="108">
        <v>89.087973453276504</v>
      </c>
      <c r="N73" s="169">
        <v>2.6452089828083198</v>
      </c>
      <c r="O73" s="108">
        <v>92.754031739615996</v>
      </c>
      <c r="P73" s="169">
        <v>0.89407049251989301</v>
      </c>
      <c r="Q73" s="108">
        <v>1.4225416993150199</v>
      </c>
      <c r="R73" s="169">
        <v>3.0222040584986098</v>
      </c>
      <c r="S73" s="108">
        <v>3.3670005057475101</v>
      </c>
      <c r="T73" s="169">
        <v>3.4390319294672498</v>
      </c>
      <c r="U73" s="108">
        <v>0.59534224898190802</v>
      </c>
      <c r="V73" s="169">
        <v>2.7832896637522002</v>
      </c>
      <c r="W73" s="108">
        <v>3.80655860305836</v>
      </c>
      <c r="X73" s="169">
        <v>1.0802175573863499</v>
      </c>
      <c r="Y73" s="108">
        <v>0.43955809731085099</v>
      </c>
      <c r="Z73" s="175">
        <v>3.6672650783941498</v>
      </c>
    </row>
    <row r="75" spans="1:26" x14ac:dyDescent="0.35">
      <c r="A75" s="178" t="s">
        <v>310</v>
      </c>
    </row>
    <row r="76" spans="1:26" x14ac:dyDescent="0.35">
      <c r="A76" s="178" t="s">
        <v>342</v>
      </c>
    </row>
    <row r="77" spans="1:26" x14ac:dyDescent="0.35">
      <c r="A77" s="178" t="s">
        <v>410</v>
      </c>
    </row>
    <row r="78" spans="1:26" x14ac:dyDescent="0.35">
      <c r="A78" s="178" t="s">
        <v>311</v>
      </c>
    </row>
    <row r="79" spans="1:26" x14ac:dyDescent="0.35">
      <c r="A79" s="178" t="s">
        <v>312</v>
      </c>
    </row>
    <row r="80" spans="1:26" x14ac:dyDescent="0.35">
      <c r="A80" s="178" t="s">
        <v>313</v>
      </c>
    </row>
    <row r="81" spans="1:1" x14ac:dyDescent="0.35">
      <c r="A81" s="163" t="str">
        <f>HYPERLINK("https://oecdcode.org/disclaimers/cyprus.html", "Information on data for Cyprus: https://oecdcode.org/disclaimers/cyprus.html")</f>
        <v>Information on data for Cyprus: https://oecdcode.org/disclaimers/cyprus.html</v>
      </c>
    </row>
    <row r="82" spans="1:1" x14ac:dyDescent="0.35">
      <c r="A82" s="178" t="s">
        <v>314</v>
      </c>
    </row>
  </sheetData>
  <mergeCells count="17">
    <mergeCell ref="S8:Z8"/>
    <mergeCell ref="S9:T9"/>
    <mergeCell ref="U9:V9"/>
    <mergeCell ref="W9:X9"/>
    <mergeCell ref="Y9:Z9"/>
    <mergeCell ref="B7:B10"/>
    <mergeCell ref="C7:Z7"/>
    <mergeCell ref="C8:J8"/>
    <mergeCell ref="C9:D9"/>
    <mergeCell ref="E9:F9"/>
    <mergeCell ref="G9:H9"/>
    <mergeCell ref="I9:J9"/>
    <mergeCell ref="K8:R8"/>
    <mergeCell ref="K9:L9"/>
    <mergeCell ref="M9:N9"/>
    <mergeCell ref="O9:P9"/>
    <mergeCell ref="Q9:R9"/>
  </mergeCells>
  <conditionalFormatting sqref="I1:I200">
    <cfRule type="expression" dxfId="115" priority="6">
      <formula>ABS(I1/J1)&gt;1.95996398454005</formula>
    </cfRule>
  </conditionalFormatting>
  <conditionalFormatting sqref="Q1:Q200">
    <cfRule type="expression" dxfId="114" priority="5">
      <formula>ABS(Q1/R1)&gt;1.95996398454005</formula>
    </cfRule>
  </conditionalFormatting>
  <conditionalFormatting sqref="S1:S200">
    <cfRule type="expression" dxfId="113" priority="4">
      <formula>ABS(S1/T1)&gt;1.95996398454005</formula>
    </cfRule>
  </conditionalFormatting>
  <conditionalFormatting sqref="U1:U200">
    <cfRule type="expression" dxfId="112" priority="3">
      <formula>ABS(U1/V1)&gt;1.95996398454005</formula>
    </cfRule>
  </conditionalFormatting>
  <conditionalFormatting sqref="W1:W200">
    <cfRule type="expression" dxfId="111" priority="2">
      <formula>ABS(W1/X1)&gt;1.95996398454005</formula>
    </cfRule>
  </conditionalFormatting>
  <conditionalFormatting sqref="Y1:Y200">
    <cfRule type="expression" dxfId="110"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6"/>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143</v>
      </c>
    </row>
    <row r="2" spans="1:18" x14ac:dyDescent="0.35">
      <c r="A2" s="38" t="s">
        <v>144</v>
      </c>
    </row>
    <row r="3" spans="1:18" x14ac:dyDescent="0.35">
      <c r="A3" s="42" t="s">
        <v>232</v>
      </c>
    </row>
    <row r="4" spans="1:18" x14ac:dyDescent="0.35">
      <c r="A4" s="150" t="str">
        <f>HYPERLINK("#'TOC'!A1", "Back to TOC")</f>
        <v>Back to TOC</v>
      </c>
    </row>
    <row r="7" spans="1:18" ht="16" customHeight="1" x14ac:dyDescent="0.35">
      <c r="B7" s="503" t="s">
        <v>233</v>
      </c>
      <c r="C7" s="506" t="s">
        <v>327</v>
      </c>
      <c r="D7" s="506"/>
      <c r="E7" s="506"/>
      <c r="F7" s="506"/>
      <c r="G7" s="506"/>
      <c r="H7" s="506"/>
      <c r="I7" s="506"/>
      <c r="J7" s="506"/>
      <c r="K7" s="506"/>
      <c r="L7" s="506"/>
      <c r="M7" s="506"/>
      <c r="N7" s="506"/>
      <c r="O7" s="506"/>
      <c r="P7" s="506"/>
      <c r="Q7" s="506"/>
      <c r="R7" s="507"/>
    </row>
    <row r="8" spans="1:18" ht="32.15" customHeight="1" x14ac:dyDescent="0.35">
      <c r="B8" s="504"/>
      <c r="C8" s="508" t="s">
        <v>315</v>
      </c>
      <c r="D8" s="508"/>
      <c r="E8" s="508" t="s">
        <v>317</v>
      </c>
      <c r="F8" s="508"/>
      <c r="G8" s="508" t="s">
        <v>319</v>
      </c>
      <c r="H8" s="508"/>
      <c r="I8" s="508" t="s">
        <v>321</v>
      </c>
      <c r="J8" s="508"/>
      <c r="K8" s="508" t="s">
        <v>323</v>
      </c>
      <c r="L8" s="508"/>
      <c r="M8" s="508" t="s">
        <v>325</v>
      </c>
      <c r="N8" s="508"/>
      <c r="O8" s="510" t="s">
        <v>245</v>
      </c>
      <c r="P8" s="510"/>
      <c r="Q8" s="510" t="s">
        <v>247</v>
      </c>
      <c r="R8" s="512"/>
    </row>
    <row r="9" spans="1:18" ht="16" customHeight="1" x14ac:dyDescent="0.35">
      <c r="B9" s="504"/>
      <c r="C9" s="509"/>
      <c r="D9" s="509"/>
      <c r="E9" s="509"/>
      <c r="F9" s="509"/>
      <c r="G9" s="509"/>
      <c r="H9" s="509"/>
      <c r="I9" s="509"/>
      <c r="J9" s="509"/>
      <c r="K9" s="509"/>
      <c r="L9" s="509"/>
      <c r="M9" s="509"/>
      <c r="N9" s="509"/>
      <c r="O9" s="511" t="s">
        <v>315</v>
      </c>
      <c r="P9" s="511"/>
      <c r="Q9" s="511" t="s">
        <v>315</v>
      </c>
      <c r="R9" s="513"/>
    </row>
    <row r="10" spans="1:18" ht="16" customHeight="1" x14ac:dyDescent="0.35">
      <c r="B10" s="505"/>
      <c r="C10" s="88" t="s">
        <v>316</v>
      </c>
      <c r="D10" s="88" t="s">
        <v>235</v>
      </c>
      <c r="E10" s="88" t="s">
        <v>318</v>
      </c>
      <c r="F10" s="88" t="s">
        <v>235</v>
      </c>
      <c r="G10" s="88" t="s">
        <v>320</v>
      </c>
      <c r="H10" s="88" t="s">
        <v>235</v>
      </c>
      <c r="I10" s="88" t="s">
        <v>322</v>
      </c>
      <c r="J10" s="88" t="s">
        <v>235</v>
      </c>
      <c r="K10" s="88" t="s">
        <v>324</v>
      </c>
      <c r="L10" s="88" t="s">
        <v>235</v>
      </c>
      <c r="M10" s="88" t="s">
        <v>326</v>
      </c>
      <c r="N10" s="88" t="s">
        <v>235</v>
      </c>
      <c r="O10" s="88" t="s">
        <v>326</v>
      </c>
      <c r="P10" s="88" t="s">
        <v>235</v>
      </c>
      <c r="Q10" s="88" t="s">
        <v>326</v>
      </c>
      <c r="R10" s="89" t="s">
        <v>235</v>
      </c>
    </row>
    <row r="11" spans="1:18" ht="13" customHeight="1" x14ac:dyDescent="0.35">
      <c r="A11" s="90"/>
      <c r="B11" s="91"/>
      <c r="C11" s="92" t="s">
        <v>554</v>
      </c>
      <c r="D11" s="170" t="s">
        <v>555</v>
      </c>
      <c r="E11" s="92" t="s">
        <v>556</v>
      </c>
      <c r="F11" s="170" t="s">
        <v>557</v>
      </c>
      <c r="G11" s="92" t="s">
        <v>558</v>
      </c>
      <c r="H11" s="170" t="s">
        <v>559</v>
      </c>
      <c r="I11" s="92" t="s">
        <v>560</v>
      </c>
      <c r="J11" s="170" t="s">
        <v>561</v>
      </c>
      <c r="K11" s="92" t="s">
        <v>562</v>
      </c>
      <c r="L11" s="170" t="s">
        <v>563</v>
      </c>
      <c r="M11" s="92" t="s">
        <v>564</v>
      </c>
      <c r="N11" s="170" t="s">
        <v>565</v>
      </c>
      <c r="O11" s="94" t="s">
        <v>566</v>
      </c>
      <c r="P11" s="94" t="s">
        <v>567</v>
      </c>
      <c r="Q11" s="94" t="s">
        <v>568</v>
      </c>
      <c r="R11" s="96" t="s">
        <v>569</v>
      </c>
    </row>
    <row r="12" spans="1:18" ht="13" customHeight="1" x14ac:dyDescent="0.35">
      <c r="A12" s="12" t="s">
        <v>248</v>
      </c>
      <c r="B12" s="97">
        <v>2</v>
      </c>
      <c r="C12" s="13">
        <v>13.892644695227601</v>
      </c>
      <c r="D12" s="164">
        <v>3.4821492048063903E-2</v>
      </c>
      <c r="E12" s="13">
        <v>1.4520791479177</v>
      </c>
      <c r="F12" s="164">
        <v>1.9746709768213199E-2</v>
      </c>
      <c r="G12" s="13">
        <v>11.61364</v>
      </c>
      <c r="H12" s="164">
        <v>0</v>
      </c>
      <c r="I12" s="13">
        <v>13.825979999999999</v>
      </c>
      <c r="J12" s="164">
        <v>2.3737742099868E-3</v>
      </c>
      <c r="K12" s="13">
        <v>15.578379999999999</v>
      </c>
      <c r="L12" s="164">
        <v>0</v>
      </c>
      <c r="M12" s="13">
        <v>3.9647399999999999</v>
      </c>
      <c r="N12" s="164">
        <v>0</v>
      </c>
      <c r="O12" s="98"/>
      <c r="P12" s="98"/>
      <c r="Q12" s="98"/>
      <c r="R12" s="99"/>
    </row>
    <row r="13" spans="1:18" ht="13" customHeight="1" x14ac:dyDescent="0.35">
      <c r="A13" s="12" t="s">
        <v>249</v>
      </c>
      <c r="B13" s="97">
        <v>2</v>
      </c>
      <c r="C13" s="13">
        <v>12.344287255886901</v>
      </c>
      <c r="D13" s="164">
        <v>4.76194886752591E-2</v>
      </c>
      <c r="E13" s="13">
        <v>1.92587935173293</v>
      </c>
      <c r="F13" s="164">
        <v>3.1172254560005799E-2</v>
      </c>
      <c r="G13" s="13">
        <v>10.16019</v>
      </c>
      <c r="H13" s="164">
        <v>2.2777011480877098E-2</v>
      </c>
      <c r="I13" s="13">
        <v>12.24133</v>
      </c>
      <c r="J13" s="164">
        <v>4.6533983281037599E-3</v>
      </c>
      <c r="K13" s="13">
        <v>15.578379999999999</v>
      </c>
      <c r="L13" s="164">
        <v>0</v>
      </c>
      <c r="M13" s="13">
        <v>5.4181900000000001</v>
      </c>
      <c r="N13" s="164">
        <v>2.2777011480877098E-2</v>
      </c>
      <c r="O13" s="98"/>
      <c r="P13" s="98"/>
      <c r="Q13" s="98"/>
      <c r="R13" s="99"/>
    </row>
    <row r="14" spans="1:18" ht="13" customHeight="1" x14ac:dyDescent="0.35">
      <c r="A14" s="12" t="s">
        <v>250</v>
      </c>
      <c r="B14" s="97">
        <v>2</v>
      </c>
      <c r="C14" s="13">
        <v>11.9511726813389</v>
      </c>
      <c r="D14" s="164">
        <v>3.3074835654479599E-2</v>
      </c>
      <c r="E14" s="13">
        <v>1.7700309180548299</v>
      </c>
      <c r="F14" s="164">
        <v>2.03648474620391E-2</v>
      </c>
      <c r="G14" s="13">
        <v>9.5850799999999996</v>
      </c>
      <c r="H14" s="164">
        <v>5.6717182052708502E-2</v>
      </c>
      <c r="I14" s="13">
        <v>11.743410000000001</v>
      </c>
      <c r="J14" s="164">
        <v>1.3330281467396701E-2</v>
      </c>
      <c r="K14" s="13">
        <v>14.52904</v>
      </c>
      <c r="L14" s="164">
        <v>0.17258934317042901</v>
      </c>
      <c r="M14" s="13">
        <v>4.9439599999999997</v>
      </c>
      <c r="N14" s="164">
        <v>0.18252076165740799</v>
      </c>
      <c r="O14" s="98"/>
      <c r="P14" s="98"/>
      <c r="Q14" s="98"/>
      <c r="R14" s="99"/>
    </row>
    <row r="15" spans="1:18" ht="13" customHeight="1" x14ac:dyDescent="0.35">
      <c r="A15" s="12" t="s">
        <v>251</v>
      </c>
      <c r="B15" s="97">
        <v>2</v>
      </c>
      <c r="C15" s="13">
        <v>11.565819106908799</v>
      </c>
      <c r="D15" s="164">
        <v>4.3624498720425203E-2</v>
      </c>
      <c r="E15" s="13">
        <v>1.72723910263898</v>
      </c>
      <c r="F15" s="164">
        <v>3.0905659152160599E-2</v>
      </c>
      <c r="G15" s="13">
        <v>9.5032599999999992</v>
      </c>
      <c r="H15" s="164">
        <v>7.3186529771537695E-2</v>
      </c>
      <c r="I15" s="13">
        <v>11.61364</v>
      </c>
      <c r="J15" s="164">
        <v>0</v>
      </c>
      <c r="K15" s="13">
        <v>13.80884</v>
      </c>
      <c r="L15" s="164">
        <v>0.11840743755355899</v>
      </c>
      <c r="M15" s="13">
        <v>4.30558</v>
      </c>
      <c r="N15" s="164">
        <v>0.14905188497969499</v>
      </c>
      <c r="O15" s="98"/>
      <c r="P15" s="98"/>
      <c r="Q15" s="98"/>
      <c r="R15" s="99"/>
    </row>
    <row r="16" spans="1:18" ht="13" customHeight="1" x14ac:dyDescent="0.35">
      <c r="A16" s="12" t="s">
        <v>252</v>
      </c>
      <c r="B16" s="97">
        <v>2</v>
      </c>
      <c r="C16" s="13">
        <v>14.3430221638821</v>
      </c>
      <c r="D16" s="164">
        <v>3.4516409015379002E-2</v>
      </c>
      <c r="E16" s="13">
        <v>1.8039212131920499</v>
      </c>
      <c r="F16" s="164">
        <v>3.6265323402643102E-2</v>
      </c>
      <c r="G16" s="13">
        <v>11.61364</v>
      </c>
      <c r="H16" s="164">
        <v>5.6568542494791999E-5</v>
      </c>
      <c r="I16" s="13">
        <v>15.578379999999999</v>
      </c>
      <c r="J16" s="164">
        <v>0</v>
      </c>
      <c r="K16" s="13">
        <v>15.578379999999999</v>
      </c>
      <c r="L16" s="164">
        <v>0</v>
      </c>
      <c r="M16" s="13">
        <v>3.9647399999999999</v>
      </c>
      <c r="N16" s="164">
        <v>5.6568542494791999E-5</v>
      </c>
      <c r="O16" s="98"/>
      <c r="P16" s="98"/>
      <c r="Q16" s="98"/>
      <c r="R16" s="99"/>
    </row>
    <row r="17" spans="1:18" ht="13" customHeight="1" x14ac:dyDescent="0.35">
      <c r="A17" s="12" t="s">
        <v>253</v>
      </c>
      <c r="B17" s="97">
        <v>2</v>
      </c>
      <c r="C17" s="13">
        <v>12.194322932550399</v>
      </c>
      <c r="D17" s="164">
        <v>3.3911168347475401E-2</v>
      </c>
      <c r="E17" s="13">
        <v>1.75966615386138</v>
      </c>
      <c r="F17" s="164">
        <v>1.8070947524619799E-2</v>
      </c>
      <c r="G17" s="13">
        <v>10.16019</v>
      </c>
      <c r="H17" s="164">
        <v>2.2232611092717101E-2</v>
      </c>
      <c r="I17" s="13">
        <v>12.24133</v>
      </c>
      <c r="J17" s="164">
        <v>8.6994367013042598E-2</v>
      </c>
      <c r="K17" s="13">
        <v>14.54768</v>
      </c>
      <c r="L17" s="164">
        <v>0</v>
      </c>
      <c r="M17" s="13">
        <v>4.3874899999999997</v>
      </c>
      <c r="N17" s="164">
        <v>2.2232611092717101E-2</v>
      </c>
      <c r="O17" s="98"/>
      <c r="P17" s="98"/>
      <c r="Q17" s="98"/>
      <c r="R17" s="99"/>
    </row>
    <row r="18" spans="1:18" ht="13" customHeight="1" x14ac:dyDescent="0.35">
      <c r="A18" s="100" t="s">
        <v>254</v>
      </c>
      <c r="B18" s="97">
        <v>2</v>
      </c>
      <c r="C18" s="13">
        <v>12.4746674853554</v>
      </c>
      <c r="D18" s="164">
        <v>4.2882551537678601E-2</v>
      </c>
      <c r="E18" s="13">
        <v>1.6818746278824299</v>
      </c>
      <c r="F18" s="164">
        <v>2.3469921592478699E-2</v>
      </c>
      <c r="G18" s="13">
        <v>10.318659999999999</v>
      </c>
      <c r="H18" s="164">
        <v>8.9250159708540902E-2</v>
      </c>
      <c r="I18" s="13">
        <v>12.368410000000001</v>
      </c>
      <c r="J18" s="164">
        <v>2.6044184456420399E-2</v>
      </c>
      <c r="K18" s="13">
        <v>14.57784</v>
      </c>
      <c r="L18" s="164">
        <v>1.5959171908341799E-2</v>
      </c>
      <c r="M18" s="13">
        <v>4.2591799999999997</v>
      </c>
      <c r="N18" s="164">
        <v>8.9298132388085594E-2</v>
      </c>
      <c r="O18" s="98"/>
      <c r="P18" s="98"/>
      <c r="Q18" s="98"/>
      <c r="R18" s="99"/>
    </row>
    <row r="19" spans="1:18" ht="13" customHeight="1" x14ac:dyDescent="0.35">
      <c r="A19" s="100" t="s">
        <v>255</v>
      </c>
      <c r="B19" s="97">
        <v>2</v>
      </c>
      <c r="C19" s="13">
        <v>11.746125314677601</v>
      </c>
      <c r="D19" s="164">
        <v>4.2367306152469197E-2</v>
      </c>
      <c r="E19" s="13">
        <v>1.78827086835742</v>
      </c>
      <c r="F19" s="164">
        <v>2.9938760700964601E-2</v>
      </c>
      <c r="G19" s="13">
        <v>9.5810499999999994</v>
      </c>
      <c r="H19" s="164">
        <v>2.8063653789198499E-2</v>
      </c>
      <c r="I19" s="13">
        <v>11.61364</v>
      </c>
      <c r="J19" s="164">
        <v>0</v>
      </c>
      <c r="K19" s="13">
        <v>14.26891</v>
      </c>
      <c r="L19" s="164">
        <v>0.486318385924284</v>
      </c>
      <c r="M19" s="13">
        <v>4.6878599999999997</v>
      </c>
      <c r="N19" s="164">
        <v>0.48476961919658401</v>
      </c>
      <c r="O19" s="98"/>
      <c r="P19" s="98"/>
      <c r="Q19" s="98"/>
      <c r="R19" s="99"/>
    </row>
    <row r="20" spans="1:18" ht="13" customHeight="1" x14ac:dyDescent="0.35">
      <c r="A20" s="12" t="s">
        <v>256</v>
      </c>
      <c r="B20" s="97">
        <v>2</v>
      </c>
      <c r="C20" s="13">
        <v>13.3262964607152</v>
      </c>
      <c r="D20" s="164">
        <v>4.1953975435985398E-2</v>
      </c>
      <c r="E20" s="13">
        <v>1.7726530171358601</v>
      </c>
      <c r="F20" s="164">
        <v>2.52145075542855E-2</v>
      </c>
      <c r="G20" s="13">
        <v>10.985290000000001</v>
      </c>
      <c r="H20" s="164">
        <v>0.30089238061473</v>
      </c>
      <c r="I20" s="13">
        <v>13.59718</v>
      </c>
      <c r="J20" s="164">
        <v>9.8822391227899403E-2</v>
      </c>
      <c r="K20" s="13">
        <v>15.578379999999999</v>
      </c>
      <c r="L20" s="164">
        <v>0</v>
      </c>
      <c r="M20" s="13">
        <v>4.5930900000000001</v>
      </c>
      <c r="N20" s="164">
        <v>0.30089238061473</v>
      </c>
      <c r="O20" s="98"/>
      <c r="P20" s="98"/>
      <c r="Q20" s="98"/>
      <c r="R20" s="99"/>
    </row>
    <row r="21" spans="1:18" ht="13" customHeight="1" x14ac:dyDescent="0.35">
      <c r="A21" s="12" t="s">
        <v>257</v>
      </c>
      <c r="B21" s="97">
        <v>2</v>
      </c>
      <c r="C21" s="13">
        <v>12.6564043184909</v>
      </c>
      <c r="D21" s="164">
        <v>5.8234737427972201E-2</v>
      </c>
      <c r="E21" s="13">
        <v>1.8138641725702001</v>
      </c>
      <c r="F21" s="164">
        <v>3.2221879819829803E-2</v>
      </c>
      <c r="G21" s="13">
        <v>10.258039999999999</v>
      </c>
      <c r="H21" s="164">
        <v>6.5251852877907204E-2</v>
      </c>
      <c r="I21" s="13">
        <v>12.368410000000001</v>
      </c>
      <c r="J21" s="164">
        <v>0.19068171199147499</v>
      </c>
      <c r="K21" s="13">
        <v>15.578379999999999</v>
      </c>
      <c r="L21" s="164">
        <v>0</v>
      </c>
      <c r="M21" s="13">
        <v>5.3203399999999998</v>
      </c>
      <c r="N21" s="164">
        <v>6.5251852877907204E-2</v>
      </c>
      <c r="O21" s="98"/>
      <c r="P21" s="98"/>
      <c r="Q21" s="98"/>
      <c r="R21" s="99"/>
    </row>
    <row r="22" spans="1:18" ht="13" customHeight="1" x14ac:dyDescent="0.35">
      <c r="A22" s="12" t="s">
        <v>258</v>
      </c>
      <c r="B22" s="97">
        <v>2</v>
      </c>
      <c r="C22" s="13">
        <v>12.3703651363448</v>
      </c>
      <c r="D22" s="164">
        <v>6.3106935747841E-2</v>
      </c>
      <c r="E22" s="13">
        <v>1.8567202885354399</v>
      </c>
      <c r="F22" s="164">
        <v>3.8923943586286799E-2</v>
      </c>
      <c r="G22" s="13">
        <v>10.169140000000001</v>
      </c>
      <c r="H22" s="164">
        <v>7.4793492043091603E-2</v>
      </c>
      <c r="I22" s="13">
        <v>11.86788</v>
      </c>
      <c r="J22" s="164">
        <v>0.296042084467733</v>
      </c>
      <c r="K22" s="13">
        <v>15.578379999999999</v>
      </c>
      <c r="L22" s="164">
        <v>0</v>
      </c>
      <c r="M22" s="13">
        <v>5.4092399999999996</v>
      </c>
      <c r="N22" s="164">
        <v>7.4793492043091603E-2</v>
      </c>
      <c r="O22" s="98"/>
      <c r="P22" s="98"/>
      <c r="Q22" s="98"/>
      <c r="R22" s="99"/>
    </row>
    <row r="23" spans="1:18" ht="13" customHeight="1" x14ac:dyDescent="0.35">
      <c r="A23" s="12" t="s">
        <v>259</v>
      </c>
      <c r="B23" s="97">
        <v>2</v>
      </c>
      <c r="C23" s="13">
        <v>12.1230007751152</v>
      </c>
      <c r="D23" s="164">
        <v>5.0506626359490499E-2</v>
      </c>
      <c r="E23" s="13">
        <v>1.8242382220021001</v>
      </c>
      <c r="F23" s="164">
        <v>3.2675765243151599E-2</v>
      </c>
      <c r="G23" s="13">
        <v>10.1305</v>
      </c>
      <c r="H23" s="164">
        <v>0.43035850975204398</v>
      </c>
      <c r="I23" s="13">
        <v>11.61364</v>
      </c>
      <c r="J23" s="164">
        <v>0</v>
      </c>
      <c r="K23" s="13">
        <v>14.57784</v>
      </c>
      <c r="L23" s="164">
        <v>1.10390152259882</v>
      </c>
      <c r="M23" s="13">
        <v>4.4473399999999996</v>
      </c>
      <c r="N23" s="164">
        <v>1.2850734544204101</v>
      </c>
      <c r="O23" s="98"/>
      <c r="P23" s="98"/>
      <c r="Q23" s="98"/>
      <c r="R23" s="99"/>
    </row>
    <row r="24" spans="1:18" ht="13" customHeight="1" x14ac:dyDescent="0.35">
      <c r="A24" s="12" t="s">
        <v>260</v>
      </c>
      <c r="B24" s="97">
        <v>2</v>
      </c>
      <c r="C24" s="13">
        <v>12.4623867815521</v>
      </c>
      <c r="D24" s="164">
        <v>5.2697102545664898E-2</v>
      </c>
      <c r="E24" s="13">
        <v>2.038559979935</v>
      </c>
      <c r="F24" s="164">
        <v>2.7988352556747201E-2</v>
      </c>
      <c r="G24" s="13">
        <v>10.16019</v>
      </c>
      <c r="H24" s="164">
        <v>7.1339726099838602E-2</v>
      </c>
      <c r="I24" s="13">
        <v>12.05148</v>
      </c>
      <c r="J24" s="164">
        <v>0.29614480591764603</v>
      </c>
      <c r="K24" s="13">
        <v>15.578379999999999</v>
      </c>
      <c r="L24" s="164">
        <v>0</v>
      </c>
      <c r="M24" s="13">
        <v>5.4181900000000001</v>
      </c>
      <c r="N24" s="164">
        <v>7.1339726099838602E-2</v>
      </c>
      <c r="O24" s="98"/>
      <c r="P24" s="98"/>
      <c r="Q24" s="98"/>
      <c r="R24" s="99"/>
    </row>
    <row r="25" spans="1:18" ht="13" customHeight="1" x14ac:dyDescent="0.35">
      <c r="A25" s="12" t="s">
        <v>261</v>
      </c>
      <c r="B25" s="97">
        <v>2</v>
      </c>
      <c r="C25" s="13">
        <v>12.315219958982899</v>
      </c>
      <c r="D25" s="164">
        <v>3.9551784408600001E-2</v>
      </c>
      <c r="E25" s="13">
        <v>1.7159658783263401</v>
      </c>
      <c r="F25" s="164">
        <v>2.52379503220059E-2</v>
      </c>
      <c r="G25" s="13">
        <v>10.337770000000001</v>
      </c>
      <c r="H25" s="164">
        <v>9.3234606407708295E-2</v>
      </c>
      <c r="I25" s="13">
        <v>11.71477</v>
      </c>
      <c r="J25" s="164">
        <v>0.132749245421585</v>
      </c>
      <c r="K25" s="13">
        <v>14.57784</v>
      </c>
      <c r="L25" s="164">
        <v>1.15708501163916</v>
      </c>
      <c r="M25" s="13">
        <v>4.2400700000000002</v>
      </c>
      <c r="N25" s="164">
        <v>1.1930641397074999</v>
      </c>
      <c r="O25" s="98"/>
      <c r="P25" s="98"/>
      <c r="Q25" s="98"/>
      <c r="R25" s="99"/>
    </row>
    <row r="26" spans="1:18" ht="13" customHeight="1" x14ac:dyDescent="0.35">
      <c r="A26" s="12" t="s">
        <v>262</v>
      </c>
      <c r="B26" s="97">
        <v>2</v>
      </c>
      <c r="C26" s="13">
        <v>12.5137079777891</v>
      </c>
      <c r="D26" s="164">
        <v>4.6848185491940003E-2</v>
      </c>
      <c r="E26" s="13">
        <v>1.90368540101914</v>
      </c>
      <c r="F26" s="164">
        <v>3.1929683234166201E-2</v>
      </c>
      <c r="G26" s="13">
        <v>10.169140000000001</v>
      </c>
      <c r="H26" s="164">
        <v>5.8672889582838901E-2</v>
      </c>
      <c r="I26" s="13">
        <v>12.24133</v>
      </c>
      <c r="J26" s="164">
        <v>1.1282161140491199E-2</v>
      </c>
      <c r="K26" s="13">
        <v>15.578379999999999</v>
      </c>
      <c r="L26" s="164">
        <v>0</v>
      </c>
      <c r="M26" s="13">
        <v>5.4092399999999996</v>
      </c>
      <c r="N26" s="164">
        <v>5.8672889582838901E-2</v>
      </c>
      <c r="O26" s="98"/>
      <c r="P26" s="98"/>
      <c r="Q26" s="98"/>
      <c r="R26" s="99"/>
    </row>
    <row r="27" spans="1:18" ht="13" customHeight="1" x14ac:dyDescent="0.35">
      <c r="A27" s="12" t="s">
        <v>263</v>
      </c>
      <c r="B27" s="97">
        <v>2</v>
      </c>
      <c r="C27" s="13">
        <v>12.215009261071</v>
      </c>
      <c r="D27" s="164">
        <v>2.79126161096259E-2</v>
      </c>
      <c r="E27" s="13">
        <v>1.74247840080234</v>
      </c>
      <c r="F27" s="164">
        <v>1.5669856417308701E-2</v>
      </c>
      <c r="G27" s="13">
        <v>10.16019</v>
      </c>
      <c r="H27" s="164">
        <v>1.7900000000000899E-3</v>
      </c>
      <c r="I27" s="13">
        <v>12.24133</v>
      </c>
      <c r="J27" s="164">
        <v>0.124317401388542</v>
      </c>
      <c r="K27" s="13">
        <v>14.57784</v>
      </c>
      <c r="L27" s="164">
        <v>2.7642096591973999E-2</v>
      </c>
      <c r="M27" s="13">
        <v>4.4176500000000001</v>
      </c>
      <c r="N27" s="164">
        <v>2.80870817992903E-2</v>
      </c>
      <c r="O27" s="98"/>
      <c r="P27" s="98"/>
      <c r="Q27" s="98"/>
      <c r="R27" s="99"/>
    </row>
    <row r="28" spans="1:18" ht="13" customHeight="1" x14ac:dyDescent="0.35">
      <c r="A28" s="12" t="s">
        <v>264</v>
      </c>
      <c r="B28" s="97">
        <v>2</v>
      </c>
      <c r="C28" s="13">
        <v>12.092643580229399</v>
      </c>
      <c r="D28" s="164">
        <v>4.47485122031267E-2</v>
      </c>
      <c r="E28" s="13">
        <v>1.63653160571241</v>
      </c>
      <c r="F28" s="164">
        <v>2.7266755597840101E-2</v>
      </c>
      <c r="G28" s="13">
        <v>10.16019</v>
      </c>
      <c r="H28" s="164">
        <v>3.7371308780935197E-2</v>
      </c>
      <c r="I28" s="13">
        <v>11.86788</v>
      </c>
      <c r="J28" s="164">
        <v>0.19911675247452201</v>
      </c>
      <c r="K28" s="13">
        <v>14.33534</v>
      </c>
      <c r="L28" s="164">
        <v>0.192095597846489</v>
      </c>
      <c r="M28" s="13">
        <v>4.1751500000000004</v>
      </c>
      <c r="N28" s="164">
        <v>0.196055583118666</v>
      </c>
      <c r="O28" s="98"/>
      <c r="P28" s="98"/>
      <c r="Q28" s="98"/>
      <c r="R28" s="99"/>
    </row>
    <row r="29" spans="1:18" ht="13" customHeight="1" x14ac:dyDescent="0.35">
      <c r="A29" s="12" t="s">
        <v>265</v>
      </c>
      <c r="B29" s="97">
        <v>2</v>
      </c>
      <c r="C29" s="13">
        <v>11.490289011945199</v>
      </c>
      <c r="D29" s="164">
        <v>3.10221553081571E-2</v>
      </c>
      <c r="E29" s="13">
        <v>1.77598337501443</v>
      </c>
      <c r="F29" s="164">
        <v>2.64347736989166E-2</v>
      </c>
      <c r="G29" s="13">
        <v>9.4796499999999995</v>
      </c>
      <c r="H29" s="164">
        <v>3.0843274793706699E-3</v>
      </c>
      <c r="I29" s="13">
        <v>11.61364</v>
      </c>
      <c r="J29" s="164">
        <v>9.8000000000197904E-5</v>
      </c>
      <c r="K29" s="13">
        <v>13.80884</v>
      </c>
      <c r="L29" s="164">
        <v>6.60722204258333E-2</v>
      </c>
      <c r="M29" s="13">
        <v>4.3291899999999996</v>
      </c>
      <c r="N29" s="164">
        <v>6.7049809157072995E-2</v>
      </c>
      <c r="O29" s="98"/>
      <c r="P29" s="98"/>
      <c r="Q29" s="98"/>
      <c r="R29" s="99"/>
    </row>
    <row r="30" spans="1:18" ht="13" customHeight="1" x14ac:dyDescent="0.35">
      <c r="A30" s="12" t="s">
        <v>266</v>
      </c>
      <c r="B30" s="97">
        <v>2</v>
      </c>
      <c r="C30" s="13">
        <v>10.7769286051167</v>
      </c>
      <c r="D30" s="164">
        <v>3.7623788627410497E-2</v>
      </c>
      <c r="E30" s="13">
        <v>1.72315706647029</v>
      </c>
      <c r="F30" s="164">
        <v>2.16072014552302E-2</v>
      </c>
      <c r="G30" s="13">
        <v>8.6622299999999992</v>
      </c>
      <c r="H30" s="164">
        <v>0.26641087835897398</v>
      </c>
      <c r="I30" s="13">
        <v>10.78223</v>
      </c>
      <c r="J30" s="164">
        <v>7.4715782991279595E-2</v>
      </c>
      <c r="K30" s="13">
        <v>13.013120000000001</v>
      </c>
      <c r="L30" s="164">
        <v>5.6048351554706999E-2</v>
      </c>
      <c r="M30" s="13">
        <v>4.3508899999999997</v>
      </c>
      <c r="N30" s="164">
        <v>0.26956243273126901</v>
      </c>
      <c r="O30" s="98"/>
      <c r="P30" s="98"/>
      <c r="Q30" s="98"/>
      <c r="R30" s="99"/>
    </row>
    <row r="31" spans="1:18" ht="13" customHeight="1" x14ac:dyDescent="0.35">
      <c r="A31" s="12" t="s">
        <v>267</v>
      </c>
      <c r="B31" s="97">
        <v>2</v>
      </c>
      <c r="C31" s="13">
        <v>12.156611496364601</v>
      </c>
      <c r="D31" s="164">
        <v>3.6487860084755901E-2</v>
      </c>
      <c r="E31" s="13">
        <v>1.8082790970668301</v>
      </c>
      <c r="F31" s="164">
        <v>2.5993774433864799E-2</v>
      </c>
      <c r="G31" s="13">
        <v>9.6960200000000007</v>
      </c>
      <c r="H31" s="164">
        <v>0.152557037058275</v>
      </c>
      <c r="I31" s="13">
        <v>12.232430000000001</v>
      </c>
      <c r="J31" s="164">
        <v>0.209518013812657</v>
      </c>
      <c r="K31" s="13">
        <v>14.57784</v>
      </c>
      <c r="L31" s="164">
        <v>1.3487962040278899E-2</v>
      </c>
      <c r="M31" s="13">
        <v>4.8818200000000003</v>
      </c>
      <c r="N31" s="164">
        <v>0.15321820410120901</v>
      </c>
      <c r="O31" s="98"/>
      <c r="P31" s="98"/>
      <c r="Q31" s="98"/>
      <c r="R31" s="99"/>
    </row>
    <row r="32" spans="1:18" ht="13" customHeight="1" x14ac:dyDescent="0.35">
      <c r="A32" s="12" t="s">
        <v>268</v>
      </c>
      <c r="B32" s="97">
        <v>2</v>
      </c>
      <c r="C32" s="13">
        <v>13.6361878727805</v>
      </c>
      <c r="D32" s="164">
        <v>3.03962260706306E-2</v>
      </c>
      <c r="E32" s="13">
        <v>1.53519687640626</v>
      </c>
      <c r="F32" s="164">
        <v>2.3209084712005699E-2</v>
      </c>
      <c r="G32" s="13">
        <v>11.61364</v>
      </c>
      <c r="H32" s="164">
        <v>9.8000000000197904E-5</v>
      </c>
      <c r="I32" s="13">
        <v>13.82339</v>
      </c>
      <c r="J32" s="164">
        <v>1.7459999999999799E-2</v>
      </c>
      <c r="K32" s="13">
        <v>15.578379999999999</v>
      </c>
      <c r="L32" s="164">
        <v>0</v>
      </c>
      <c r="M32" s="13">
        <v>3.9647399999999999</v>
      </c>
      <c r="N32" s="164">
        <v>9.8000000000197904E-5</v>
      </c>
      <c r="O32" s="98"/>
      <c r="P32" s="98"/>
      <c r="Q32" s="98"/>
      <c r="R32" s="99"/>
    </row>
    <row r="33" spans="1:18" ht="13" customHeight="1" x14ac:dyDescent="0.35">
      <c r="A33" s="12" t="s">
        <v>269</v>
      </c>
      <c r="B33" s="97">
        <v>2</v>
      </c>
      <c r="C33" s="13">
        <v>11.973306858196199</v>
      </c>
      <c r="D33" s="164">
        <v>4.8399980969687798E-2</v>
      </c>
      <c r="E33" s="13">
        <v>1.8844186741102</v>
      </c>
      <c r="F33" s="164">
        <v>3.3140719074981298E-2</v>
      </c>
      <c r="G33" s="13">
        <v>9.5759500000000006</v>
      </c>
      <c r="H33" s="164">
        <v>8.0241443880329499E-2</v>
      </c>
      <c r="I33" s="13">
        <v>11.61364</v>
      </c>
      <c r="J33" s="164">
        <v>0</v>
      </c>
      <c r="K33" s="13">
        <v>14.54768</v>
      </c>
      <c r="L33" s="164">
        <v>3.1343191413766798E-2</v>
      </c>
      <c r="M33" s="13">
        <v>4.97173</v>
      </c>
      <c r="N33" s="164">
        <v>9.0765747746603898E-2</v>
      </c>
      <c r="O33" s="98"/>
      <c r="P33" s="98"/>
      <c r="Q33" s="98"/>
      <c r="R33" s="99"/>
    </row>
    <row r="34" spans="1:18" ht="13" customHeight="1" x14ac:dyDescent="0.35">
      <c r="A34" s="12" t="s">
        <v>270</v>
      </c>
      <c r="B34" s="97">
        <v>2</v>
      </c>
      <c r="C34" s="13">
        <v>12.005281736997</v>
      </c>
      <c r="D34" s="164">
        <v>5.0750677974673898E-2</v>
      </c>
      <c r="E34" s="13">
        <v>2.0090699025990202</v>
      </c>
      <c r="F34" s="164">
        <v>2.8576687761107701E-2</v>
      </c>
      <c r="G34" s="13">
        <v>9.5124099999999991</v>
      </c>
      <c r="H34" s="164">
        <v>9.2767988961711303E-2</v>
      </c>
      <c r="I34" s="13">
        <v>11.61364</v>
      </c>
      <c r="J34" s="164">
        <v>0</v>
      </c>
      <c r="K34" s="13">
        <v>15.578379999999999</v>
      </c>
      <c r="L34" s="164">
        <v>0</v>
      </c>
      <c r="M34" s="13">
        <v>6.0659700000000001</v>
      </c>
      <c r="N34" s="164">
        <v>9.2767988961711303E-2</v>
      </c>
      <c r="O34" s="98"/>
      <c r="P34" s="98"/>
      <c r="Q34" s="98"/>
      <c r="R34" s="99"/>
    </row>
    <row r="35" spans="1:18" ht="13" customHeight="1" x14ac:dyDescent="0.35">
      <c r="A35" s="12" t="s">
        <v>271</v>
      </c>
      <c r="B35" s="97">
        <v>2</v>
      </c>
      <c r="C35" s="13">
        <v>12.9307642258141</v>
      </c>
      <c r="D35" s="164">
        <v>2.9056748023974899E-2</v>
      </c>
      <c r="E35" s="13">
        <v>1.5765955577256801</v>
      </c>
      <c r="F35" s="164">
        <v>1.70989260208372E-2</v>
      </c>
      <c r="G35" s="13">
        <v>10.985290000000001</v>
      </c>
      <c r="H35" s="164">
        <v>0.27373440571473601</v>
      </c>
      <c r="I35" s="13">
        <v>12.86143</v>
      </c>
      <c r="J35" s="164">
        <v>3.22576983679864E-2</v>
      </c>
      <c r="K35" s="13">
        <v>15.578379999999999</v>
      </c>
      <c r="L35" s="164">
        <v>0</v>
      </c>
      <c r="M35" s="13">
        <v>4.5930900000000001</v>
      </c>
      <c r="N35" s="164">
        <v>0.27373440571473601</v>
      </c>
      <c r="O35" s="98"/>
      <c r="P35" s="98"/>
      <c r="Q35" s="98"/>
      <c r="R35" s="99"/>
    </row>
    <row r="36" spans="1:18" ht="13" customHeight="1" x14ac:dyDescent="0.35">
      <c r="A36" s="12" t="s">
        <v>272</v>
      </c>
      <c r="B36" s="97">
        <v>2</v>
      </c>
      <c r="C36" s="13">
        <v>10.1841733677199</v>
      </c>
      <c r="D36" s="164">
        <v>3.7137064602914299E-2</v>
      </c>
      <c r="E36" s="13">
        <v>1.9538698242622801</v>
      </c>
      <c r="F36" s="164">
        <v>2.97193612584793E-2</v>
      </c>
      <c r="G36" s="13">
        <v>8.3339400000000001</v>
      </c>
      <c r="H36" s="164">
        <v>2.6251276388016401E-2</v>
      </c>
      <c r="I36" s="13">
        <v>10.16019</v>
      </c>
      <c r="J36" s="164">
        <v>2.6059230840529499E-2</v>
      </c>
      <c r="K36" s="13">
        <v>12.368410000000001</v>
      </c>
      <c r="L36" s="164">
        <v>5.7808471766687797E-2</v>
      </c>
      <c r="M36" s="13">
        <v>4.0344699999999998</v>
      </c>
      <c r="N36" s="164">
        <v>6.5703847375933502E-2</v>
      </c>
      <c r="O36" s="98"/>
      <c r="P36" s="98"/>
      <c r="Q36" s="98"/>
      <c r="R36" s="99"/>
    </row>
    <row r="37" spans="1:18" ht="13" customHeight="1" x14ac:dyDescent="0.35">
      <c r="A37" s="12" t="s">
        <v>273</v>
      </c>
      <c r="B37" s="97">
        <v>2</v>
      </c>
      <c r="C37" s="13">
        <v>11.562996622718799</v>
      </c>
      <c r="D37" s="164">
        <v>3.7882939331718102E-2</v>
      </c>
      <c r="E37" s="13">
        <v>1.8839823355258201</v>
      </c>
      <c r="F37" s="164">
        <v>2.0275531619058401E-2</v>
      </c>
      <c r="G37" s="13">
        <v>8.9673499999999997</v>
      </c>
      <c r="H37" s="164">
        <v>7.4407616088677103E-2</v>
      </c>
      <c r="I37" s="13">
        <v>11.61364</v>
      </c>
      <c r="J37" s="164">
        <v>0</v>
      </c>
      <c r="K37" s="13">
        <v>14.26891</v>
      </c>
      <c r="L37" s="164">
        <v>0.55312705307912802</v>
      </c>
      <c r="M37" s="13">
        <v>5.3015600000000003</v>
      </c>
      <c r="N37" s="164">
        <v>0.54979017087976401</v>
      </c>
      <c r="O37" s="98"/>
      <c r="P37" s="98"/>
      <c r="Q37" s="98"/>
      <c r="R37" s="99"/>
    </row>
    <row r="38" spans="1:18" ht="13" customHeight="1" x14ac:dyDescent="0.35">
      <c r="A38" s="12" t="s">
        <v>274</v>
      </c>
      <c r="B38" s="97">
        <v>2</v>
      </c>
      <c r="C38" s="13">
        <v>11.4633341690186</v>
      </c>
      <c r="D38" s="164">
        <v>4.74011280063125E-2</v>
      </c>
      <c r="E38" s="13">
        <v>2.1269168589807901</v>
      </c>
      <c r="F38" s="164">
        <v>2.25691611616636E-2</v>
      </c>
      <c r="G38" s="13">
        <v>8.3339400000000001</v>
      </c>
      <c r="H38" s="164">
        <v>0</v>
      </c>
      <c r="I38" s="13">
        <v>11.61364</v>
      </c>
      <c r="J38" s="164">
        <v>0</v>
      </c>
      <c r="K38" s="13">
        <v>14.57784</v>
      </c>
      <c r="L38" s="164">
        <v>0.49653526536188702</v>
      </c>
      <c r="M38" s="13">
        <v>6.2439</v>
      </c>
      <c r="N38" s="164">
        <v>0.49653526536188702</v>
      </c>
      <c r="O38" s="98"/>
      <c r="P38" s="98"/>
      <c r="Q38" s="98"/>
      <c r="R38" s="99"/>
    </row>
    <row r="39" spans="1:18" ht="13" customHeight="1" x14ac:dyDescent="0.35">
      <c r="A39" s="12" t="s">
        <v>275</v>
      </c>
      <c r="B39" s="97">
        <v>2</v>
      </c>
      <c r="C39" s="13">
        <v>12.7238644509537</v>
      </c>
      <c r="D39" s="164">
        <v>4.6682674654558297E-2</v>
      </c>
      <c r="E39" s="13">
        <v>1.7984221832607501</v>
      </c>
      <c r="F39" s="164">
        <v>5.2330571430753398E-2</v>
      </c>
      <c r="G39" s="13">
        <v>10.81521</v>
      </c>
      <c r="H39" s="164">
        <v>9.1321274257426102E-2</v>
      </c>
      <c r="I39" s="13">
        <v>12.50797</v>
      </c>
      <c r="J39" s="164">
        <v>0.24717996938263401</v>
      </c>
      <c r="K39" s="13">
        <v>15.578379999999999</v>
      </c>
      <c r="L39" s="164">
        <v>0</v>
      </c>
      <c r="M39" s="13">
        <v>4.7631699999999997</v>
      </c>
      <c r="N39" s="164">
        <v>9.1321274257426102E-2</v>
      </c>
      <c r="O39" s="98"/>
      <c r="P39" s="98"/>
      <c r="Q39" s="98"/>
      <c r="R39" s="99"/>
    </row>
    <row r="40" spans="1:18" ht="13" customHeight="1" x14ac:dyDescent="0.35">
      <c r="A40" s="12" t="s">
        <v>276</v>
      </c>
      <c r="B40" s="97">
        <v>2</v>
      </c>
      <c r="C40" s="13">
        <v>11.9886049952155</v>
      </c>
      <c r="D40" s="164">
        <v>3.7185264932582403E-2</v>
      </c>
      <c r="E40" s="13">
        <v>1.61944986497053</v>
      </c>
      <c r="F40" s="164">
        <v>2.66625083561963E-2</v>
      </c>
      <c r="G40" s="13">
        <v>10.169140000000001</v>
      </c>
      <c r="H40" s="164">
        <v>2.86202021656035E-2</v>
      </c>
      <c r="I40" s="13">
        <v>11.61364</v>
      </c>
      <c r="J40" s="164">
        <v>1.9183326093206201E-4</v>
      </c>
      <c r="K40" s="13">
        <v>14.33534</v>
      </c>
      <c r="L40" s="164">
        <v>0.231380390906403</v>
      </c>
      <c r="M40" s="13">
        <v>4.1661999999999999</v>
      </c>
      <c r="N40" s="164">
        <v>0.23199371813047001</v>
      </c>
      <c r="O40" s="98"/>
      <c r="P40" s="98"/>
      <c r="Q40" s="98"/>
      <c r="R40" s="99"/>
    </row>
    <row r="41" spans="1:18" ht="13" customHeight="1" x14ac:dyDescent="0.35">
      <c r="A41" s="12" t="s">
        <v>277</v>
      </c>
      <c r="B41" s="97">
        <v>2</v>
      </c>
      <c r="C41" s="13">
        <v>11.6952009048806</v>
      </c>
      <c r="D41" s="164">
        <v>4.7350520547825202E-2</v>
      </c>
      <c r="E41" s="13">
        <v>1.8185606823166101</v>
      </c>
      <c r="F41" s="164">
        <v>3.4812725143192398E-2</v>
      </c>
      <c r="G41" s="13">
        <v>9.49254</v>
      </c>
      <c r="H41" s="164">
        <v>5.8908817744036099E-2</v>
      </c>
      <c r="I41" s="13">
        <v>11.61364</v>
      </c>
      <c r="J41" s="164">
        <v>0</v>
      </c>
      <c r="K41" s="13">
        <v>14.52904</v>
      </c>
      <c r="L41" s="164">
        <v>0.22717943068860799</v>
      </c>
      <c r="M41" s="13">
        <v>5.0365000000000002</v>
      </c>
      <c r="N41" s="164">
        <v>0.25080748650708201</v>
      </c>
      <c r="O41" s="98"/>
      <c r="P41" s="98"/>
      <c r="Q41" s="98"/>
      <c r="R41" s="99"/>
    </row>
    <row r="42" spans="1:18" ht="13" customHeight="1" x14ac:dyDescent="0.35">
      <c r="A42" s="12" t="s">
        <v>278</v>
      </c>
      <c r="B42" s="97">
        <v>2</v>
      </c>
      <c r="C42" s="13">
        <v>12.4377320947755</v>
      </c>
      <c r="D42" s="164">
        <v>3.6972597233152098E-2</v>
      </c>
      <c r="E42" s="13">
        <v>1.95155986012934</v>
      </c>
      <c r="F42" s="164">
        <v>2.5174244952839601E-2</v>
      </c>
      <c r="G42" s="13">
        <v>10.16019</v>
      </c>
      <c r="H42" s="164">
        <v>3.6672600671345902E-2</v>
      </c>
      <c r="I42" s="13">
        <v>12.249320000000001</v>
      </c>
      <c r="J42" s="164">
        <v>1.64620368120111E-2</v>
      </c>
      <c r="K42" s="13">
        <v>15.578379999999999</v>
      </c>
      <c r="L42" s="164">
        <v>0</v>
      </c>
      <c r="M42" s="13">
        <v>5.4181900000000001</v>
      </c>
      <c r="N42" s="164">
        <v>3.6672600671345902E-2</v>
      </c>
      <c r="O42" s="98"/>
      <c r="P42" s="98"/>
      <c r="Q42" s="98"/>
      <c r="R42" s="99"/>
    </row>
    <row r="43" spans="1:18" ht="13" customHeight="1" x14ac:dyDescent="0.35">
      <c r="A43" s="12" t="s">
        <v>279</v>
      </c>
      <c r="B43" s="97">
        <v>2</v>
      </c>
      <c r="C43" s="13">
        <v>12.7271195916263</v>
      </c>
      <c r="D43" s="164">
        <v>4.6520925314030098E-2</v>
      </c>
      <c r="E43" s="13">
        <v>1.7668377872754699</v>
      </c>
      <c r="F43" s="164">
        <v>2.7064439097405399E-2</v>
      </c>
      <c r="G43" s="13">
        <v>10.83788</v>
      </c>
      <c r="H43" s="164">
        <v>9.7198990077057706E-2</v>
      </c>
      <c r="I43" s="13">
        <v>12.27459</v>
      </c>
      <c r="J43" s="164">
        <v>8.4308888641709004E-2</v>
      </c>
      <c r="K43" s="13">
        <v>15.578379999999999</v>
      </c>
      <c r="L43" s="164">
        <v>0</v>
      </c>
      <c r="M43" s="13">
        <v>4.7404999999999999</v>
      </c>
      <c r="N43" s="164">
        <v>9.7198990077057706E-2</v>
      </c>
      <c r="O43" s="98"/>
      <c r="P43" s="98"/>
      <c r="Q43" s="98"/>
      <c r="R43" s="99"/>
    </row>
    <row r="44" spans="1:18" ht="13" customHeight="1" x14ac:dyDescent="0.35">
      <c r="A44" s="12" t="s">
        <v>280</v>
      </c>
      <c r="B44" s="97">
        <v>2</v>
      </c>
      <c r="C44" s="13">
        <v>12.9135259161355</v>
      </c>
      <c r="D44" s="164">
        <v>3.70091261044617E-2</v>
      </c>
      <c r="E44" s="13">
        <v>1.9025604289070099</v>
      </c>
      <c r="F44" s="164">
        <v>2.2890334725896001E-2</v>
      </c>
      <c r="G44" s="13">
        <v>10.258039999999999</v>
      </c>
      <c r="H44" s="164">
        <v>7.1866273369363798E-2</v>
      </c>
      <c r="I44" s="13">
        <v>12.986739999999999</v>
      </c>
      <c r="J44" s="164">
        <v>2.56189407275168E-2</v>
      </c>
      <c r="K44" s="13">
        <v>15.578379999999999</v>
      </c>
      <c r="L44" s="164">
        <v>0</v>
      </c>
      <c r="M44" s="13">
        <v>5.3203399999999998</v>
      </c>
      <c r="N44" s="164">
        <v>7.1866273369363798E-2</v>
      </c>
      <c r="O44" s="98"/>
      <c r="P44" s="98"/>
      <c r="Q44" s="98"/>
      <c r="R44" s="99"/>
    </row>
    <row r="45" spans="1:18" ht="13" customHeight="1" x14ac:dyDescent="0.35">
      <c r="A45" s="12" t="s">
        <v>281</v>
      </c>
      <c r="B45" s="97">
        <v>2</v>
      </c>
      <c r="C45" s="13">
        <v>12.032875606858701</v>
      </c>
      <c r="D45" s="164">
        <v>4.0061545496476898E-2</v>
      </c>
      <c r="E45" s="13">
        <v>1.9313380927508801</v>
      </c>
      <c r="F45" s="164">
        <v>2.37108465324706E-2</v>
      </c>
      <c r="G45" s="13">
        <v>9.5850799999999996</v>
      </c>
      <c r="H45" s="164">
        <v>2.5397267569570599E-3</v>
      </c>
      <c r="I45" s="13">
        <v>11.61364</v>
      </c>
      <c r="J45" s="164">
        <v>0</v>
      </c>
      <c r="K45" s="13">
        <v>15.578379999999999</v>
      </c>
      <c r="L45" s="164">
        <v>0</v>
      </c>
      <c r="M45" s="13">
        <v>5.9932999999999996</v>
      </c>
      <c r="N45" s="164">
        <v>2.5397267569570599E-3</v>
      </c>
      <c r="O45" s="98"/>
      <c r="P45" s="98"/>
      <c r="Q45" s="98"/>
      <c r="R45" s="99"/>
    </row>
    <row r="46" spans="1:18" ht="13" customHeight="1" x14ac:dyDescent="0.35">
      <c r="A46" s="12" t="s">
        <v>282</v>
      </c>
      <c r="B46" s="97">
        <v>2</v>
      </c>
      <c r="C46" s="13">
        <v>12.804422584645501</v>
      </c>
      <c r="D46" s="164">
        <v>4.43983550646114E-2</v>
      </c>
      <c r="E46" s="13">
        <v>1.82012409770626</v>
      </c>
      <c r="F46" s="164">
        <v>2.5054562017778899E-2</v>
      </c>
      <c r="G46" s="13">
        <v>10.3764</v>
      </c>
      <c r="H46" s="164">
        <v>0.17051711864795299</v>
      </c>
      <c r="I46" s="13">
        <v>12.858079999999999</v>
      </c>
      <c r="J46" s="164">
        <v>0.34274764643976702</v>
      </c>
      <c r="K46" s="13">
        <v>15.578379999999999</v>
      </c>
      <c r="L46" s="164">
        <v>0</v>
      </c>
      <c r="M46" s="13">
        <v>5.2019799999999998</v>
      </c>
      <c r="N46" s="164">
        <v>0.17051711864795299</v>
      </c>
      <c r="O46" s="98"/>
      <c r="P46" s="98"/>
      <c r="Q46" s="98"/>
      <c r="R46" s="99"/>
    </row>
    <row r="47" spans="1:18" ht="13" customHeight="1" x14ac:dyDescent="0.35">
      <c r="A47" s="12" t="s">
        <v>283</v>
      </c>
      <c r="B47" s="97">
        <v>2</v>
      </c>
      <c r="C47" s="13">
        <v>12.370726555477001</v>
      </c>
      <c r="D47" s="164">
        <v>3.4760454083381798E-2</v>
      </c>
      <c r="E47" s="13">
        <v>1.80891266654442</v>
      </c>
      <c r="F47" s="164">
        <v>1.9886327783434101E-2</v>
      </c>
      <c r="G47" s="13">
        <v>10.23334</v>
      </c>
      <c r="H47" s="164">
        <v>7.1568104739471505E-2</v>
      </c>
      <c r="I47" s="13">
        <v>12.24133</v>
      </c>
      <c r="J47" s="164">
        <v>6.1410096889674103E-3</v>
      </c>
      <c r="K47" s="13">
        <v>15.578379999999999</v>
      </c>
      <c r="L47" s="164">
        <v>0</v>
      </c>
      <c r="M47" s="13">
        <v>5.34504</v>
      </c>
      <c r="N47" s="164">
        <v>7.1568104739471505E-2</v>
      </c>
      <c r="O47" s="98"/>
      <c r="P47" s="98"/>
      <c r="Q47" s="98"/>
      <c r="R47" s="99"/>
    </row>
    <row r="48" spans="1:18" ht="13" customHeight="1" x14ac:dyDescent="0.35">
      <c r="A48" s="12" t="s">
        <v>284</v>
      </c>
      <c r="B48" s="97">
        <v>2</v>
      </c>
      <c r="C48" s="13">
        <v>13.146028362815001</v>
      </c>
      <c r="D48" s="164">
        <v>4.3714906863797302E-2</v>
      </c>
      <c r="E48" s="13">
        <v>1.8935097167853401</v>
      </c>
      <c r="F48" s="164">
        <v>2.0414033533667199E-2</v>
      </c>
      <c r="G48" s="13">
        <v>10.75895</v>
      </c>
      <c r="H48" s="164">
        <v>8.5650822249409703E-2</v>
      </c>
      <c r="I48" s="13">
        <v>13.05827</v>
      </c>
      <c r="J48" s="164">
        <v>3.8850550060456103E-2</v>
      </c>
      <c r="K48" s="13">
        <v>15.578379999999999</v>
      </c>
      <c r="L48" s="164">
        <v>0</v>
      </c>
      <c r="M48" s="13">
        <v>4.8194299999999997</v>
      </c>
      <c r="N48" s="164">
        <v>8.5650822249409703E-2</v>
      </c>
      <c r="O48" s="98"/>
      <c r="P48" s="98"/>
      <c r="Q48" s="98"/>
      <c r="R48" s="99"/>
    </row>
    <row r="49" spans="1:18" ht="13" customHeight="1" x14ac:dyDescent="0.35">
      <c r="A49" s="12" t="s">
        <v>285</v>
      </c>
      <c r="B49" s="97">
        <v>2</v>
      </c>
      <c r="C49" s="13">
        <v>13.4318406471046</v>
      </c>
      <c r="D49" s="164">
        <v>3.9822717807758201E-2</v>
      </c>
      <c r="E49" s="13">
        <v>2.2031958254014001</v>
      </c>
      <c r="F49" s="164">
        <v>4.1877263418664698E-2</v>
      </c>
      <c r="G49" s="13">
        <v>10.873469999999999</v>
      </c>
      <c r="H49" s="164">
        <v>6.8725959927817798E-2</v>
      </c>
      <c r="I49" s="13">
        <v>13.665330000000001</v>
      </c>
      <c r="J49" s="164">
        <v>7.8859784656058599E-2</v>
      </c>
      <c r="K49" s="13">
        <v>15.578379999999999</v>
      </c>
      <c r="L49" s="164">
        <v>0</v>
      </c>
      <c r="M49" s="13">
        <v>4.7049099999999999</v>
      </c>
      <c r="N49" s="164">
        <v>6.8725959927817798E-2</v>
      </c>
      <c r="O49" s="98"/>
      <c r="P49" s="98"/>
      <c r="Q49" s="98"/>
      <c r="R49" s="99"/>
    </row>
    <row r="50" spans="1:18" ht="13" customHeight="1" x14ac:dyDescent="0.35">
      <c r="A50" s="12" t="s">
        <v>286</v>
      </c>
      <c r="B50" s="97">
        <v>2</v>
      </c>
      <c r="C50" s="13">
        <v>12.1874732813367</v>
      </c>
      <c r="D50" s="164">
        <v>3.4485386969241402E-2</v>
      </c>
      <c r="E50" s="13">
        <v>1.8680156433764099</v>
      </c>
      <c r="F50" s="164">
        <v>2.5581635192327201E-2</v>
      </c>
      <c r="G50" s="13">
        <v>10.16019</v>
      </c>
      <c r="H50" s="164">
        <v>5.3803511372400199E-2</v>
      </c>
      <c r="I50" s="13">
        <v>11.61384</v>
      </c>
      <c r="J50" s="164">
        <v>1.8921746008230499E-2</v>
      </c>
      <c r="K50" s="13">
        <v>15.30247</v>
      </c>
      <c r="L50" s="164">
        <v>1.03733663568776</v>
      </c>
      <c r="M50" s="13">
        <v>5.1422800000000004</v>
      </c>
      <c r="N50" s="164">
        <v>1.03357603542652</v>
      </c>
      <c r="O50" s="98"/>
      <c r="P50" s="98"/>
      <c r="Q50" s="98"/>
      <c r="R50" s="99"/>
    </row>
    <row r="51" spans="1:18" ht="13" customHeight="1" x14ac:dyDescent="0.35">
      <c r="A51" s="12" t="s">
        <v>287</v>
      </c>
      <c r="B51" s="97">
        <v>2</v>
      </c>
      <c r="C51" s="13">
        <v>12.7835405685768</v>
      </c>
      <c r="D51" s="164">
        <v>4.8160736299842501E-2</v>
      </c>
      <c r="E51" s="13">
        <v>2.10400925681633</v>
      </c>
      <c r="F51" s="164">
        <v>1.8521521087154501E-2</v>
      </c>
      <c r="G51" s="13">
        <v>10.3764</v>
      </c>
      <c r="H51" s="164">
        <v>3.8908664330712703E-2</v>
      </c>
      <c r="I51" s="13">
        <v>12.24133</v>
      </c>
      <c r="J51" s="164">
        <v>0.25414413028830701</v>
      </c>
      <c r="K51" s="13">
        <v>15.578379999999999</v>
      </c>
      <c r="L51" s="164">
        <v>0</v>
      </c>
      <c r="M51" s="13">
        <v>5.2019799999999998</v>
      </c>
      <c r="N51" s="164">
        <v>3.8908664330712703E-2</v>
      </c>
      <c r="O51" s="98"/>
      <c r="P51" s="98"/>
      <c r="Q51" s="98"/>
      <c r="R51" s="99"/>
    </row>
    <row r="52" spans="1:18" ht="13" customHeight="1" x14ac:dyDescent="0.35">
      <c r="A52" s="12" t="s">
        <v>288</v>
      </c>
      <c r="B52" s="97">
        <v>2</v>
      </c>
      <c r="C52" s="13">
        <v>11.8996185227422</v>
      </c>
      <c r="D52" s="164">
        <v>5.6458413909989499E-2</v>
      </c>
      <c r="E52" s="13">
        <v>1.9417744332398901</v>
      </c>
      <c r="F52" s="164">
        <v>2.85110585126821E-2</v>
      </c>
      <c r="G52" s="13">
        <v>9.5759500000000006</v>
      </c>
      <c r="H52" s="164">
        <v>4.1357834130911798E-2</v>
      </c>
      <c r="I52" s="13">
        <v>11.61364</v>
      </c>
      <c r="J52" s="164">
        <v>0</v>
      </c>
      <c r="K52" s="13">
        <v>15.578379999999999</v>
      </c>
      <c r="L52" s="164">
        <v>1.23255912485365</v>
      </c>
      <c r="M52" s="13">
        <v>6.0024300000000004</v>
      </c>
      <c r="N52" s="164">
        <v>1.2284791336249901</v>
      </c>
      <c r="O52" s="98"/>
      <c r="P52" s="98"/>
      <c r="Q52" s="98"/>
      <c r="R52" s="99"/>
    </row>
    <row r="53" spans="1:18" ht="13" customHeight="1" x14ac:dyDescent="0.35">
      <c r="A53" s="12" t="s">
        <v>289</v>
      </c>
      <c r="B53" s="97">
        <v>2</v>
      </c>
      <c r="C53" s="13">
        <v>12.1540610092494</v>
      </c>
      <c r="D53" s="164">
        <v>3.3470599374148903E-2</v>
      </c>
      <c r="E53" s="13">
        <v>1.77116501176413</v>
      </c>
      <c r="F53" s="164">
        <v>2.3228166785925701E-2</v>
      </c>
      <c r="G53" s="13">
        <v>10.16019</v>
      </c>
      <c r="H53" s="164">
        <v>3.5800000000001798E-3</v>
      </c>
      <c r="I53" s="13">
        <v>11.68892</v>
      </c>
      <c r="J53" s="164">
        <v>0.10704046859015599</v>
      </c>
      <c r="K53" s="13">
        <v>14.57784</v>
      </c>
      <c r="L53" s="164">
        <v>0</v>
      </c>
      <c r="M53" s="13">
        <v>4.4176500000000001</v>
      </c>
      <c r="N53" s="164">
        <v>3.5800000000001798E-3</v>
      </c>
      <c r="O53" s="98"/>
      <c r="P53" s="98"/>
      <c r="Q53" s="98"/>
      <c r="R53" s="99"/>
    </row>
    <row r="54" spans="1:18" ht="13" customHeight="1" x14ac:dyDescent="0.35">
      <c r="A54" s="12" t="s">
        <v>290</v>
      </c>
      <c r="B54" s="97">
        <v>2</v>
      </c>
      <c r="C54" s="13">
        <v>11.819080283321799</v>
      </c>
      <c r="D54" s="164">
        <v>3.8248821401543197E-2</v>
      </c>
      <c r="E54" s="13">
        <v>1.7042295181953999</v>
      </c>
      <c r="F54" s="164">
        <v>2.4815675873642501E-2</v>
      </c>
      <c r="G54" s="13">
        <v>9.6788000000000007</v>
      </c>
      <c r="H54" s="164">
        <v>3.444E-3</v>
      </c>
      <c r="I54" s="13">
        <v>11.61364</v>
      </c>
      <c r="J54" s="164">
        <v>0</v>
      </c>
      <c r="K54" s="13">
        <v>14.33534</v>
      </c>
      <c r="L54" s="164">
        <v>0.238178354566489</v>
      </c>
      <c r="M54" s="13">
        <v>4.6565399999999997</v>
      </c>
      <c r="N54" s="164">
        <v>0.23764248063004201</v>
      </c>
      <c r="O54" s="98"/>
      <c r="P54" s="98"/>
      <c r="Q54" s="98"/>
      <c r="R54" s="99"/>
    </row>
    <row r="55" spans="1:18" ht="13" customHeight="1" x14ac:dyDescent="0.35">
      <c r="A55" s="12" t="s">
        <v>291</v>
      </c>
      <c r="B55" s="97">
        <v>2</v>
      </c>
      <c r="C55" s="13">
        <v>13.235346933050799</v>
      </c>
      <c r="D55" s="164">
        <v>5.21853591060292E-2</v>
      </c>
      <c r="E55" s="13">
        <v>1.99035544006014</v>
      </c>
      <c r="F55" s="164">
        <v>2.7148443803674999E-2</v>
      </c>
      <c r="G55" s="13">
        <v>10.74286</v>
      </c>
      <c r="H55" s="164">
        <v>9.3572327105827802E-2</v>
      </c>
      <c r="I55" s="13">
        <v>13.608739999999999</v>
      </c>
      <c r="J55" s="164">
        <v>7.4917849702190398E-2</v>
      </c>
      <c r="K55" s="13">
        <v>15.578379999999999</v>
      </c>
      <c r="L55" s="164">
        <v>0</v>
      </c>
      <c r="M55" s="13">
        <v>4.8355199999999998</v>
      </c>
      <c r="N55" s="164">
        <v>9.3572327105827802E-2</v>
      </c>
      <c r="O55" s="98"/>
      <c r="P55" s="98"/>
      <c r="Q55" s="98"/>
      <c r="R55" s="99"/>
    </row>
    <row r="56" spans="1:18" ht="13" customHeight="1" x14ac:dyDescent="0.35">
      <c r="A56" s="12" t="s">
        <v>292</v>
      </c>
      <c r="B56" s="97">
        <v>2</v>
      </c>
      <c r="C56" s="13">
        <v>12.144604771097301</v>
      </c>
      <c r="D56" s="164">
        <v>2.5798310544759302E-2</v>
      </c>
      <c r="E56" s="13">
        <v>1.8273875165170299</v>
      </c>
      <c r="F56" s="164">
        <v>1.9553318562402101E-2</v>
      </c>
      <c r="G56" s="13">
        <v>10.13889</v>
      </c>
      <c r="H56" s="164">
        <v>5.8763289901093599E-2</v>
      </c>
      <c r="I56" s="13">
        <v>11.61384</v>
      </c>
      <c r="J56" s="164">
        <v>1.54433462695101E-2</v>
      </c>
      <c r="K56" s="13">
        <v>14.57784</v>
      </c>
      <c r="L56" s="164">
        <v>0.52644952336192696</v>
      </c>
      <c r="M56" s="13">
        <v>4.4389500000000002</v>
      </c>
      <c r="N56" s="164">
        <v>0.53778524980144204</v>
      </c>
      <c r="O56" s="98"/>
      <c r="P56" s="98"/>
      <c r="Q56" s="98"/>
      <c r="R56" s="99"/>
    </row>
    <row r="57" spans="1:18" ht="13" customHeight="1" x14ac:dyDescent="0.35">
      <c r="A57" s="12" t="s">
        <v>293</v>
      </c>
      <c r="B57" s="97">
        <v>2</v>
      </c>
      <c r="C57" s="13">
        <v>12.134182783341901</v>
      </c>
      <c r="D57" s="164">
        <v>4.8292675927433998E-2</v>
      </c>
      <c r="E57" s="13">
        <v>1.76970743593941</v>
      </c>
      <c r="F57" s="164">
        <v>2.82476542043496E-2</v>
      </c>
      <c r="G57" s="13">
        <v>10.119490000000001</v>
      </c>
      <c r="H57" s="164">
        <v>5.1214473969767201E-2</v>
      </c>
      <c r="I57" s="13">
        <v>11.743449999999999</v>
      </c>
      <c r="J57" s="164">
        <v>0.142909388285026</v>
      </c>
      <c r="K57" s="13">
        <v>14.54768</v>
      </c>
      <c r="L57" s="164">
        <v>2.6292878427437699E-2</v>
      </c>
      <c r="M57" s="13">
        <v>4.4281899999999998</v>
      </c>
      <c r="N57" s="164">
        <v>5.2090791892617803E-2</v>
      </c>
      <c r="O57" s="98"/>
      <c r="P57" s="98"/>
      <c r="Q57" s="98"/>
      <c r="R57" s="99"/>
    </row>
    <row r="58" spans="1:18" ht="13" customHeight="1" x14ac:dyDescent="0.35">
      <c r="A58" s="12" t="s">
        <v>294</v>
      </c>
      <c r="B58" s="97">
        <v>2</v>
      </c>
      <c r="C58" s="13">
        <v>11.760901569015701</v>
      </c>
      <c r="D58" s="164">
        <v>3.2500405076440399E-2</v>
      </c>
      <c r="E58" s="13">
        <v>1.7643470256434901</v>
      </c>
      <c r="F58" s="164">
        <v>2.12877583491827E-2</v>
      </c>
      <c r="G58" s="13">
        <v>9.6788000000000007</v>
      </c>
      <c r="H58" s="164">
        <v>0</v>
      </c>
      <c r="I58" s="13">
        <v>11.61364</v>
      </c>
      <c r="J58" s="164">
        <v>0</v>
      </c>
      <c r="K58" s="13">
        <v>14.57784</v>
      </c>
      <c r="L58" s="164">
        <v>3.5685793251657397E-2</v>
      </c>
      <c r="M58" s="13">
        <v>4.8990400000000003</v>
      </c>
      <c r="N58" s="164">
        <v>3.5685793251657397E-2</v>
      </c>
      <c r="O58" s="98"/>
      <c r="P58" s="98"/>
      <c r="Q58" s="98"/>
      <c r="R58" s="99"/>
    </row>
    <row r="59" spans="1:18" ht="13" customHeight="1" x14ac:dyDescent="0.35">
      <c r="A59" s="12" t="s">
        <v>295</v>
      </c>
      <c r="B59" s="97">
        <v>2</v>
      </c>
      <c r="C59" s="13">
        <v>14.3584166959697</v>
      </c>
      <c r="D59" s="164">
        <v>4.2624214358604903E-2</v>
      </c>
      <c r="E59" s="13">
        <v>1.5889617372996401</v>
      </c>
      <c r="F59" s="164">
        <v>3.3948033972330698E-2</v>
      </c>
      <c r="G59" s="13">
        <v>11.61364</v>
      </c>
      <c r="H59" s="164">
        <v>0.235134037502017</v>
      </c>
      <c r="I59" s="13">
        <v>15.578379999999999</v>
      </c>
      <c r="J59" s="164">
        <v>0.17945148583391499</v>
      </c>
      <c r="K59" s="13">
        <v>15.578379999999999</v>
      </c>
      <c r="L59" s="164">
        <v>0</v>
      </c>
      <c r="M59" s="13">
        <v>3.9647399999999999</v>
      </c>
      <c r="N59" s="164">
        <v>0.235134037502017</v>
      </c>
      <c r="O59" s="98"/>
      <c r="P59" s="98"/>
      <c r="Q59" s="98"/>
      <c r="R59" s="99"/>
    </row>
    <row r="60" spans="1:18" ht="13" customHeight="1" x14ac:dyDescent="0.35">
      <c r="A60" s="12" t="s">
        <v>296</v>
      </c>
      <c r="B60" s="97">
        <v>2</v>
      </c>
      <c r="C60" s="13">
        <v>12.6507550051781</v>
      </c>
      <c r="D60" s="164">
        <v>0.116166495655264</v>
      </c>
      <c r="E60" s="13">
        <v>1.93238319864298</v>
      </c>
      <c r="F60" s="164">
        <v>6.8118423096837494E-2</v>
      </c>
      <c r="G60" s="13">
        <v>10.249610000000001</v>
      </c>
      <c r="H60" s="164">
        <v>0.16696817075119399</v>
      </c>
      <c r="I60" s="13">
        <v>12.368410000000001</v>
      </c>
      <c r="J60" s="164">
        <v>0.122312212031342</v>
      </c>
      <c r="K60" s="13">
        <v>15.578379999999999</v>
      </c>
      <c r="L60" s="164">
        <v>0</v>
      </c>
      <c r="M60" s="13">
        <v>5.3287699999999996</v>
      </c>
      <c r="N60" s="164">
        <v>0.16696817075119399</v>
      </c>
      <c r="O60" s="98"/>
      <c r="P60" s="98"/>
      <c r="Q60" s="98"/>
      <c r="R60" s="99"/>
    </row>
    <row r="61" spans="1:18" ht="13" customHeight="1" x14ac:dyDescent="0.35">
      <c r="A61" s="12" t="s">
        <v>297</v>
      </c>
      <c r="B61" s="97">
        <v>2</v>
      </c>
      <c r="C61" s="13">
        <v>12.6655910296826</v>
      </c>
      <c r="D61" s="164">
        <v>6.5282870028974996E-2</v>
      </c>
      <c r="E61" s="13">
        <v>2.3567266431116698</v>
      </c>
      <c r="F61" s="164">
        <v>4.5669132544660901E-2</v>
      </c>
      <c r="G61" s="13">
        <v>9.5810499999999994</v>
      </c>
      <c r="H61" s="164">
        <v>1.8288146762315601E-2</v>
      </c>
      <c r="I61" s="13">
        <v>12.97663</v>
      </c>
      <c r="J61" s="164">
        <v>1.4545171432471801E-2</v>
      </c>
      <c r="K61" s="13">
        <v>15.578379999999999</v>
      </c>
      <c r="L61" s="164">
        <v>0</v>
      </c>
      <c r="M61" s="13">
        <v>5.9973299999999998</v>
      </c>
      <c r="N61" s="164">
        <v>1.8288146762315601E-2</v>
      </c>
      <c r="O61" s="98"/>
      <c r="P61" s="98"/>
      <c r="Q61" s="98"/>
      <c r="R61" s="99"/>
    </row>
    <row r="62" spans="1:18" ht="13" customHeight="1" x14ac:dyDescent="0.35">
      <c r="A62" s="12" t="s">
        <v>298</v>
      </c>
      <c r="B62" s="97">
        <v>2</v>
      </c>
      <c r="C62" s="13">
        <v>12.3157518702132</v>
      </c>
      <c r="D62" s="164">
        <v>3.5563177483260003E-2</v>
      </c>
      <c r="E62" s="13">
        <v>1.64646240505234</v>
      </c>
      <c r="F62" s="164">
        <v>2.05944103655692E-2</v>
      </c>
      <c r="G62" s="13">
        <v>10.74286</v>
      </c>
      <c r="H62" s="164">
        <v>0</v>
      </c>
      <c r="I62" s="13">
        <v>11.61364</v>
      </c>
      <c r="J62" s="164">
        <v>0</v>
      </c>
      <c r="K62" s="13">
        <v>15.578379999999999</v>
      </c>
      <c r="L62" s="164">
        <v>0</v>
      </c>
      <c r="M62" s="13">
        <v>4.8355199999999998</v>
      </c>
      <c r="N62" s="164">
        <v>0</v>
      </c>
      <c r="O62" s="98"/>
      <c r="P62" s="98"/>
      <c r="Q62" s="98"/>
      <c r="R62" s="99"/>
    </row>
    <row r="63" spans="1:18" ht="13" customHeight="1" x14ac:dyDescent="0.35">
      <c r="A63" s="101" t="s">
        <v>299</v>
      </c>
      <c r="B63" s="102">
        <v>2</v>
      </c>
      <c r="C63" s="44">
        <v>12.070096526276499</v>
      </c>
      <c r="D63" s="165">
        <v>8.8859122954821606E-3</v>
      </c>
      <c r="E63" s="44">
        <v>1.80680959894491</v>
      </c>
      <c r="F63" s="165">
        <v>5.5460403134739503E-3</v>
      </c>
      <c r="G63" s="44">
        <v>9.8954051851851794</v>
      </c>
      <c r="H63" s="165">
        <v>2.5089970365323001E-2</v>
      </c>
      <c r="I63" s="44">
        <v>11.8944851851852</v>
      </c>
      <c r="J63" s="165">
        <v>2.49639055513876E-2</v>
      </c>
      <c r="K63" s="44">
        <v>14.7091781481481</v>
      </c>
      <c r="L63" s="165">
        <v>5.2189391081043902E-2</v>
      </c>
      <c r="M63" s="44">
        <v>4.8137729629629602</v>
      </c>
      <c r="N63" s="165">
        <v>6.0941559523917103E-2</v>
      </c>
      <c r="O63" s="98"/>
      <c r="P63" s="98"/>
      <c r="Q63" s="98"/>
      <c r="R63" s="99"/>
    </row>
    <row r="64" spans="1:18" ht="13" customHeight="1" x14ac:dyDescent="0.35">
      <c r="A64" s="103" t="s">
        <v>300</v>
      </c>
      <c r="B64" s="104">
        <v>2</v>
      </c>
      <c r="C64" s="48">
        <v>12.434844793562901</v>
      </c>
      <c r="D64" s="166">
        <v>1.135627066462E-2</v>
      </c>
      <c r="E64" s="48">
        <v>1.7610051187386</v>
      </c>
      <c r="F64" s="166">
        <v>7.3096445236134396E-3</v>
      </c>
      <c r="G64" s="48">
        <v>10.248197418481499</v>
      </c>
      <c r="H64" s="166">
        <v>5.3242690154568603E-2</v>
      </c>
      <c r="I64" s="48">
        <v>12.309193153839299</v>
      </c>
      <c r="J64" s="166">
        <v>6.2387160291074203E-2</v>
      </c>
      <c r="K64" s="48">
        <v>14.958140482244399</v>
      </c>
      <c r="L64" s="166">
        <v>0.16817151289427501</v>
      </c>
      <c r="M64" s="48">
        <v>4.7099430637629096</v>
      </c>
      <c r="N64" s="166">
        <v>0.10393081197104</v>
      </c>
      <c r="O64" s="98"/>
      <c r="P64" s="98"/>
      <c r="Q64" s="98"/>
      <c r="R64" s="99"/>
    </row>
    <row r="65" spans="1:18" ht="13" customHeight="1" x14ac:dyDescent="0.35">
      <c r="A65" s="105" t="s">
        <v>301</v>
      </c>
      <c r="B65" s="106">
        <v>2</v>
      </c>
      <c r="C65" s="19">
        <v>12.3862743486943</v>
      </c>
      <c r="D65" s="167">
        <v>6.49091713950438E-3</v>
      </c>
      <c r="E65" s="19">
        <v>1.8326730386388801</v>
      </c>
      <c r="F65" s="167">
        <v>4.20209056967425E-3</v>
      </c>
      <c r="G65" s="19">
        <v>10.136853877550999</v>
      </c>
      <c r="H65" s="167">
        <v>1.68733969406934E-2</v>
      </c>
      <c r="I65" s="19">
        <v>12.2715610204082</v>
      </c>
      <c r="J65" s="167">
        <v>1.70506120025345E-2</v>
      </c>
      <c r="K65" s="19">
        <v>15.010545102040799</v>
      </c>
      <c r="L65" s="167">
        <v>5.09782924008996E-2</v>
      </c>
      <c r="M65" s="19">
        <v>4.8736912244898001</v>
      </c>
      <c r="N65" s="167">
        <v>5.4887083964876703E-2</v>
      </c>
      <c r="O65" s="98"/>
      <c r="P65" s="98"/>
      <c r="Q65" s="98"/>
      <c r="R65" s="99"/>
    </row>
    <row r="66" spans="1:18" ht="13" customHeight="1" x14ac:dyDescent="0.35">
      <c r="A66" s="12" t="s">
        <v>302</v>
      </c>
      <c r="B66" s="97">
        <v>2</v>
      </c>
      <c r="C66" s="13">
        <v>12.621867428681799</v>
      </c>
      <c r="D66" s="164">
        <v>7.1349950929079101E-2</v>
      </c>
      <c r="E66" s="13">
        <v>1.8502108967612501</v>
      </c>
      <c r="F66" s="164">
        <v>3.4964059072483601E-2</v>
      </c>
      <c r="G66" s="13">
        <v>10.258039999999999</v>
      </c>
      <c r="H66" s="164">
        <v>9.9469483219730398E-2</v>
      </c>
      <c r="I66" s="13">
        <v>12.368410000000001</v>
      </c>
      <c r="J66" s="164">
        <v>0.101138484366734</v>
      </c>
      <c r="K66" s="13">
        <v>15.578379999999999</v>
      </c>
      <c r="L66" s="164">
        <v>0</v>
      </c>
      <c r="M66" s="13">
        <v>5.3203399999999998</v>
      </c>
      <c r="N66" s="164">
        <v>9.9469483219730398E-2</v>
      </c>
      <c r="O66" s="98"/>
      <c r="P66" s="98"/>
      <c r="Q66" s="98"/>
      <c r="R66" s="99"/>
    </row>
    <row r="67" spans="1:18" ht="13" customHeight="1" x14ac:dyDescent="0.35">
      <c r="A67" s="12" t="s">
        <v>303</v>
      </c>
      <c r="B67" s="97">
        <v>2</v>
      </c>
      <c r="C67" s="13">
        <v>12.7591000287822</v>
      </c>
      <c r="D67" s="164">
        <v>7.9976768710583498E-2</v>
      </c>
      <c r="E67" s="13">
        <v>2.0421429468012899</v>
      </c>
      <c r="F67" s="164">
        <v>4.6871811764633099E-2</v>
      </c>
      <c r="G67" s="13">
        <v>10.23334</v>
      </c>
      <c r="H67" s="164">
        <v>8.8546151333640202E-2</v>
      </c>
      <c r="I67" s="13">
        <v>12.51437</v>
      </c>
      <c r="J67" s="164">
        <v>0.43372910480621402</v>
      </c>
      <c r="K67" s="13">
        <v>15.578379999999999</v>
      </c>
      <c r="L67" s="164">
        <v>0</v>
      </c>
      <c r="M67" s="13">
        <v>5.34504</v>
      </c>
      <c r="N67" s="164">
        <v>8.8546151333640202E-2</v>
      </c>
      <c r="O67" s="98"/>
      <c r="P67" s="98"/>
      <c r="Q67" s="98"/>
      <c r="R67" s="99"/>
    </row>
    <row r="68" spans="1:18" ht="13" customHeight="1" x14ac:dyDescent="0.35">
      <c r="A68" s="12" t="s">
        <v>304</v>
      </c>
      <c r="B68" s="97">
        <v>2</v>
      </c>
      <c r="C68" s="13">
        <v>12.2255601014484</v>
      </c>
      <c r="D68" s="164">
        <v>7.1715076306308204E-2</v>
      </c>
      <c r="E68" s="13">
        <v>1.7692273823134199</v>
      </c>
      <c r="F68" s="164">
        <v>3.68987159155496E-2</v>
      </c>
      <c r="G68" s="13">
        <v>10.16019</v>
      </c>
      <c r="H68" s="164">
        <v>2.6292587700718899E-2</v>
      </c>
      <c r="I68" s="13">
        <v>12.24133</v>
      </c>
      <c r="J68" s="164">
        <v>0.15144137252415499</v>
      </c>
      <c r="K68" s="13">
        <v>14.54768</v>
      </c>
      <c r="L68" s="164">
        <v>0.117320577990394</v>
      </c>
      <c r="M68" s="13">
        <v>4.3874899999999997</v>
      </c>
      <c r="N68" s="164">
        <v>0.120851196882778</v>
      </c>
      <c r="O68" s="98"/>
      <c r="P68" s="98"/>
      <c r="Q68" s="98"/>
      <c r="R68" s="99"/>
    </row>
    <row r="69" spans="1:18" ht="13" customHeight="1" x14ac:dyDescent="0.35">
      <c r="A69" s="26" t="s">
        <v>305</v>
      </c>
      <c r="B69" s="107">
        <v>2</v>
      </c>
      <c r="C69" s="108">
        <v>11.288656455559201</v>
      </c>
      <c r="D69" s="169">
        <v>6.4625777504632304E-2</v>
      </c>
      <c r="E69" s="108">
        <v>1.6516411351835001</v>
      </c>
      <c r="F69" s="169">
        <v>4.3677553988080098E-2</v>
      </c>
      <c r="G69" s="108">
        <v>9.4796499999999995</v>
      </c>
      <c r="H69" s="169">
        <v>1.43608804744006E-2</v>
      </c>
      <c r="I69" s="108">
        <v>11.16385</v>
      </c>
      <c r="J69" s="169">
        <v>0.305553560450536</v>
      </c>
      <c r="K69" s="108">
        <v>13.59854</v>
      </c>
      <c r="L69" s="169">
        <v>3.4038981418367802E-2</v>
      </c>
      <c r="M69" s="108">
        <v>4.1188900000000004</v>
      </c>
      <c r="N69" s="169">
        <v>3.4267079128516398E-2</v>
      </c>
      <c r="O69" s="110"/>
      <c r="P69" s="110"/>
      <c r="Q69" s="110"/>
      <c r="R69" s="111"/>
    </row>
    <row r="70" spans="1:18" ht="13" customHeight="1" x14ac:dyDescent="0.35">
      <c r="A70" s="12"/>
      <c r="B70" s="112"/>
      <c r="C70" s="13" t="s">
        <v>554</v>
      </c>
      <c r="D70" s="164" t="s">
        <v>555</v>
      </c>
      <c r="E70" s="13" t="s">
        <v>556</v>
      </c>
      <c r="F70" s="164" t="s">
        <v>557</v>
      </c>
      <c r="G70" s="13" t="s">
        <v>558</v>
      </c>
      <c r="H70" s="164" t="s">
        <v>559</v>
      </c>
      <c r="I70" s="13" t="s">
        <v>560</v>
      </c>
      <c r="J70" s="164" t="s">
        <v>561</v>
      </c>
      <c r="K70" s="13" t="s">
        <v>562</v>
      </c>
      <c r="L70" s="164" t="s">
        <v>563</v>
      </c>
      <c r="M70" s="13" t="s">
        <v>564</v>
      </c>
      <c r="N70" s="164" t="s">
        <v>565</v>
      </c>
      <c r="O70" s="13" t="s">
        <v>566</v>
      </c>
      <c r="P70" s="164" t="s">
        <v>567</v>
      </c>
      <c r="Q70" s="98" t="s">
        <v>568</v>
      </c>
      <c r="R70" s="99" t="s">
        <v>569</v>
      </c>
    </row>
    <row r="71" spans="1:18" ht="13" customHeight="1" x14ac:dyDescent="0.35">
      <c r="A71" s="12" t="s">
        <v>249</v>
      </c>
      <c r="B71" s="112">
        <v>1</v>
      </c>
      <c r="C71" s="13">
        <v>12.6290773845197</v>
      </c>
      <c r="D71" s="164">
        <v>4.8138998020847402E-2</v>
      </c>
      <c r="E71" s="13">
        <v>1.93772712465309</v>
      </c>
      <c r="F71" s="164">
        <v>2.9972677840003001E-2</v>
      </c>
      <c r="G71" s="13">
        <v>10.2247</v>
      </c>
      <c r="H71" s="164">
        <v>6.8106981492355098E-2</v>
      </c>
      <c r="I71" s="13">
        <v>12.367369999999999</v>
      </c>
      <c r="J71" s="164">
        <v>0.111644725589702</v>
      </c>
      <c r="K71" s="13">
        <v>15.578379999999999</v>
      </c>
      <c r="L71" s="164">
        <v>0</v>
      </c>
      <c r="M71" s="13">
        <v>5.3536799999999998</v>
      </c>
      <c r="N71" s="164">
        <v>6.8106981492355098E-2</v>
      </c>
      <c r="O71" s="13">
        <v>0.284790128632739</v>
      </c>
      <c r="P71" s="164">
        <v>6.7712471762181897E-2</v>
      </c>
      <c r="Q71" s="98"/>
      <c r="R71" s="99"/>
    </row>
    <row r="72" spans="1:18" ht="13" customHeight="1" x14ac:dyDescent="0.35">
      <c r="A72" s="12" t="s">
        <v>253</v>
      </c>
      <c r="B72" s="112">
        <v>1</v>
      </c>
      <c r="C72" s="13">
        <v>12.717870091664899</v>
      </c>
      <c r="D72" s="164">
        <v>3.0498330162257E-2</v>
      </c>
      <c r="E72" s="13">
        <v>1.7118914620869701</v>
      </c>
      <c r="F72" s="164">
        <v>2.0450917059664099E-2</v>
      </c>
      <c r="G72" s="13">
        <v>10.74286</v>
      </c>
      <c r="H72" s="164">
        <v>7.87399999999998E-3</v>
      </c>
      <c r="I72" s="13">
        <v>12.59615</v>
      </c>
      <c r="J72" s="164">
        <v>0.27726001541513301</v>
      </c>
      <c r="K72" s="13">
        <v>15.578379999999999</v>
      </c>
      <c r="L72" s="164">
        <v>0</v>
      </c>
      <c r="M72" s="13">
        <v>4.8355199999999998</v>
      </c>
      <c r="N72" s="164">
        <v>7.87399999999998E-3</v>
      </c>
      <c r="O72" s="13">
        <v>0.52354715911449801</v>
      </c>
      <c r="P72" s="164">
        <v>4.5608283034738899E-2</v>
      </c>
      <c r="Q72" s="98"/>
      <c r="R72" s="99"/>
    </row>
    <row r="73" spans="1:18" ht="13" customHeight="1" x14ac:dyDescent="0.35">
      <c r="A73" s="100" t="s">
        <v>255</v>
      </c>
      <c r="B73" s="112">
        <v>1</v>
      </c>
      <c r="C73" s="13">
        <v>12.1881508245415</v>
      </c>
      <c r="D73" s="164">
        <v>3.97261036809348E-2</v>
      </c>
      <c r="E73" s="13">
        <v>1.6353414877072501</v>
      </c>
      <c r="F73" s="164">
        <v>2.3169220997127201E-2</v>
      </c>
      <c r="G73" s="13">
        <v>10.249610000000001</v>
      </c>
      <c r="H73" s="164">
        <v>6.6351857487187305E-2</v>
      </c>
      <c r="I73" s="13">
        <v>11.631869999999999</v>
      </c>
      <c r="J73" s="164">
        <v>6.3216593264743395E-2</v>
      </c>
      <c r="K73" s="13">
        <v>14.54768</v>
      </c>
      <c r="L73" s="164">
        <v>9.3095666923869898E-3</v>
      </c>
      <c r="M73" s="13">
        <v>4.2980700000000001</v>
      </c>
      <c r="N73" s="164">
        <v>6.7001768812472495E-2</v>
      </c>
      <c r="O73" s="13">
        <v>0.44202550986393002</v>
      </c>
      <c r="P73" s="164">
        <v>5.8078842484035699E-2</v>
      </c>
      <c r="Q73" s="98"/>
      <c r="R73" s="99"/>
    </row>
    <row r="74" spans="1:18" ht="13" customHeight="1" x14ac:dyDescent="0.35">
      <c r="A74" s="12" t="s">
        <v>256</v>
      </c>
      <c r="B74" s="112">
        <v>1</v>
      </c>
      <c r="C74" s="13">
        <v>13.8650485425886</v>
      </c>
      <c r="D74" s="164">
        <v>3.9344340766282002E-2</v>
      </c>
      <c r="E74" s="13">
        <v>1.63217401250937</v>
      </c>
      <c r="F74" s="164">
        <v>2.3885368142795099E-2</v>
      </c>
      <c r="G74" s="13">
        <v>11.61364</v>
      </c>
      <c r="H74" s="164">
        <v>0</v>
      </c>
      <c r="I74" s="13">
        <v>14.26891</v>
      </c>
      <c r="J74" s="164">
        <v>9.0825334197018104E-2</v>
      </c>
      <c r="K74" s="13">
        <v>15.578379999999999</v>
      </c>
      <c r="L74" s="164">
        <v>0</v>
      </c>
      <c r="M74" s="13">
        <v>3.9647399999999999</v>
      </c>
      <c r="N74" s="164">
        <v>0</v>
      </c>
      <c r="O74" s="13">
        <v>0.53875208187339196</v>
      </c>
      <c r="P74" s="164">
        <v>5.7516199502545197E-2</v>
      </c>
      <c r="Q74" s="98"/>
      <c r="R74" s="99"/>
    </row>
    <row r="75" spans="1:18" ht="13" customHeight="1" x14ac:dyDescent="0.35">
      <c r="A75" s="12" t="s">
        <v>267</v>
      </c>
      <c r="B75" s="112">
        <v>1</v>
      </c>
      <c r="C75" s="13">
        <v>12.287546164837</v>
      </c>
      <c r="D75" s="164">
        <v>5.20393034026983E-2</v>
      </c>
      <c r="E75" s="13">
        <v>1.7474298927973899</v>
      </c>
      <c r="F75" s="164">
        <v>3.0148804216621899E-2</v>
      </c>
      <c r="G75" s="13">
        <v>10.169140000000001</v>
      </c>
      <c r="H75" s="164">
        <v>7.6626284472105205E-2</v>
      </c>
      <c r="I75" s="13">
        <v>12.24133</v>
      </c>
      <c r="J75" s="164">
        <v>0.16144516661702801</v>
      </c>
      <c r="K75" s="13">
        <v>14.57784</v>
      </c>
      <c r="L75" s="164">
        <v>0</v>
      </c>
      <c r="M75" s="13">
        <v>4.4086999999999996</v>
      </c>
      <c r="N75" s="164">
        <v>7.6626284472105205E-2</v>
      </c>
      <c r="O75" s="13">
        <v>0.130934668472417</v>
      </c>
      <c r="P75" s="164">
        <v>6.3556691482508795E-2</v>
      </c>
      <c r="Q75" s="98"/>
      <c r="R75" s="99"/>
    </row>
    <row r="76" spans="1:18" ht="13" customHeight="1" x14ac:dyDescent="0.35">
      <c r="A76" s="12" t="s">
        <v>272</v>
      </c>
      <c r="B76" s="112">
        <v>1</v>
      </c>
      <c r="C76" s="13">
        <v>10.3500667191921</v>
      </c>
      <c r="D76" s="164">
        <v>3.5441641909860197E-2</v>
      </c>
      <c r="E76" s="13">
        <v>1.8022873072688399</v>
      </c>
      <c r="F76" s="164">
        <v>2.7280471822260999E-2</v>
      </c>
      <c r="G76" s="13">
        <v>8.3339400000000001</v>
      </c>
      <c r="H76" s="164">
        <v>0</v>
      </c>
      <c r="I76" s="13">
        <v>10.249610000000001</v>
      </c>
      <c r="J76" s="164">
        <v>3.65851317340797E-2</v>
      </c>
      <c r="K76" s="13">
        <v>12.368410000000001</v>
      </c>
      <c r="L76" s="164">
        <v>3.4147924329306897E-2</v>
      </c>
      <c r="M76" s="13">
        <v>4.0344699999999998</v>
      </c>
      <c r="N76" s="164">
        <v>3.4147924329306897E-2</v>
      </c>
      <c r="O76" s="13">
        <v>0.16589335147211801</v>
      </c>
      <c r="P76" s="164">
        <v>5.1334896012242802E-2</v>
      </c>
      <c r="Q76" s="98"/>
      <c r="R76" s="99"/>
    </row>
    <row r="77" spans="1:18" ht="13" customHeight="1" x14ac:dyDescent="0.35">
      <c r="A77" s="12" t="s">
        <v>274</v>
      </c>
      <c r="B77" s="112">
        <v>1</v>
      </c>
      <c r="C77" s="13">
        <v>12.0958155038977</v>
      </c>
      <c r="D77" s="164">
        <v>5.2845542739148599E-2</v>
      </c>
      <c r="E77" s="13">
        <v>2.1071538499651599</v>
      </c>
      <c r="F77" s="164">
        <v>3.0204247945753E-2</v>
      </c>
      <c r="G77" s="13">
        <v>9.4796499999999995</v>
      </c>
      <c r="H77" s="164">
        <v>0.54945434878977895</v>
      </c>
      <c r="I77" s="13">
        <v>11.61364</v>
      </c>
      <c r="J77" s="164">
        <v>0</v>
      </c>
      <c r="K77" s="13">
        <v>15.578379999999999</v>
      </c>
      <c r="L77" s="164">
        <v>0</v>
      </c>
      <c r="M77" s="13">
        <v>6.0987299999999998</v>
      </c>
      <c r="N77" s="164">
        <v>0.54945434878977895</v>
      </c>
      <c r="O77" s="13">
        <v>0.63248133487902103</v>
      </c>
      <c r="P77" s="164">
        <v>7.0989564892778495E-2</v>
      </c>
      <c r="Q77" s="98"/>
      <c r="R77" s="99"/>
    </row>
    <row r="78" spans="1:18" ht="13" customHeight="1" x14ac:dyDescent="0.35">
      <c r="A78" s="12" t="s">
        <v>280</v>
      </c>
      <c r="B78" s="112">
        <v>1</v>
      </c>
      <c r="C78" s="13">
        <v>13.103402606610899</v>
      </c>
      <c r="D78" s="164">
        <v>5.6672445932302203E-2</v>
      </c>
      <c r="E78" s="13">
        <v>1.8226056947503799</v>
      </c>
      <c r="F78" s="164">
        <v>3.3401874795413303E-2</v>
      </c>
      <c r="G78" s="13">
        <v>10.74286</v>
      </c>
      <c r="H78" s="164">
        <v>9.5153688966849795E-2</v>
      </c>
      <c r="I78" s="13">
        <v>13.184530000000001</v>
      </c>
      <c r="J78" s="164">
        <v>6.7872721059348606E-2</v>
      </c>
      <c r="K78" s="13">
        <v>15.578379999999999</v>
      </c>
      <c r="L78" s="164">
        <v>0</v>
      </c>
      <c r="M78" s="13">
        <v>4.8355199999999998</v>
      </c>
      <c r="N78" s="164">
        <v>9.5153688966849795E-2</v>
      </c>
      <c r="O78" s="13">
        <v>0.189876690475415</v>
      </c>
      <c r="P78" s="164">
        <v>6.7686346798787003E-2</v>
      </c>
      <c r="Q78" s="98"/>
      <c r="R78" s="99"/>
    </row>
    <row r="79" spans="1:18" ht="13" customHeight="1" x14ac:dyDescent="0.35">
      <c r="A79" s="12" t="s">
        <v>285</v>
      </c>
      <c r="B79" s="112">
        <v>1</v>
      </c>
      <c r="C79" s="13">
        <v>13.736800785755401</v>
      </c>
      <c r="D79" s="164">
        <v>4.28853636890082E-2</v>
      </c>
      <c r="E79" s="13">
        <v>2.12820232226077</v>
      </c>
      <c r="F79" s="164">
        <v>3.79077251603697E-2</v>
      </c>
      <c r="G79" s="13">
        <v>11.48124</v>
      </c>
      <c r="H79" s="164">
        <v>0.124911182061495</v>
      </c>
      <c r="I79" s="13">
        <v>14.52904</v>
      </c>
      <c r="J79" s="164">
        <v>1.3948898737892901E-2</v>
      </c>
      <c r="K79" s="13">
        <v>15.578379999999999</v>
      </c>
      <c r="L79" s="164">
        <v>0</v>
      </c>
      <c r="M79" s="13">
        <v>4.0971399999999996</v>
      </c>
      <c r="N79" s="164">
        <v>0.124911182061495</v>
      </c>
      <c r="O79" s="13">
        <v>0.30496013865080102</v>
      </c>
      <c r="P79" s="164">
        <v>5.8523527511034797E-2</v>
      </c>
      <c r="Q79" s="98"/>
      <c r="R79" s="99"/>
    </row>
    <row r="80" spans="1:18" ht="13" customHeight="1" x14ac:dyDescent="0.35">
      <c r="A80" s="12" t="s">
        <v>290</v>
      </c>
      <c r="B80" s="112">
        <v>1</v>
      </c>
      <c r="C80" s="13">
        <v>12.1579493579958</v>
      </c>
      <c r="D80" s="164">
        <v>3.4598158659080398E-2</v>
      </c>
      <c r="E80" s="13">
        <v>1.73072616522899</v>
      </c>
      <c r="F80" s="164">
        <v>2.1463959457922999E-2</v>
      </c>
      <c r="G80" s="13">
        <v>10.16019</v>
      </c>
      <c r="H80" s="164">
        <v>1.2786054903683E-2</v>
      </c>
      <c r="I80" s="13">
        <v>11.63768</v>
      </c>
      <c r="J80" s="164">
        <v>9.7448811403731794E-2</v>
      </c>
      <c r="K80" s="13">
        <v>14.57784</v>
      </c>
      <c r="L80" s="164">
        <v>2.0005880735424E-2</v>
      </c>
      <c r="M80" s="13">
        <v>4.4176500000000001</v>
      </c>
      <c r="N80" s="164">
        <v>2.37427560321039E-2</v>
      </c>
      <c r="O80" s="13">
        <v>0.33886907467393401</v>
      </c>
      <c r="P80" s="164">
        <v>5.15752355419348E-2</v>
      </c>
      <c r="Q80" s="98"/>
      <c r="R80" s="99"/>
    </row>
    <row r="81" spans="1:18" ht="13" customHeight="1" x14ac:dyDescent="0.35">
      <c r="A81" s="12" t="s">
        <v>292</v>
      </c>
      <c r="B81" s="112">
        <v>1</v>
      </c>
      <c r="C81" s="13">
        <v>12.402355460454601</v>
      </c>
      <c r="D81" s="164">
        <v>3.6318516599202801E-2</v>
      </c>
      <c r="E81" s="13">
        <v>1.78746852681625</v>
      </c>
      <c r="F81" s="164">
        <v>2.5163017405296299E-2</v>
      </c>
      <c r="G81" s="13">
        <v>10.258039999999999</v>
      </c>
      <c r="H81" s="164">
        <v>9.6266570085363296E-2</v>
      </c>
      <c r="I81" s="13">
        <v>11.86788</v>
      </c>
      <c r="J81" s="164">
        <v>0.26897613111947399</v>
      </c>
      <c r="K81" s="13">
        <v>15.578379999999999</v>
      </c>
      <c r="L81" s="164">
        <v>0</v>
      </c>
      <c r="M81" s="13">
        <v>5.3203399999999998</v>
      </c>
      <c r="N81" s="164">
        <v>9.6266570085363296E-2</v>
      </c>
      <c r="O81" s="13">
        <v>0.25775068935726098</v>
      </c>
      <c r="P81" s="164">
        <v>4.4548709015306102E-2</v>
      </c>
      <c r="Q81" s="98"/>
      <c r="R81" s="99"/>
    </row>
    <row r="82" spans="1:18" ht="13" customHeight="1" x14ac:dyDescent="0.35">
      <c r="A82" s="12" t="s">
        <v>294</v>
      </c>
      <c r="B82" s="112">
        <v>1</v>
      </c>
      <c r="C82" s="13">
        <v>12.188362407918101</v>
      </c>
      <c r="D82" s="164">
        <v>3.7128828812006902E-2</v>
      </c>
      <c r="E82" s="13">
        <v>1.7637541345788801</v>
      </c>
      <c r="F82" s="164">
        <v>2.54938354171413E-2</v>
      </c>
      <c r="G82" s="13">
        <v>10.27327</v>
      </c>
      <c r="H82" s="164">
        <v>6.8110630594646901E-3</v>
      </c>
      <c r="I82" s="13">
        <v>11.61364</v>
      </c>
      <c r="J82" s="164">
        <v>0</v>
      </c>
      <c r="K82" s="13">
        <v>15.578379999999999</v>
      </c>
      <c r="L82" s="164">
        <v>0.78915944418095796</v>
      </c>
      <c r="M82" s="13">
        <v>5.30511</v>
      </c>
      <c r="N82" s="164">
        <v>0.78918883603355605</v>
      </c>
      <c r="O82" s="13">
        <v>0.427460838902391</v>
      </c>
      <c r="P82" s="164">
        <v>4.9343958688820501E-2</v>
      </c>
      <c r="Q82" s="98"/>
      <c r="R82" s="99"/>
    </row>
    <row r="83" spans="1:18" ht="13" customHeight="1" x14ac:dyDescent="0.35">
      <c r="A83" s="12" t="s">
        <v>295</v>
      </c>
      <c r="B83" s="112">
        <v>1</v>
      </c>
      <c r="C83" s="13">
        <v>14.230882103785</v>
      </c>
      <c r="D83" s="164">
        <v>4.3529318244063399E-2</v>
      </c>
      <c r="E83" s="13">
        <v>1.6558314146778701</v>
      </c>
      <c r="F83" s="164">
        <v>2.7281341279210301E-2</v>
      </c>
      <c r="G83" s="13">
        <v>11.61364</v>
      </c>
      <c r="H83" s="164">
        <v>0</v>
      </c>
      <c r="I83" s="13">
        <v>14.57784</v>
      </c>
      <c r="J83" s="164">
        <v>0</v>
      </c>
      <c r="K83" s="13">
        <v>15.578379999999999</v>
      </c>
      <c r="L83" s="164">
        <v>0</v>
      </c>
      <c r="M83" s="13">
        <v>3.9647399999999999</v>
      </c>
      <c r="N83" s="164">
        <v>0</v>
      </c>
      <c r="O83" s="13">
        <v>-0.127534592184738</v>
      </c>
      <c r="P83" s="164">
        <v>6.0923108887196903E-2</v>
      </c>
      <c r="Q83" s="98"/>
      <c r="R83" s="99"/>
    </row>
    <row r="84" spans="1:18" ht="13" customHeight="1" x14ac:dyDescent="0.35">
      <c r="A84" s="28" t="s">
        <v>306</v>
      </c>
      <c r="B84" s="113">
        <v>1</v>
      </c>
      <c r="C84" s="24">
        <v>12.647098094101599</v>
      </c>
      <c r="D84" s="168">
        <v>1.2470152738909199E-2</v>
      </c>
      <c r="E84" s="24">
        <v>1.8189376589661601</v>
      </c>
      <c r="F84" s="168">
        <v>8.1194855059051104E-3</v>
      </c>
      <c r="G84" s="24">
        <v>10.4244308333333</v>
      </c>
      <c r="H84" s="168">
        <v>4.90610719115585E-2</v>
      </c>
      <c r="I84" s="24">
        <v>12.5623016666667</v>
      </c>
      <c r="J84" s="168">
        <v>3.8336560001518097E-2</v>
      </c>
      <c r="K84" s="24">
        <v>15.1441258333333</v>
      </c>
      <c r="L84" s="168">
        <v>6.5845934676882004E-2</v>
      </c>
      <c r="M84" s="24">
        <v>4.7196949999999998</v>
      </c>
      <c r="N84" s="168">
        <v>8.2113798417703998E-2</v>
      </c>
      <c r="O84" s="24">
        <v>0.37411237078971099</v>
      </c>
      <c r="P84" s="168">
        <v>1.6141915823265601E-2</v>
      </c>
      <c r="Q84" s="98"/>
      <c r="R84" s="99"/>
    </row>
    <row r="85" spans="1:18" ht="13" customHeight="1" x14ac:dyDescent="0.35">
      <c r="A85" s="12" t="s">
        <v>87</v>
      </c>
      <c r="B85" s="112">
        <v>1</v>
      </c>
      <c r="C85" s="13">
        <v>13.071533222945799</v>
      </c>
      <c r="D85" s="164">
        <v>4.1246387089083701E-2</v>
      </c>
      <c r="E85" s="13">
        <v>1.6700967175727699</v>
      </c>
      <c r="F85" s="164">
        <v>3.2028542692822702E-2</v>
      </c>
      <c r="G85" s="13">
        <v>10.985290000000001</v>
      </c>
      <c r="H85" s="164">
        <v>3.5440000000008399E-3</v>
      </c>
      <c r="I85" s="13">
        <v>12.986739999999999</v>
      </c>
      <c r="J85" s="164">
        <v>6.0700260295978503E-3</v>
      </c>
      <c r="K85" s="13">
        <v>15.578379999999999</v>
      </c>
      <c r="L85" s="164">
        <v>0</v>
      </c>
      <c r="M85" s="13">
        <v>4.5930900000000001</v>
      </c>
      <c r="N85" s="164">
        <v>3.5440000000008399E-3</v>
      </c>
      <c r="O85" s="13">
        <v>0.59686573759042205</v>
      </c>
      <c r="P85" s="164">
        <v>5.9499392217771299E-2</v>
      </c>
      <c r="Q85" s="98"/>
      <c r="R85" s="99"/>
    </row>
    <row r="86" spans="1:18" ht="13" customHeight="1" x14ac:dyDescent="0.35">
      <c r="A86" s="12" t="s">
        <v>303</v>
      </c>
      <c r="B86" s="112">
        <v>1</v>
      </c>
      <c r="C86" s="13">
        <v>13.532471134798399</v>
      </c>
      <c r="D86" s="164">
        <v>6.0710882310158101E-2</v>
      </c>
      <c r="E86" s="13">
        <v>1.8544159918224801</v>
      </c>
      <c r="F86" s="164">
        <v>2.9427964939059501E-2</v>
      </c>
      <c r="G86" s="13">
        <v>10.985290000000001</v>
      </c>
      <c r="H86" s="164">
        <v>0.17743440568277599</v>
      </c>
      <c r="I86" s="13">
        <v>13.66508</v>
      </c>
      <c r="J86" s="164">
        <v>0.14847419588602001</v>
      </c>
      <c r="K86" s="13">
        <v>15.578379999999999</v>
      </c>
      <c r="L86" s="164">
        <v>0</v>
      </c>
      <c r="M86" s="13">
        <v>4.5930900000000001</v>
      </c>
      <c r="N86" s="164">
        <v>0.17743440568277599</v>
      </c>
      <c r="O86" s="13">
        <v>0.773371106016146</v>
      </c>
      <c r="P86" s="164">
        <v>0.1004096348179</v>
      </c>
      <c r="Q86" s="98"/>
      <c r="R86" s="99"/>
    </row>
    <row r="87" spans="1:18" ht="13" customHeight="1" x14ac:dyDescent="0.35">
      <c r="A87" s="26" t="s">
        <v>304</v>
      </c>
      <c r="B87" s="114">
        <v>1</v>
      </c>
      <c r="C87" s="108">
        <v>12.731314116294101</v>
      </c>
      <c r="D87" s="169">
        <v>6.3877340641036104E-2</v>
      </c>
      <c r="E87" s="108">
        <v>1.7875992392706099</v>
      </c>
      <c r="F87" s="169">
        <v>3.72046487172316E-2</v>
      </c>
      <c r="G87" s="108">
        <v>10.74286</v>
      </c>
      <c r="H87" s="169">
        <v>2.8005426402752699E-2</v>
      </c>
      <c r="I87" s="108">
        <v>12.33352</v>
      </c>
      <c r="J87" s="169">
        <v>0.112871808225083</v>
      </c>
      <c r="K87" s="108">
        <v>15.578379999999999</v>
      </c>
      <c r="L87" s="169">
        <v>0</v>
      </c>
      <c r="M87" s="108">
        <v>4.8355199999999998</v>
      </c>
      <c r="N87" s="169">
        <v>2.8005426402752699E-2</v>
      </c>
      <c r="O87" s="108">
        <v>0.50575401484562799</v>
      </c>
      <c r="P87" s="169">
        <v>9.6038361174015097E-2</v>
      </c>
      <c r="Q87" s="110"/>
      <c r="R87" s="111"/>
    </row>
    <row r="88" spans="1:18" ht="13" customHeight="1" x14ac:dyDescent="0.35">
      <c r="A88" s="12"/>
      <c r="B88" s="115"/>
      <c r="C88" s="13" t="s">
        <v>554</v>
      </c>
      <c r="D88" s="164" t="s">
        <v>555</v>
      </c>
      <c r="E88" s="13" t="s">
        <v>556</v>
      </c>
      <c r="F88" s="164" t="s">
        <v>557</v>
      </c>
      <c r="G88" s="13" t="s">
        <v>558</v>
      </c>
      <c r="H88" s="164" t="s">
        <v>559</v>
      </c>
      <c r="I88" s="13" t="s">
        <v>560</v>
      </c>
      <c r="J88" s="164" t="s">
        <v>561</v>
      </c>
      <c r="K88" s="13" t="s">
        <v>562</v>
      </c>
      <c r="L88" s="164" t="s">
        <v>563</v>
      </c>
      <c r="M88" s="13" t="s">
        <v>564</v>
      </c>
      <c r="N88" s="164" t="s">
        <v>565</v>
      </c>
      <c r="O88" s="98" t="s">
        <v>566</v>
      </c>
      <c r="P88" s="98" t="s">
        <v>567</v>
      </c>
      <c r="Q88" s="13" t="s">
        <v>568</v>
      </c>
      <c r="R88" s="173" t="s">
        <v>569</v>
      </c>
    </row>
    <row r="89" spans="1:18" ht="13" customHeight="1" x14ac:dyDescent="0.35">
      <c r="A89" s="12" t="s">
        <v>261</v>
      </c>
      <c r="B89" s="115">
        <v>3</v>
      </c>
      <c r="C89" s="13">
        <v>12.238067915766001</v>
      </c>
      <c r="D89" s="164">
        <v>3.4670709230857903E-2</v>
      </c>
      <c r="E89" s="13">
        <v>1.77366796418221</v>
      </c>
      <c r="F89" s="164">
        <v>1.9487032696085201E-2</v>
      </c>
      <c r="G89" s="13">
        <v>10.169140000000001</v>
      </c>
      <c r="H89" s="164">
        <v>0</v>
      </c>
      <c r="I89" s="13">
        <v>11.61384</v>
      </c>
      <c r="J89" s="164">
        <v>6.53559222106153E-2</v>
      </c>
      <c r="K89" s="13">
        <v>14.57784</v>
      </c>
      <c r="L89" s="164">
        <v>0.20010800000000001</v>
      </c>
      <c r="M89" s="13">
        <v>4.4086999999999996</v>
      </c>
      <c r="N89" s="164">
        <v>0.20010800000000001</v>
      </c>
      <c r="O89" s="98"/>
      <c r="P89" s="98"/>
      <c r="Q89" s="13">
        <v>-7.7152043216820204E-2</v>
      </c>
      <c r="R89" s="173">
        <v>5.2596594266882603E-2</v>
      </c>
    </row>
    <row r="90" spans="1:18" ht="13" customHeight="1" x14ac:dyDescent="0.35">
      <c r="A90" s="12" t="s">
        <v>264</v>
      </c>
      <c r="B90" s="115">
        <v>3</v>
      </c>
      <c r="C90" s="13">
        <v>12.2543982611062</v>
      </c>
      <c r="D90" s="164">
        <v>4.5585092295131899E-2</v>
      </c>
      <c r="E90" s="13">
        <v>1.6736898359877601</v>
      </c>
      <c r="F90" s="164">
        <v>4.2658818582054503E-2</v>
      </c>
      <c r="G90" s="13">
        <v>10.16019</v>
      </c>
      <c r="H90" s="164">
        <v>0</v>
      </c>
      <c r="I90" s="13">
        <v>12.249320000000001</v>
      </c>
      <c r="J90" s="164">
        <v>3.20207503347439E-2</v>
      </c>
      <c r="K90" s="13">
        <v>14.54768</v>
      </c>
      <c r="L90" s="164">
        <v>0</v>
      </c>
      <c r="M90" s="13">
        <v>4.3874899999999997</v>
      </c>
      <c r="N90" s="164">
        <v>0</v>
      </c>
      <c r="O90" s="98"/>
      <c r="P90" s="98"/>
      <c r="Q90" s="13">
        <v>0.161754680876836</v>
      </c>
      <c r="R90" s="173">
        <v>6.3878243431931298E-2</v>
      </c>
    </row>
    <row r="91" spans="1:18" ht="13" customHeight="1" x14ac:dyDescent="0.35">
      <c r="A91" s="12" t="s">
        <v>78</v>
      </c>
      <c r="B91" s="115">
        <v>3</v>
      </c>
      <c r="C91" s="13">
        <v>12.3110607240249</v>
      </c>
      <c r="D91" s="164">
        <v>4.5573773921572899E-2</v>
      </c>
      <c r="E91" s="13">
        <v>1.80604558626081</v>
      </c>
      <c r="F91" s="164">
        <v>3.3612961781708098E-2</v>
      </c>
      <c r="G91" s="13">
        <v>10.16019</v>
      </c>
      <c r="H91" s="164">
        <v>3.5800000000001798E-3</v>
      </c>
      <c r="I91" s="13">
        <v>12.25816</v>
      </c>
      <c r="J91" s="164">
        <v>4.7023703044316002E-2</v>
      </c>
      <c r="K91" s="13">
        <v>14.57784</v>
      </c>
      <c r="L91" s="164">
        <v>4.1790921885022397E-2</v>
      </c>
      <c r="M91" s="13">
        <v>4.4176500000000001</v>
      </c>
      <c r="N91" s="164">
        <v>4.1943981117676998E-2</v>
      </c>
      <c r="O91" s="98"/>
      <c r="P91" s="98"/>
      <c r="Q91" s="13">
        <v>-0.16360676133049201</v>
      </c>
      <c r="R91" s="173">
        <v>6.2577009323203495E-2</v>
      </c>
    </row>
    <row r="92" spans="1:18" ht="13" customHeight="1" x14ac:dyDescent="0.35">
      <c r="A92" s="12" t="s">
        <v>283</v>
      </c>
      <c r="B92" s="115">
        <v>3</v>
      </c>
      <c r="C92" s="13">
        <v>12.3806730631118</v>
      </c>
      <c r="D92" s="164">
        <v>3.6167698956148298E-2</v>
      </c>
      <c r="E92" s="13">
        <v>1.7901445181639399</v>
      </c>
      <c r="F92" s="164">
        <v>1.68871008246834E-2</v>
      </c>
      <c r="G92" s="13">
        <v>10.169140000000001</v>
      </c>
      <c r="H92" s="164">
        <v>8.2436744986686294E-2</v>
      </c>
      <c r="I92" s="13">
        <v>12.24133</v>
      </c>
      <c r="J92" s="164">
        <v>3.5599999999995201E-3</v>
      </c>
      <c r="K92" s="13">
        <v>15.578379999999999</v>
      </c>
      <c r="L92" s="164">
        <v>0</v>
      </c>
      <c r="M92" s="13">
        <v>5.4092399999999996</v>
      </c>
      <c r="N92" s="164">
        <v>8.2436744986686294E-2</v>
      </c>
      <c r="O92" s="98"/>
      <c r="P92" s="98"/>
      <c r="Q92" s="13">
        <v>9.9465076348312902E-3</v>
      </c>
      <c r="R92" s="173">
        <v>5.01636483508274E-2</v>
      </c>
    </row>
    <row r="93" spans="1:18" ht="13" customHeight="1" x14ac:dyDescent="0.35">
      <c r="A93" s="12" t="s">
        <v>285</v>
      </c>
      <c r="B93" s="115">
        <v>3</v>
      </c>
      <c r="C93" s="13">
        <v>13.505362319866</v>
      </c>
      <c r="D93" s="164">
        <v>4.9900078386139801E-2</v>
      </c>
      <c r="E93" s="13">
        <v>2.1681504060611601</v>
      </c>
      <c r="F93" s="164">
        <v>3.4897860243526702E-2</v>
      </c>
      <c r="G93" s="13">
        <v>10.89218</v>
      </c>
      <c r="H93" s="164">
        <v>7.9531623873777907E-2</v>
      </c>
      <c r="I93" s="13">
        <v>13.825979999999999</v>
      </c>
      <c r="J93" s="164">
        <v>9.3754749298368897E-2</v>
      </c>
      <c r="K93" s="13">
        <v>15.578379999999999</v>
      </c>
      <c r="L93" s="164">
        <v>0</v>
      </c>
      <c r="M93" s="13">
        <v>4.6862000000000004</v>
      </c>
      <c r="N93" s="164">
        <v>7.9531623873777907E-2</v>
      </c>
      <c r="O93" s="98"/>
      <c r="P93" s="98"/>
      <c r="Q93" s="13">
        <v>7.3521672761447804E-2</v>
      </c>
      <c r="R93" s="173">
        <v>6.3842514647680093E-2</v>
      </c>
    </row>
    <row r="94" spans="1:18" ht="13" customHeight="1" x14ac:dyDescent="0.35">
      <c r="A94" s="12" t="s">
        <v>290</v>
      </c>
      <c r="B94" s="115">
        <v>3</v>
      </c>
      <c r="C94" s="13">
        <v>11.707035796511899</v>
      </c>
      <c r="D94" s="164">
        <v>3.8698142662265199E-2</v>
      </c>
      <c r="E94" s="13">
        <v>1.8084675825662699</v>
      </c>
      <c r="F94" s="164">
        <v>2.6936781224744501E-2</v>
      </c>
      <c r="G94" s="13">
        <v>9.5800800000000006</v>
      </c>
      <c r="H94" s="164">
        <v>6.8236650972919602E-2</v>
      </c>
      <c r="I94" s="13">
        <v>11.61364</v>
      </c>
      <c r="J94" s="164">
        <v>0</v>
      </c>
      <c r="K94" s="13">
        <v>14.54768</v>
      </c>
      <c r="L94" s="164">
        <v>0.14305295246166699</v>
      </c>
      <c r="M94" s="13">
        <v>4.9676</v>
      </c>
      <c r="N94" s="164">
        <v>0.142583703893537</v>
      </c>
      <c r="O94" s="98"/>
      <c r="P94" s="98"/>
      <c r="Q94" s="13">
        <v>-0.11204448680988199</v>
      </c>
      <c r="R94" s="173">
        <v>5.4410647709030098E-2</v>
      </c>
    </row>
    <row r="95" spans="1:18" ht="13" customHeight="1" x14ac:dyDescent="0.35">
      <c r="A95" s="12" t="s">
        <v>294</v>
      </c>
      <c r="B95" s="115">
        <v>3</v>
      </c>
      <c r="C95" s="13">
        <v>11.614212311906</v>
      </c>
      <c r="D95" s="164">
        <v>3.3060522639139597E-2</v>
      </c>
      <c r="E95" s="13">
        <v>1.7890997099544099</v>
      </c>
      <c r="F95" s="164">
        <v>2.0678552938287801E-2</v>
      </c>
      <c r="G95" s="13">
        <v>9.5759500000000006</v>
      </c>
      <c r="H95" s="164">
        <v>3.9024491438070297E-2</v>
      </c>
      <c r="I95" s="13">
        <v>11.61364</v>
      </c>
      <c r="J95" s="164">
        <v>0</v>
      </c>
      <c r="K95" s="13">
        <v>14.54768</v>
      </c>
      <c r="L95" s="164">
        <v>0.12972814855689499</v>
      </c>
      <c r="M95" s="13">
        <v>4.97173</v>
      </c>
      <c r="N95" s="164">
        <v>0.130290967622471</v>
      </c>
      <c r="O95" s="98"/>
      <c r="P95" s="98"/>
      <c r="Q95" s="13">
        <v>-0.14668925710964401</v>
      </c>
      <c r="R95" s="173">
        <v>4.63602684127883E-2</v>
      </c>
    </row>
    <row r="96" spans="1:18" ht="13" customHeight="1" x14ac:dyDescent="0.35">
      <c r="A96" s="12" t="s">
        <v>295</v>
      </c>
      <c r="B96" s="115">
        <v>3</v>
      </c>
      <c r="C96" s="13">
        <v>14.208110185184299</v>
      </c>
      <c r="D96" s="164">
        <v>7.0294156948799896E-2</v>
      </c>
      <c r="E96" s="13">
        <v>1.6771891682997899</v>
      </c>
      <c r="F96" s="164">
        <v>4.0231508526668201E-2</v>
      </c>
      <c r="G96" s="13">
        <v>11.61364</v>
      </c>
      <c r="H96" s="164">
        <v>0</v>
      </c>
      <c r="I96" s="13">
        <v>14.57784</v>
      </c>
      <c r="J96" s="164">
        <v>0.24383258743654401</v>
      </c>
      <c r="K96" s="13">
        <v>15.578379999999999</v>
      </c>
      <c r="L96" s="164">
        <v>0</v>
      </c>
      <c r="M96" s="13">
        <v>3.9647399999999999</v>
      </c>
      <c r="N96" s="164">
        <v>0</v>
      </c>
      <c r="O96" s="98"/>
      <c r="P96" s="98"/>
      <c r="Q96" s="13">
        <v>-0.150306510785432</v>
      </c>
      <c r="R96" s="173">
        <v>8.22076161364068E-2</v>
      </c>
    </row>
    <row r="97" spans="1:18" ht="13" customHeight="1" x14ac:dyDescent="0.35">
      <c r="A97" s="29" t="s">
        <v>307</v>
      </c>
      <c r="B97" s="117">
        <v>3</v>
      </c>
      <c r="C97" s="118">
        <v>12.5582656933503</v>
      </c>
      <c r="D97" s="172">
        <v>1.7267399915752799E-2</v>
      </c>
      <c r="E97" s="118">
        <v>1.8114870264593601</v>
      </c>
      <c r="F97" s="172">
        <v>1.14947379999235E-2</v>
      </c>
      <c r="G97" s="118">
        <v>10.3086171428571</v>
      </c>
      <c r="H97" s="172">
        <v>1.9846475854335899E-2</v>
      </c>
      <c r="I97" s="118">
        <v>12.5336557142857</v>
      </c>
      <c r="J97" s="172">
        <v>3.8743974470824699E-2</v>
      </c>
      <c r="K97" s="118">
        <v>14.993717142857101</v>
      </c>
      <c r="L97" s="172">
        <v>3.9727837204906899E-2</v>
      </c>
      <c r="M97" s="118">
        <v>4.6851000000000003</v>
      </c>
      <c r="N97" s="172">
        <v>4.2968939100570799E-2</v>
      </c>
      <c r="O97" s="110"/>
      <c r="P97" s="110"/>
      <c r="Q97" s="118">
        <v>-5.0572024747394403E-2</v>
      </c>
      <c r="R97" s="177">
        <v>2.1368367875684701E-2</v>
      </c>
    </row>
    <row r="99" spans="1:18" x14ac:dyDescent="0.35">
      <c r="A99" s="178" t="s">
        <v>328</v>
      </c>
    </row>
    <row r="100" spans="1:18" x14ac:dyDescent="0.35">
      <c r="A100" s="178" t="s">
        <v>329</v>
      </c>
    </row>
    <row r="101" spans="1:18" x14ac:dyDescent="0.35">
      <c r="A101" s="178" t="s">
        <v>310</v>
      </c>
    </row>
    <row r="102" spans="1:18" x14ac:dyDescent="0.35">
      <c r="A102" s="178" t="s">
        <v>311</v>
      </c>
    </row>
    <row r="103" spans="1:18" x14ac:dyDescent="0.35">
      <c r="A103" s="178" t="s">
        <v>312</v>
      </c>
    </row>
    <row r="104" spans="1:18" x14ac:dyDescent="0.35">
      <c r="A104" s="178" t="s">
        <v>313</v>
      </c>
    </row>
    <row r="105" spans="1:18" x14ac:dyDescent="0.35">
      <c r="A105" s="163" t="str">
        <f>HYPERLINK("https://oecdcode.org/disclaimers/cyprus.html", "Information on data for Cyprus: https://oecdcode.org/disclaimers/cyprus.html")</f>
        <v>Information on data for Cyprus: https://oecdcode.org/disclaimers/cyprus.html</v>
      </c>
    </row>
    <row r="106" spans="1:18" x14ac:dyDescent="0.35">
      <c r="A106" s="178" t="s">
        <v>314</v>
      </c>
    </row>
  </sheetData>
  <mergeCells count="12">
    <mergeCell ref="B7:B10"/>
    <mergeCell ref="C7:R7"/>
    <mergeCell ref="C8:D9"/>
    <mergeCell ref="E8:F9"/>
    <mergeCell ref="G8:H9"/>
    <mergeCell ref="I8:J9"/>
    <mergeCell ref="K8:L9"/>
    <mergeCell ref="M8:N9"/>
    <mergeCell ref="O8:P8"/>
    <mergeCell ref="O9:P9"/>
    <mergeCell ref="Q8:R8"/>
    <mergeCell ref="Q9:R9"/>
  </mergeCells>
  <conditionalFormatting sqref="O1:O200">
    <cfRule type="expression" dxfId="368" priority="2">
      <formula>ABS(O1/P1)&gt;1.95996398454005</formula>
    </cfRule>
  </conditionalFormatting>
  <conditionalFormatting sqref="Q1:Q200">
    <cfRule type="expression" dxfId="367" priority="1">
      <formula>ABS(Q1/R1)&gt;1.95996398454005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83"/>
  <sheetViews>
    <sheetView showGridLines="0" zoomScale="80" workbookViewId="0"/>
  </sheetViews>
  <sheetFormatPr defaultColWidth="10.81640625" defaultRowHeight="14.5" x14ac:dyDescent="0.35"/>
  <cols>
    <col min="1" max="1" width="30.7265625" customWidth="1"/>
    <col min="2" max="2" width="8.7265625" customWidth="1"/>
  </cols>
  <sheetData>
    <row r="1" spans="1:20" x14ac:dyDescent="0.35">
      <c r="A1" s="32" t="s">
        <v>192</v>
      </c>
    </row>
    <row r="2" spans="1:20" x14ac:dyDescent="0.35">
      <c r="A2" s="38" t="s">
        <v>193</v>
      </c>
    </row>
    <row r="3" spans="1:20" x14ac:dyDescent="0.35">
      <c r="A3" s="42" t="s">
        <v>379</v>
      </c>
    </row>
    <row r="4" spans="1:20" x14ac:dyDescent="0.35">
      <c r="A4" s="150" t="str">
        <f>HYPERLINK("#'TOC'!A1", "Back to TOC")</f>
        <v>Back to TOC</v>
      </c>
    </row>
    <row r="7" spans="1:20" ht="16" customHeight="1" x14ac:dyDescent="0.35">
      <c r="B7" s="503" t="s">
        <v>233</v>
      </c>
      <c r="C7" s="506" t="s">
        <v>435</v>
      </c>
      <c r="D7" s="506"/>
      <c r="E7" s="506"/>
      <c r="F7" s="506"/>
      <c r="G7" s="506"/>
      <c r="H7" s="506"/>
      <c r="I7" s="506"/>
      <c r="J7" s="506"/>
      <c r="K7" s="506"/>
      <c r="L7" s="506"/>
      <c r="M7" s="506"/>
      <c r="N7" s="506"/>
      <c r="O7" s="506"/>
      <c r="P7" s="506"/>
      <c r="Q7" s="506"/>
      <c r="R7" s="506"/>
      <c r="S7" s="506"/>
      <c r="T7" s="507"/>
    </row>
    <row r="8" spans="1:20" ht="16" customHeight="1" x14ac:dyDescent="0.35">
      <c r="B8" s="504"/>
      <c r="C8" s="508" t="s">
        <v>332</v>
      </c>
      <c r="D8" s="508"/>
      <c r="E8" s="508"/>
      <c r="F8" s="508"/>
      <c r="G8" s="508"/>
      <c r="H8" s="508"/>
      <c r="I8" s="508" t="s">
        <v>333</v>
      </c>
      <c r="J8" s="508"/>
      <c r="K8" s="508"/>
      <c r="L8" s="508"/>
      <c r="M8" s="508"/>
      <c r="N8" s="508"/>
      <c r="O8" s="508" t="s">
        <v>420</v>
      </c>
      <c r="P8" s="508"/>
      <c r="Q8" s="508"/>
      <c r="R8" s="508"/>
      <c r="S8" s="508"/>
      <c r="T8" s="541"/>
    </row>
    <row r="9" spans="1:20" ht="32.15" customHeight="1" x14ac:dyDescent="0.35">
      <c r="B9" s="504"/>
      <c r="C9" s="509" t="s">
        <v>423</v>
      </c>
      <c r="D9" s="509"/>
      <c r="E9" s="509" t="s">
        <v>424</v>
      </c>
      <c r="F9" s="509"/>
      <c r="G9" s="509" t="s">
        <v>425</v>
      </c>
      <c r="H9" s="509"/>
      <c r="I9" s="509" t="s">
        <v>423</v>
      </c>
      <c r="J9" s="509"/>
      <c r="K9" s="509" t="s">
        <v>424</v>
      </c>
      <c r="L9" s="509"/>
      <c r="M9" s="509" t="s">
        <v>426</v>
      </c>
      <c r="N9" s="509"/>
      <c r="O9" s="509" t="s">
        <v>423</v>
      </c>
      <c r="P9" s="509"/>
      <c r="Q9" s="509" t="s">
        <v>424</v>
      </c>
      <c r="R9" s="509"/>
      <c r="S9" s="509" t="s">
        <v>427</v>
      </c>
      <c r="T9" s="542"/>
    </row>
    <row r="10" spans="1:20" ht="16" customHeight="1" x14ac:dyDescent="0.35">
      <c r="B10" s="505"/>
      <c r="C10" s="88" t="s">
        <v>236</v>
      </c>
      <c r="D10" s="88" t="s">
        <v>235</v>
      </c>
      <c r="E10" s="88" t="s">
        <v>236</v>
      </c>
      <c r="F10" s="88" t="s">
        <v>235</v>
      </c>
      <c r="G10" s="88" t="s">
        <v>246</v>
      </c>
      <c r="H10" s="88" t="s">
        <v>235</v>
      </c>
      <c r="I10" s="88" t="s">
        <v>236</v>
      </c>
      <c r="J10" s="88" t="s">
        <v>235</v>
      </c>
      <c r="K10" s="88" t="s">
        <v>236</v>
      </c>
      <c r="L10" s="88" t="s">
        <v>235</v>
      </c>
      <c r="M10" s="88" t="s">
        <v>246</v>
      </c>
      <c r="N10" s="88" t="s">
        <v>235</v>
      </c>
      <c r="O10" s="88" t="s">
        <v>236</v>
      </c>
      <c r="P10" s="88" t="s">
        <v>235</v>
      </c>
      <c r="Q10" s="88" t="s">
        <v>236</v>
      </c>
      <c r="R10" s="88" t="s">
        <v>235</v>
      </c>
      <c r="S10" s="88" t="s">
        <v>246</v>
      </c>
      <c r="T10" s="89" t="s">
        <v>235</v>
      </c>
    </row>
    <row r="11" spans="1:20" ht="13" customHeight="1" x14ac:dyDescent="0.35">
      <c r="A11" s="90"/>
      <c r="B11" s="91"/>
      <c r="C11" s="92" t="s">
        <v>1242</v>
      </c>
      <c r="D11" s="170" t="s">
        <v>1243</v>
      </c>
      <c r="E11" s="92" t="s">
        <v>1244</v>
      </c>
      <c r="F11" s="170" t="s">
        <v>1245</v>
      </c>
      <c r="G11" s="92" t="s">
        <v>1246</v>
      </c>
      <c r="H11" s="170" t="s">
        <v>1247</v>
      </c>
      <c r="I11" s="92" t="s">
        <v>1248</v>
      </c>
      <c r="J11" s="170" t="s">
        <v>1249</v>
      </c>
      <c r="K11" s="92" t="s">
        <v>1250</v>
      </c>
      <c r="L11" s="170" t="s">
        <v>1251</v>
      </c>
      <c r="M11" s="92" t="s">
        <v>1252</v>
      </c>
      <c r="N11" s="170" t="s">
        <v>1253</v>
      </c>
      <c r="O11" s="92" t="s">
        <v>1254</v>
      </c>
      <c r="P11" s="170" t="s">
        <v>1255</v>
      </c>
      <c r="Q11" s="92" t="s">
        <v>1256</v>
      </c>
      <c r="R11" s="170" t="s">
        <v>1257</v>
      </c>
      <c r="S11" s="92" t="s">
        <v>1258</v>
      </c>
      <c r="T11" s="176" t="s">
        <v>1259</v>
      </c>
    </row>
    <row r="12" spans="1:20" ht="13" customHeight="1" x14ac:dyDescent="0.35">
      <c r="A12" s="12" t="s">
        <v>249</v>
      </c>
      <c r="B12" s="97">
        <v>2</v>
      </c>
      <c r="C12" s="13">
        <v>87.866969901367597</v>
      </c>
      <c r="D12" s="164">
        <v>0.78355436779064602</v>
      </c>
      <c r="E12" s="13">
        <v>91.805658992080694</v>
      </c>
      <c r="F12" s="164">
        <v>0.90893129772897696</v>
      </c>
      <c r="G12" s="13">
        <v>3.9386890907130798</v>
      </c>
      <c r="H12" s="164">
        <v>1.21966221989225</v>
      </c>
      <c r="I12" s="13">
        <v>81.677680136385803</v>
      </c>
      <c r="J12" s="164">
        <v>1.2290910548162599</v>
      </c>
      <c r="K12" s="13">
        <v>87.423813743732296</v>
      </c>
      <c r="L12" s="164">
        <v>0.87369583377165505</v>
      </c>
      <c r="M12" s="13">
        <v>5.7461336073465503</v>
      </c>
      <c r="N12" s="164">
        <v>1.50718862967547</v>
      </c>
      <c r="O12" s="13">
        <v>-6.1892897649818801</v>
      </c>
      <c r="P12" s="164">
        <v>1.45760840705354</v>
      </c>
      <c r="Q12" s="13">
        <v>-4.3818452483484096</v>
      </c>
      <c r="R12" s="164">
        <v>1.2607539466292501</v>
      </c>
      <c r="S12" s="13">
        <v>1.8074445166334701</v>
      </c>
      <c r="T12" s="173">
        <v>1.93886397048774</v>
      </c>
    </row>
    <row r="13" spans="1:20" ht="13" customHeight="1" x14ac:dyDescent="0.35">
      <c r="A13" s="12" t="s">
        <v>250</v>
      </c>
      <c r="B13" s="97">
        <v>2</v>
      </c>
      <c r="C13" s="13">
        <v>96.328151693904204</v>
      </c>
      <c r="D13" s="164">
        <v>0.371797349890925</v>
      </c>
      <c r="E13" s="13">
        <v>97.351609036009506</v>
      </c>
      <c r="F13" s="164">
        <v>0.76858277646252404</v>
      </c>
      <c r="G13" s="13">
        <v>1.02345734210526</v>
      </c>
      <c r="H13" s="164">
        <v>0.84828905586883496</v>
      </c>
      <c r="I13" s="13">
        <v>93.372421990132494</v>
      </c>
      <c r="J13" s="164">
        <v>0.440281426775606</v>
      </c>
      <c r="K13" s="13">
        <v>91.607025399048396</v>
      </c>
      <c r="L13" s="164">
        <v>1.5454011006583099</v>
      </c>
      <c r="M13" s="13">
        <v>-1.7653965910841101</v>
      </c>
      <c r="N13" s="164">
        <v>1.68182274902415</v>
      </c>
      <c r="O13" s="13">
        <v>-2.95572970377177</v>
      </c>
      <c r="P13" s="164">
        <v>0.57626469972529004</v>
      </c>
      <c r="Q13" s="13">
        <v>-5.7445836369611403</v>
      </c>
      <c r="R13" s="164">
        <v>1.7259733619586199</v>
      </c>
      <c r="S13" s="13">
        <v>-2.7888539331893698</v>
      </c>
      <c r="T13" s="173">
        <v>1.8836459543773001</v>
      </c>
    </row>
    <row r="14" spans="1:20" ht="13" customHeight="1" x14ac:dyDescent="0.35">
      <c r="A14" s="12" t="s">
        <v>253</v>
      </c>
      <c r="B14" s="97">
        <v>2</v>
      </c>
      <c r="C14" s="13">
        <v>85.524881204236493</v>
      </c>
      <c r="D14" s="164">
        <v>1.0220137890975101</v>
      </c>
      <c r="E14" s="13">
        <v>91.647762913995393</v>
      </c>
      <c r="F14" s="164">
        <v>0.63437518293381601</v>
      </c>
      <c r="G14" s="13">
        <v>6.1228817097589099</v>
      </c>
      <c r="H14" s="164">
        <v>1.13657883030495</v>
      </c>
      <c r="I14" s="13">
        <v>88.212507577748298</v>
      </c>
      <c r="J14" s="164">
        <v>1.10539696814503</v>
      </c>
      <c r="K14" s="13">
        <v>90.773706904490794</v>
      </c>
      <c r="L14" s="164">
        <v>0.57524867461229801</v>
      </c>
      <c r="M14" s="13">
        <v>2.56119932674244</v>
      </c>
      <c r="N14" s="164">
        <v>1.19860504254657</v>
      </c>
      <c r="O14" s="13">
        <v>2.6876263735118502</v>
      </c>
      <c r="P14" s="164">
        <v>1.5054616043890501</v>
      </c>
      <c r="Q14" s="13">
        <v>-0.87405600950462803</v>
      </c>
      <c r="R14" s="164">
        <v>0.85635443034150205</v>
      </c>
      <c r="S14" s="13">
        <v>-3.5616823830164699</v>
      </c>
      <c r="T14" s="173">
        <v>1.6518067337056801</v>
      </c>
    </row>
    <row r="15" spans="1:20" ht="13" customHeight="1" x14ac:dyDescent="0.35">
      <c r="A15" s="100" t="s">
        <v>254</v>
      </c>
      <c r="B15" s="97">
        <v>2</v>
      </c>
      <c r="C15" s="13">
        <v>92.007003206150301</v>
      </c>
      <c r="D15" s="164">
        <v>1.1465423406510999</v>
      </c>
      <c r="E15" s="13">
        <v>93.461035645754606</v>
      </c>
      <c r="F15" s="164">
        <v>0.67727787885719803</v>
      </c>
      <c r="G15" s="13">
        <v>1.4540324396042601</v>
      </c>
      <c r="H15" s="164">
        <v>1.3283760391403301</v>
      </c>
      <c r="I15" s="13">
        <v>93.817269260403506</v>
      </c>
      <c r="J15" s="164">
        <v>0.78474343136799396</v>
      </c>
      <c r="K15" s="13">
        <v>93.783627599217198</v>
      </c>
      <c r="L15" s="164">
        <v>0.693661863874519</v>
      </c>
      <c r="M15" s="13">
        <v>-3.3641661186265999E-2</v>
      </c>
      <c r="N15" s="164">
        <v>1.0306294477435101</v>
      </c>
      <c r="O15" s="13">
        <v>1.8102660542532001</v>
      </c>
      <c r="P15" s="164">
        <v>1.3893817301162801</v>
      </c>
      <c r="Q15" s="13">
        <v>0.32259195346267699</v>
      </c>
      <c r="R15" s="164">
        <v>0.96947001324598803</v>
      </c>
      <c r="S15" s="13">
        <v>-1.4876741007905301</v>
      </c>
      <c r="T15" s="173">
        <v>1.6813030541571701</v>
      </c>
    </row>
    <row r="16" spans="1:20" ht="13" customHeight="1" x14ac:dyDescent="0.35">
      <c r="A16" s="100" t="s">
        <v>255</v>
      </c>
      <c r="B16" s="97">
        <v>2</v>
      </c>
      <c r="C16" s="13">
        <v>82.102330905660807</v>
      </c>
      <c r="D16" s="164">
        <v>1.4807897661709</v>
      </c>
      <c r="E16" s="13">
        <v>88.238216602519003</v>
      </c>
      <c r="F16" s="164">
        <v>1.28128061958384</v>
      </c>
      <c r="G16" s="13">
        <v>6.1358856968581703</v>
      </c>
      <c r="H16" s="164">
        <v>1.86892451026673</v>
      </c>
      <c r="I16" s="13">
        <v>82.465148356896094</v>
      </c>
      <c r="J16" s="164">
        <v>2.05155493192634</v>
      </c>
      <c r="K16" s="13">
        <v>84.512012841781399</v>
      </c>
      <c r="L16" s="164">
        <v>0.94035756089179501</v>
      </c>
      <c r="M16" s="13">
        <v>2.0468644848853002</v>
      </c>
      <c r="N16" s="164">
        <v>2.2585262060732898</v>
      </c>
      <c r="O16" s="13">
        <v>0.36281745123532999</v>
      </c>
      <c r="P16" s="164">
        <v>2.5301414921517198</v>
      </c>
      <c r="Q16" s="13">
        <v>-3.7262037607375298</v>
      </c>
      <c r="R16" s="164">
        <v>1.5893245006755301</v>
      </c>
      <c r="S16" s="13">
        <v>-4.0890212119728604</v>
      </c>
      <c r="T16" s="173">
        <v>2.9315216950579601</v>
      </c>
    </row>
    <row r="17" spans="1:20" ht="13" customHeight="1" x14ac:dyDescent="0.35">
      <c r="A17" s="12" t="s">
        <v>256</v>
      </c>
      <c r="B17" s="97">
        <v>2</v>
      </c>
      <c r="C17" s="13">
        <v>86.053853231171303</v>
      </c>
      <c r="D17" s="164">
        <v>1.1629417591870499</v>
      </c>
      <c r="E17" s="13">
        <v>92.426153619385502</v>
      </c>
      <c r="F17" s="164">
        <v>1.2311171656962101</v>
      </c>
      <c r="G17" s="13">
        <v>6.3723003882142102</v>
      </c>
      <c r="H17" s="164">
        <v>1.6922803087124201</v>
      </c>
      <c r="I17" s="13">
        <v>85.123813790229207</v>
      </c>
      <c r="J17" s="164">
        <v>0.86181683849192903</v>
      </c>
      <c r="K17" s="13">
        <v>91.8940487848933</v>
      </c>
      <c r="L17" s="164">
        <v>1.4174135590333701</v>
      </c>
      <c r="M17" s="13">
        <v>6.7702349946640501</v>
      </c>
      <c r="N17" s="164">
        <v>1.6601612953912099</v>
      </c>
      <c r="O17" s="13">
        <v>-0.93003944094211</v>
      </c>
      <c r="P17" s="164">
        <v>1.4474673738531401</v>
      </c>
      <c r="Q17" s="13">
        <v>-0.53210483449227297</v>
      </c>
      <c r="R17" s="164">
        <v>1.87742128277154</v>
      </c>
      <c r="S17" s="13">
        <v>0.39793460644983703</v>
      </c>
      <c r="T17" s="173">
        <v>2.3706429866116201</v>
      </c>
    </row>
    <row r="18" spans="1:20" ht="13" customHeight="1" x14ac:dyDescent="0.35">
      <c r="A18" s="12" t="s">
        <v>257</v>
      </c>
      <c r="B18" s="97">
        <v>2</v>
      </c>
      <c r="C18" s="13">
        <v>92.3211720569779</v>
      </c>
      <c r="D18" s="164">
        <v>0.77411976534168303</v>
      </c>
      <c r="E18" s="13" t="s">
        <v>764</v>
      </c>
      <c r="F18" s="164" t="s">
        <v>764</v>
      </c>
      <c r="G18" s="13" t="s">
        <v>764</v>
      </c>
      <c r="H18" s="164" t="s">
        <v>764</v>
      </c>
      <c r="I18" s="13">
        <v>96.356998781487405</v>
      </c>
      <c r="J18" s="164">
        <v>0.40847222666836902</v>
      </c>
      <c r="K18" s="13" t="s">
        <v>764</v>
      </c>
      <c r="L18" s="164" t="s">
        <v>764</v>
      </c>
      <c r="M18" s="13" t="s">
        <v>764</v>
      </c>
      <c r="N18" s="164" t="s">
        <v>764</v>
      </c>
      <c r="O18" s="13">
        <v>4.0358267245095298</v>
      </c>
      <c r="P18" s="164">
        <v>0.87527765369171795</v>
      </c>
      <c r="Q18" s="13" t="s">
        <v>764</v>
      </c>
      <c r="R18" s="164" t="s">
        <v>764</v>
      </c>
      <c r="S18" s="13" t="s">
        <v>764</v>
      </c>
      <c r="T18" s="173" t="s">
        <v>764</v>
      </c>
    </row>
    <row r="19" spans="1:20" ht="13" customHeight="1" x14ac:dyDescent="0.35">
      <c r="A19" s="12" t="s">
        <v>258</v>
      </c>
      <c r="B19" s="97">
        <v>2</v>
      </c>
      <c r="C19" s="13">
        <v>94.353272786047498</v>
      </c>
      <c r="D19" s="164">
        <v>0.79731049584524705</v>
      </c>
      <c r="E19" s="13">
        <v>93.418337533930696</v>
      </c>
      <c r="F19" s="164">
        <v>0.94775040203648098</v>
      </c>
      <c r="G19" s="13">
        <v>-0.93493525211685802</v>
      </c>
      <c r="H19" s="164">
        <v>1.2159541967548999</v>
      </c>
      <c r="I19" s="13">
        <v>92.665230039601795</v>
      </c>
      <c r="J19" s="164">
        <v>1.36543364561338</v>
      </c>
      <c r="K19" s="13">
        <v>91.113688774054495</v>
      </c>
      <c r="L19" s="164">
        <v>1.5363248673407199</v>
      </c>
      <c r="M19" s="13">
        <v>-1.5515412655473</v>
      </c>
      <c r="N19" s="164">
        <v>2.0589432571492998</v>
      </c>
      <c r="O19" s="13">
        <v>-1.6880427464457901</v>
      </c>
      <c r="P19" s="164">
        <v>1.5811745847179699</v>
      </c>
      <c r="Q19" s="13">
        <v>-2.3046487598762302</v>
      </c>
      <c r="R19" s="164">
        <v>1.8051384773943999</v>
      </c>
      <c r="S19" s="13">
        <v>-0.61660601343044197</v>
      </c>
      <c r="T19" s="173">
        <v>2.3911904869262099</v>
      </c>
    </row>
    <row r="20" spans="1:20" ht="13" customHeight="1" x14ac:dyDescent="0.35">
      <c r="A20" s="12" t="s">
        <v>259</v>
      </c>
      <c r="B20" s="97">
        <v>2</v>
      </c>
      <c r="C20" s="13">
        <v>95.950829224363801</v>
      </c>
      <c r="D20" s="164">
        <v>1.2436242080797599</v>
      </c>
      <c r="E20" s="13">
        <v>96.133488868605298</v>
      </c>
      <c r="F20" s="164">
        <v>0.77147080540884805</v>
      </c>
      <c r="G20" s="13">
        <v>0.18265964424153899</v>
      </c>
      <c r="H20" s="164">
        <v>1.4476058476592999</v>
      </c>
      <c r="I20" s="13">
        <v>97.156278217053895</v>
      </c>
      <c r="J20" s="164">
        <v>0.36785564831324902</v>
      </c>
      <c r="K20" s="13">
        <v>94.716833016082703</v>
      </c>
      <c r="L20" s="164">
        <v>2.15720130832492</v>
      </c>
      <c r="M20" s="13">
        <v>-2.43944520097119</v>
      </c>
      <c r="N20" s="164">
        <v>2.2199595326973398</v>
      </c>
      <c r="O20" s="13">
        <v>1.20544899269005</v>
      </c>
      <c r="P20" s="164">
        <v>1.2968881790339399</v>
      </c>
      <c r="Q20" s="13">
        <v>-1.41665585252268</v>
      </c>
      <c r="R20" s="164">
        <v>2.2910008049402601</v>
      </c>
      <c r="S20" s="13">
        <v>-2.6221048452127298</v>
      </c>
      <c r="T20" s="173">
        <v>2.6502420676215901</v>
      </c>
    </row>
    <row r="21" spans="1:20" ht="13" customHeight="1" x14ac:dyDescent="0.35">
      <c r="A21" s="12" t="s">
        <v>261</v>
      </c>
      <c r="B21" s="97">
        <v>2</v>
      </c>
      <c r="C21" s="13">
        <v>90.6526553858791</v>
      </c>
      <c r="D21" s="164">
        <v>0.89684177885342897</v>
      </c>
      <c r="E21" s="13" t="s">
        <v>764</v>
      </c>
      <c r="F21" s="164" t="s">
        <v>764</v>
      </c>
      <c r="G21" s="13" t="s">
        <v>764</v>
      </c>
      <c r="H21" s="164" t="s">
        <v>764</v>
      </c>
      <c r="I21" s="13">
        <v>84.619055520129905</v>
      </c>
      <c r="J21" s="164">
        <v>0.92759679651679605</v>
      </c>
      <c r="K21" s="13" t="s">
        <v>764</v>
      </c>
      <c r="L21" s="164" t="s">
        <v>764</v>
      </c>
      <c r="M21" s="13" t="s">
        <v>764</v>
      </c>
      <c r="N21" s="164" t="s">
        <v>764</v>
      </c>
      <c r="O21" s="13">
        <v>-6.0335998657492</v>
      </c>
      <c r="P21" s="164">
        <v>1.29025617348076</v>
      </c>
      <c r="Q21" s="13" t="s">
        <v>764</v>
      </c>
      <c r="R21" s="164" t="s">
        <v>764</v>
      </c>
      <c r="S21" s="13" t="s">
        <v>764</v>
      </c>
      <c r="T21" s="173" t="s">
        <v>764</v>
      </c>
    </row>
    <row r="22" spans="1:20" ht="13" customHeight="1" x14ac:dyDescent="0.35">
      <c r="A22" s="12" t="s">
        <v>262</v>
      </c>
      <c r="B22" s="97">
        <v>2</v>
      </c>
      <c r="C22" s="13">
        <v>92.091551784772903</v>
      </c>
      <c r="D22" s="164">
        <v>0.706264430980174</v>
      </c>
      <c r="E22" s="13">
        <v>88.517205102506793</v>
      </c>
      <c r="F22" s="164">
        <v>1.76530719067609</v>
      </c>
      <c r="G22" s="13">
        <v>-3.5743466822661101</v>
      </c>
      <c r="H22" s="164">
        <v>1.8268648317276599</v>
      </c>
      <c r="I22" s="13">
        <v>93.1304301182129</v>
      </c>
      <c r="J22" s="164">
        <v>0.78010931983364795</v>
      </c>
      <c r="K22" s="13">
        <v>91.884427994256697</v>
      </c>
      <c r="L22" s="164">
        <v>1.5411766620822001</v>
      </c>
      <c r="M22" s="13">
        <v>-1.24600212395623</v>
      </c>
      <c r="N22" s="164">
        <v>1.6970136631718</v>
      </c>
      <c r="O22" s="13">
        <v>1.0388783334399501</v>
      </c>
      <c r="P22" s="164">
        <v>1.0523212424726001</v>
      </c>
      <c r="Q22" s="13">
        <v>3.3672228917498299</v>
      </c>
      <c r="R22" s="164">
        <v>2.34340243688521</v>
      </c>
      <c r="S22" s="13">
        <v>2.3283445583098801</v>
      </c>
      <c r="T22" s="173">
        <v>2.4934495155096101</v>
      </c>
    </row>
    <row r="23" spans="1:20" ht="13" customHeight="1" x14ac:dyDescent="0.35">
      <c r="A23" s="12" t="s">
        <v>263</v>
      </c>
      <c r="B23" s="97">
        <v>2</v>
      </c>
      <c r="C23" s="13">
        <v>89.417128745521197</v>
      </c>
      <c r="D23" s="164">
        <v>0.69264316065369902</v>
      </c>
      <c r="E23" s="13">
        <v>95.517930675725395</v>
      </c>
      <c r="F23" s="164">
        <v>1.63119492499494</v>
      </c>
      <c r="G23" s="13">
        <v>6.10080193020426</v>
      </c>
      <c r="H23" s="164">
        <v>1.76306882237183</v>
      </c>
      <c r="I23" s="13">
        <v>90.175475584341001</v>
      </c>
      <c r="J23" s="164">
        <v>0.43312933348247001</v>
      </c>
      <c r="K23" s="13">
        <v>94.711146472958106</v>
      </c>
      <c r="L23" s="164">
        <v>1.29422772098158</v>
      </c>
      <c r="M23" s="13">
        <v>4.5356708886171297</v>
      </c>
      <c r="N23" s="164">
        <v>1.37479429419246</v>
      </c>
      <c r="O23" s="13">
        <v>0.75834683881980403</v>
      </c>
      <c r="P23" s="164">
        <v>0.81691833589613705</v>
      </c>
      <c r="Q23" s="13">
        <v>-0.80678420276731799</v>
      </c>
      <c r="R23" s="164">
        <v>2.08226373859952</v>
      </c>
      <c r="S23" s="13">
        <v>-1.56513104158712</v>
      </c>
      <c r="T23" s="173">
        <v>2.2357260618787298</v>
      </c>
    </row>
    <row r="24" spans="1:20" ht="13" customHeight="1" x14ac:dyDescent="0.35">
      <c r="A24" s="12" t="s">
        <v>264</v>
      </c>
      <c r="B24" s="97">
        <v>2</v>
      </c>
      <c r="C24" s="13">
        <v>87.014672274273593</v>
      </c>
      <c r="D24" s="164">
        <v>1.114420567771</v>
      </c>
      <c r="E24" s="13">
        <v>96.246616727841698</v>
      </c>
      <c r="F24" s="164">
        <v>1.35337867760873</v>
      </c>
      <c r="G24" s="13">
        <v>9.2319444535680599</v>
      </c>
      <c r="H24" s="164">
        <v>1.7903286949739201</v>
      </c>
      <c r="I24" s="13">
        <v>90.028995429853794</v>
      </c>
      <c r="J24" s="164">
        <v>0.91218069060506202</v>
      </c>
      <c r="K24" s="13">
        <v>95.554693808684604</v>
      </c>
      <c r="L24" s="164">
        <v>0.96287378490624298</v>
      </c>
      <c r="M24" s="13">
        <v>5.5256983788307998</v>
      </c>
      <c r="N24" s="164">
        <v>1.36036808434846</v>
      </c>
      <c r="O24" s="13">
        <v>3.0143231555801702</v>
      </c>
      <c r="P24" s="164">
        <v>1.44014124799749</v>
      </c>
      <c r="Q24" s="13">
        <v>-0.69192291915709303</v>
      </c>
      <c r="R24" s="164">
        <v>1.6609514654756199</v>
      </c>
      <c r="S24" s="13">
        <v>-3.7062460747372699</v>
      </c>
      <c r="T24" s="173">
        <v>2.2485279987051299</v>
      </c>
    </row>
    <row r="25" spans="1:20" ht="13" customHeight="1" x14ac:dyDescent="0.35">
      <c r="A25" s="12" t="s">
        <v>265</v>
      </c>
      <c r="B25" s="97">
        <v>2</v>
      </c>
      <c r="C25" s="13">
        <v>94.413353950016003</v>
      </c>
      <c r="D25" s="164">
        <v>0.50060346514193099</v>
      </c>
      <c r="E25" s="13">
        <v>89.893852441006104</v>
      </c>
      <c r="F25" s="164">
        <v>2.4006015451187999</v>
      </c>
      <c r="G25" s="13">
        <v>-4.5195015090099604</v>
      </c>
      <c r="H25" s="164">
        <v>2.4635916228098602</v>
      </c>
      <c r="I25" s="13">
        <v>92.766796804010497</v>
      </c>
      <c r="J25" s="164">
        <v>0.524911265026209</v>
      </c>
      <c r="K25" s="13">
        <v>93.494252541014205</v>
      </c>
      <c r="L25" s="164">
        <v>1.7716029929657799</v>
      </c>
      <c r="M25" s="13">
        <v>0.72745573700362298</v>
      </c>
      <c r="N25" s="164">
        <v>1.8465649959296</v>
      </c>
      <c r="O25" s="13">
        <v>-1.64655714600548</v>
      </c>
      <c r="P25" s="164">
        <v>0.72535209757987495</v>
      </c>
      <c r="Q25" s="13">
        <v>3.6004001000081001</v>
      </c>
      <c r="R25" s="164">
        <v>2.9835322929561299</v>
      </c>
      <c r="S25" s="13">
        <v>5.2469572460135803</v>
      </c>
      <c r="T25" s="173">
        <v>3.0788124282215401</v>
      </c>
    </row>
    <row r="26" spans="1:20" ht="13" customHeight="1" x14ac:dyDescent="0.35">
      <c r="A26" s="12" t="s">
        <v>266</v>
      </c>
      <c r="B26" s="97">
        <v>2</v>
      </c>
      <c r="C26" s="13">
        <v>87.907113900371101</v>
      </c>
      <c r="D26" s="164">
        <v>0.88507738193295704</v>
      </c>
      <c r="E26" s="13">
        <v>88.850736281052804</v>
      </c>
      <c r="F26" s="164">
        <v>4.0862266515189702</v>
      </c>
      <c r="G26" s="13">
        <v>0.94362238068174498</v>
      </c>
      <c r="H26" s="164">
        <v>4.2111755203876999</v>
      </c>
      <c r="I26" s="13">
        <v>85.013875838370396</v>
      </c>
      <c r="J26" s="164">
        <v>0.67549620308329705</v>
      </c>
      <c r="K26" s="13">
        <v>92.787410082330197</v>
      </c>
      <c r="L26" s="164">
        <v>1.57789734865846</v>
      </c>
      <c r="M26" s="13">
        <v>7.7735342439597401</v>
      </c>
      <c r="N26" s="164">
        <v>1.7435701890708</v>
      </c>
      <c r="O26" s="13">
        <v>-2.8932380620006799</v>
      </c>
      <c r="P26" s="164">
        <v>1.1133988918573801</v>
      </c>
      <c r="Q26" s="13">
        <v>3.9366738012773199</v>
      </c>
      <c r="R26" s="164">
        <v>4.3802977399358802</v>
      </c>
      <c r="S26" s="13">
        <v>6.8299118632780003</v>
      </c>
      <c r="T26" s="173">
        <v>4.5578543491130796</v>
      </c>
    </row>
    <row r="27" spans="1:20" ht="13" customHeight="1" x14ac:dyDescent="0.35">
      <c r="A27" s="12" t="s">
        <v>267</v>
      </c>
      <c r="B27" s="97">
        <v>2</v>
      </c>
      <c r="C27" s="13">
        <v>82.707123336387696</v>
      </c>
      <c r="D27" s="164">
        <v>1.0305552150998001</v>
      </c>
      <c r="E27" s="13">
        <v>90.846307568152696</v>
      </c>
      <c r="F27" s="164">
        <v>1.4930054118831499</v>
      </c>
      <c r="G27" s="13">
        <v>8.1391842317650092</v>
      </c>
      <c r="H27" s="164">
        <v>1.7946118342952</v>
      </c>
      <c r="I27" s="13">
        <v>77.078868916525195</v>
      </c>
      <c r="J27" s="164">
        <v>1.3110917360145999</v>
      </c>
      <c r="K27" s="13">
        <v>86.244227715350604</v>
      </c>
      <c r="L27" s="164">
        <v>1.47127102817651</v>
      </c>
      <c r="M27" s="13">
        <v>9.1653587988254106</v>
      </c>
      <c r="N27" s="164">
        <v>1.9598400217035199</v>
      </c>
      <c r="O27" s="13">
        <v>-5.6282544198624596</v>
      </c>
      <c r="P27" s="164">
        <v>1.6676347296740901</v>
      </c>
      <c r="Q27" s="13">
        <v>-4.6020798528020599</v>
      </c>
      <c r="R27" s="164">
        <v>2.0961163131524798</v>
      </c>
      <c r="S27" s="13">
        <v>1.0261745670603899</v>
      </c>
      <c r="T27" s="173">
        <v>2.6573679734773701</v>
      </c>
    </row>
    <row r="28" spans="1:20" ht="13" customHeight="1" x14ac:dyDescent="0.35">
      <c r="A28" s="12" t="s">
        <v>268</v>
      </c>
      <c r="B28" s="97">
        <v>2</v>
      </c>
      <c r="C28" s="13">
        <v>87.574608030777</v>
      </c>
      <c r="D28" s="164">
        <v>0.80561771672288496</v>
      </c>
      <c r="E28" s="13">
        <v>91.526814921908596</v>
      </c>
      <c r="F28" s="164">
        <v>1.54495525630049</v>
      </c>
      <c r="G28" s="13">
        <v>3.9522068911315702</v>
      </c>
      <c r="H28" s="164">
        <v>1.7517851645637901</v>
      </c>
      <c r="I28" s="13">
        <v>87.414014064249002</v>
      </c>
      <c r="J28" s="164">
        <v>0.69733657988492903</v>
      </c>
      <c r="K28" s="13">
        <v>90.0856856975808</v>
      </c>
      <c r="L28" s="164">
        <v>1.6410743816736</v>
      </c>
      <c r="M28" s="13">
        <v>2.6716716333317798</v>
      </c>
      <c r="N28" s="164">
        <v>1.8160030778726299</v>
      </c>
      <c r="O28" s="13">
        <v>-0.160593966528012</v>
      </c>
      <c r="P28" s="164">
        <v>1.0655037358655299</v>
      </c>
      <c r="Q28" s="13">
        <v>-1.4411292243278</v>
      </c>
      <c r="R28" s="164">
        <v>2.2538881671804099</v>
      </c>
      <c r="S28" s="13">
        <v>-1.2805352577997799</v>
      </c>
      <c r="T28" s="173">
        <v>2.52321589279012</v>
      </c>
    </row>
    <row r="29" spans="1:20" ht="13" customHeight="1" x14ac:dyDescent="0.35">
      <c r="A29" s="12" t="s">
        <v>269</v>
      </c>
      <c r="B29" s="97">
        <v>2</v>
      </c>
      <c r="C29" s="13">
        <v>92.779798123444493</v>
      </c>
      <c r="D29" s="164">
        <v>0.89228918641369703</v>
      </c>
      <c r="E29" s="13" t="s">
        <v>764</v>
      </c>
      <c r="F29" s="164" t="s">
        <v>764</v>
      </c>
      <c r="G29" s="13" t="s">
        <v>764</v>
      </c>
      <c r="H29" s="164" t="s">
        <v>764</v>
      </c>
      <c r="I29" s="13">
        <v>93.666092548751607</v>
      </c>
      <c r="J29" s="164">
        <v>0.81160585712085198</v>
      </c>
      <c r="K29" s="13" t="s">
        <v>764</v>
      </c>
      <c r="L29" s="164" t="s">
        <v>764</v>
      </c>
      <c r="M29" s="13" t="s">
        <v>764</v>
      </c>
      <c r="N29" s="164" t="s">
        <v>764</v>
      </c>
      <c r="O29" s="13">
        <v>0.886294425307113</v>
      </c>
      <c r="P29" s="164">
        <v>1.2061857483421401</v>
      </c>
      <c r="Q29" s="13" t="s">
        <v>764</v>
      </c>
      <c r="R29" s="164" t="s">
        <v>764</v>
      </c>
      <c r="S29" s="13" t="s">
        <v>764</v>
      </c>
      <c r="T29" s="173" t="s">
        <v>764</v>
      </c>
    </row>
    <row r="30" spans="1:20" ht="13" customHeight="1" x14ac:dyDescent="0.35">
      <c r="A30" s="12" t="s">
        <v>270</v>
      </c>
      <c r="B30" s="97">
        <v>2</v>
      </c>
      <c r="C30" s="13" t="s">
        <v>355</v>
      </c>
      <c r="D30" s="164" t="s">
        <v>355</v>
      </c>
      <c r="E30" s="13" t="s">
        <v>355</v>
      </c>
      <c r="F30" s="164" t="s">
        <v>355</v>
      </c>
      <c r="G30" s="13" t="s">
        <v>355</v>
      </c>
      <c r="H30" s="164" t="s">
        <v>355</v>
      </c>
      <c r="I30" s="13">
        <v>93.341362050056603</v>
      </c>
      <c r="J30" s="164">
        <v>0.62831145663664201</v>
      </c>
      <c r="K30" s="13" t="s">
        <v>764</v>
      </c>
      <c r="L30" s="164" t="s">
        <v>764</v>
      </c>
      <c r="M30" s="13" t="s">
        <v>764</v>
      </c>
      <c r="N30" s="164" t="s">
        <v>764</v>
      </c>
      <c r="O30" s="13" t="s">
        <v>355</v>
      </c>
      <c r="P30" s="164" t="s">
        <v>355</v>
      </c>
      <c r="Q30" s="13" t="s">
        <v>764</v>
      </c>
      <c r="R30" s="164" t="s">
        <v>355</v>
      </c>
      <c r="S30" s="13" t="s">
        <v>764</v>
      </c>
      <c r="T30" s="173" t="s">
        <v>355</v>
      </c>
    </row>
    <row r="31" spans="1:20" ht="13" customHeight="1" x14ac:dyDescent="0.35">
      <c r="A31" s="12" t="s">
        <v>271</v>
      </c>
      <c r="B31" s="97">
        <v>2</v>
      </c>
      <c r="C31" s="13">
        <v>95.766037532583795</v>
      </c>
      <c r="D31" s="164">
        <v>0.35808080452357899</v>
      </c>
      <c r="E31" s="13">
        <v>100</v>
      </c>
      <c r="F31" s="164">
        <v>0</v>
      </c>
      <c r="G31" s="13">
        <v>4.2339624674161902</v>
      </c>
      <c r="H31" s="164">
        <v>0.35808080452357899</v>
      </c>
      <c r="I31" s="13">
        <v>95.443169395164404</v>
      </c>
      <c r="J31" s="164">
        <v>0.40071144666015701</v>
      </c>
      <c r="K31" s="13" t="s">
        <v>764</v>
      </c>
      <c r="L31" s="164" t="s">
        <v>764</v>
      </c>
      <c r="M31" s="13" t="s">
        <v>764</v>
      </c>
      <c r="N31" s="164" t="s">
        <v>764</v>
      </c>
      <c r="O31" s="13">
        <v>-0.32286813741944798</v>
      </c>
      <c r="P31" s="164">
        <v>0.53739326945239096</v>
      </c>
      <c r="Q31" s="13" t="s">
        <v>764</v>
      </c>
      <c r="R31" s="164" t="s">
        <v>764</v>
      </c>
      <c r="S31" s="13" t="s">
        <v>764</v>
      </c>
      <c r="T31" s="173" t="s">
        <v>764</v>
      </c>
    </row>
    <row r="32" spans="1:20" ht="13" customHeight="1" x14ac:dyDescent="0.35">
      <c r="A32" s="12" t="s">
        <v>272</v>
      </c>
      <c r="B32" s="97">
        <v>2</v>
      </c>
      <c r="C32" s="13">
        <v>81.572043943289799</v>
      </c>
      <c r="D32" s="164">
        <v>0.80034896641619802</v>
      </c>
      <c r="E32" s="13">
        <v>83.591461242384199</v>
      </c>
      <c r="F32" s="164">
        <v>1.29924597614524</v>
      </c>
      <c r="G32" s="13">
        <v>2.0194172990943402</v>
      </c>
      <c r="H32" s="164">
        <v>1.5502617680031701</v>
      </c>
      <c r="I32" s="13">
        <v>78.076837064489098</v>
      </c>
      <c r="J32" s="164">
        <v>0.85041413994887705</v>
      </c>
      <c r="K32" s="13">
        <v>85.291622769195001</v>
      </c>
      <c r="L32" s="164">
        <v>2.4366553681101202</v>
      </c>
      <c r="M32" s="13">
        <v>7.2147857047058199</v>
      </c>
      <c r="N32" s="164">
        <v>2.5985763773444601</v>
      </c>
      <c r="O32" s="13">
        <v>-3.4952068788006998</v>
      </c>
      <c r="P32" s="164">
        <v>1.1678024993415901</v>
      </c>
      <c r="Q32" s="13">
        <v>1.7001615268107699</v>
      </c>
      <c r="R32" s="164">
        <v>2.76139991480217</v>
      </c>
      <c r="S32" s="13">
        <v>5.1953684056114797</v>
      </c>
      <c r="T32" s="173">
        <v>3.0258735496092699</v>
      </c>
    </row>
    <row r="33" spans="1:20" ht="13" customHeight="1" x14ac:dyDescent="0.35">
      <c r="A33" s="12" t="s">
        <v>273</v>
      </c>
      <c r="B33" s="97">
        <v>2</v>
      </c>
      <c r="C33" s="13">
        <v>91.430900951464807</v>
      </c>
      <c r="D33" s="164">
        <v>0.541059161308168</v>
      </c>
      <c r="E33" s="13">
        <v>89.221613492166</v>
      </c>
      <c r="F33" s="164">
        <v>1.4940266679490799</v>
      </c>
      <c r="G33" s="13">
        <v>-2.2092874592988201</v>
      </c>
      <c r="H33" s="164">
        <v>1.61600090976822</v>
      </c>
      <c r="I33" s="13">
        <v>94.856333658913996</v>
      </c>
      <c r="J33" s="164">
        <v>0.45094408510406597</v>
      </c>
      <c r="K33" s="13">
        <v>93.179336732807798</v>
      </c>
      <c r="L33" s="164">
        <v>1.46591248459167</v>
      </c>
      <c r="M33" s="13">
        <v>-1.6769969261062401</v>
      </c>
      <c r="N33" s="164">
        <v>1.5521893023081199</v>
      </c>
      <c r="O33" s="13">
        <v>3.4254327074491999</v>
      </c>
      <c r="P33" s="164">
        <v>0.704340531224663</v>
      </c>
      <c r="Q33" s="13">
        <v>3.9577232406417799</v>
      </c>
      <c r="R33" s="164">
        <v>2.0930874556560601</v>
      </c>
      <c r="S33" s="13">
        <v>0.53229053319258002</v>
      </c>
      <c r="T33" s="173">
        <v>2.24070314200062</v>
      </c>
    </row>
    <row r="34" spans="1:20" ht="13" customHeight="1" x14ac:dyDescent="0.35">
      <c r="A34" s="12" t="s">
        <v>274</v>
      </c>
      <c r="B34" s="97">
        <v>2</v>
      </c>
      <c r="C34" s="13">
        <v>88.482050057277306</v>
      </c>
      <c r="D34" s="164">
        <v>0.98924137079101304</v>
      </c>
      <c r="E34" s="13">
        <v>91.682853865393</v>
      </c>
      <c r="F34" s="164">
        <v>1.6303736448116799</v>
      </c>
      <c r="G34" s="13">
        <v>3.20080380811567</v>
      </c>
      <c r="H34" s="164">
        <v>1.93798844111321</v>
      </c>
      <c r="I34" s="13">
        <v>84.154158671783094</v>
      </c>
      <c r="J34" s="164">
        <v>0.96748244646044201</v>
      </c>
      <c r="K34" s="13">
        <v>87.036457360296097</v>
      </c>
      <c r="L34" s="164">
        <v>1.6078739765963601</v>
      </c>
      <c r="M34" s="13">
        <v>2.8822986885129498</v>
      </c>
      <c r="N34" s="164">
        <v>1.87885636347165</v>
      </c>
      <c r="O34" s="13">
        <v>-4.3278913854942003</v>
      </c>
      <c r="P34" s="164">
        <v>1.38369822356378</v>
      </c>
      <c r="Q34" s="13">
        <v>-4.64639650509692</v>
      </c>
      <c r="R34" s="164">
        <v>2.2898421225735799</v>
      </c>
      <c r="S34" s="13">
        <v>-0.31850511960271899</v>
      </c>
      <c r="T34" s="173">
        <v>2.6992407140613301</v>
      </c>
    </row>
    <row r="35" spans="1:20" ht="13" customHeight="1" x14ac:dyDescent="0.35">
      <c r="A35" s="12" t="s">
        <v>276</v>
      </c>
      <c r="B35" s="97">
        <v>2</v>
      </c>
      <c r="C35" s="13">
        <v>90.3272132859626</v>
      </c>
      <c r="D35" s="164">
        <v>0.73575242278842701</v>
      </c>
      <c r="E35" s="13" t="s">
        <v>764</v>
      </c>
      <c r="F35" s="164" t="s">
        <v>764</v>
      </c>
      <c r="G35" s="13" t="s">
        <v>764</v>
      </c>
      <c r="H35" s="164" t="s">
        <v>764</v>
      </c>
      <c r="I35" s="13">
        <v>89.418949202739398</v>
      </c>
      <c r="J35" s="164">
        <v>0.66873393869798003</v>
      </c>
      <c r="K35" s="13" t="s">
        <v>764</v>
      </c>
      <c r="L35" s="164" t="s">
        <v>764</v>
      </c>
      <c r="M35" s="13" t="s">
        <v>764</v>
      </c>
      <c r="N35" s="164" t="s">
        <v>764</v>
      </c>
      <c r="O35" s="13">
        <v>-0.90826408322317298</v>
      </c>
      <c r="P35" s="164">
        <v>0.99425183349368396</v>
      </c>
      <c r="Q35" s="13" t="s">
        <v>764</v>
      </c>
      <c r="R35" s="164" t="s">
        <v>764</v>
      </c>
      <c r="S35" s="13" t="s">
        <v>764</v>
      </c>
      <c r="T35" s="173" t="s">
        <v>764</v>
      </c>
    </row>
    <row r="36" spans="1:20" ht="13" customHeight="1" x14ac:dyDescent="0.35">
      <c r="A36" s="12" t="s">
        <v>277</v>
      </c>
      <c r="B36" s="97">
        <v>2</v>
      </c>
      <c r="C36" s="13">
        <v>82.477076692361294</v>
      </c>
      <c r="D36" s="164">
        <v>0.85646795653142604</v>
      </c>
      <c r="E36" s="13" t="s">
        <v>764</v>
      </c>
      <c r="F36" s="164" t="s">
        <v>764</v>
      </c>
      <c r="G36" s="13" t="s">
        <v>764</v>
      </c>
      <c r="H36" s="164" t="s">
        <v>764</v>
      </c>
      <c r="I36" s="13">
        <v>85.214598293627901</v>
      </c>
      <c r="J36" s="164">
        <v>0.77599143192378695</v>
      </c>
      <c r="K36" s="13" t="s">
        <v>764</v>
      </c>
      <c r="L36" s="164" t="s">
        <v>764</v>
      </c>
      <c r="M36" s="13" t="s">
        <v>764</v>
      </c>
      <c r="N36" s="164" t="s">
        <v>764</v>
      </c>
      <c r="O36" s="13">
        <v>2.73752160126655</v>
      </c>
      <c r="P36" s="164">
        <v>1.1557249080054699</v>
      </c>
      <c r="Q36" s="13" t="s">
        <v>764</v>
      </c>
      <c r="R36" s="164" t="s">
        <v>764</v>
      </c>
      <c r="S36" s="13" t="s">
        <v>764</v>
      </c>
      <c r="T36" s="173" t="s">
        <v>764</v>
      </c>
    </row>
    <row r="37" spans="1:20" ht="13" customHeight="1" x14ac:dyDescent="0.35">
      <c r="A37" s="12" t="s">
        <v>278</v>
      </c>
      <c r="B37" s="97">
        <v>2</v>
      </c>
      <c r="C37" s="13">
        <v>81.221279655710006</v>
      </c>
      <c r="D37" s="164">
        <v>2.10683710211902</v>
      </c>
      <c r="E37" s="13">
        <v>90.952773572652902</v>
      </c>
      <c r="F37" s="164">
        <v>0.58133905912040196</v>
      </c>
      <c r="G37" s="13">
        <v>9.7314939169428794</v>
      </c>
      <c r="H37" s="164">
        <v>2.19146172913667</v>
      </c>
      <c r="I37" s="13">
        <v>77.272554606416193</v>
      </c>
      <c r="J37" s="164">
        <v>1.45526930923967</v>
      </c>
      <c r="K37" s="13">
        <v>86.504436466895697</v>
      </c>
      <c r="L37" s="164">
        <v>1.15143285404671</v>
      </c>
      <c r="M37" s="13">
        <v>9.2318818604794295</v>
      </c>
      <c r="N37" s="164">
        <v>1.8665344414031499</v>
      </c>
      <c r="O37" s="13">
        <v>-3.94872504929377</v>
      </c>
      <c r="P37" s="164">
        <v>2.5605802735474201</v>
      </c>
      <c r="Q37" s="13">
        <v>-4.4483371057572203</v>
      </c>
      <c r="R37" s="164">
        <v>1.2898653879522199</v>
      </c>
      <c r="S37" s="13">
        <v>-0.49961205646344797</v>
      </c>
      <c r="T37" s="173">
        <v>2.8786203867851099</v>
      </c>
    </row>
    <row r="38" spans="1:20" ht="13" customHeight="1" x14ac:dyDescent="0.35">
      <c r="A38" s="12" t="s">
        <v>283</v>
      </c>
      <c r="B38" s="97">
        <v>2</v>
      </c>
      <c r="C38" s="13">
        <v>91.838111473795095</v>
      </c>
      <c r="D38" s="164">
        <v>0.61835414355574003</v>
      </c>
      <c r="E38" s="13">
        <v>93.880933580589996</v>
      </c>
      <c r="F38" s="164">
        <v>0.90001110787096905</v>
      </c>
      <c r="G38" s="13">
        <v>2.04282210679489</v>
      </c>
      <c r="H38" s="164">
        <v>1.0931695552960601</v>
      </c>
      <c r="I38" s="13">
        <v>93.806434143349605</v>
      </c>
      <c r="J38" s="164">
        <v>0.51036480527801298</v>
      </c>
      <c r="K38" s="13">
        <v>94.414286030751896</v>
      </c>
      <c r="L38" s="164">
        <v>1.4094083518546701</v>
      </c>
      <c r="M38" s="13">
        <v>0.60785188740223395</v>
      </c>
      <c r="N38" s="164">
        <v>1.5021998053283201</v>
      </c>
      <c r="O38" s="13">
        <v>1.9683226695545399</v>
      </c>
      <c r="P38" s="164">
        <v>0.80176934421254598</v>
      </c>
      <c r="Q38" s="13">
        <v>0.53335245016188504</v>
      </c>
      <c r="R38" s="164">
        <v>1.67225951830714</v>
      </c>
      <c r="S38" s="13">
        <v>-1.4349702193926499</v>
      </c>
      <c r="T38" s="173">
        <v>1.8578546584043201</v>
      </c>
    </row>
    <row r="39" spans="1:20" ht="13" customHeight="1" x14ac:dyDescent="0.35">
      <c r="A39" s="12" t="s">
        <v>284</v>
      </c>
      <c r="B39" s="97">
        <v>2</v>
      </c>
      <c r="C39" s="13">
        <v>93.803827848247906</v>
      </c>
      <c r="D39" s="164">
        <v>0.59712885223191703</v>
      </c>
      <c r="E39" s="13" t="s">
        <v>764</v>
      </c>
      <c r="F39" s="164" t="s">
        <v>764</v>
      </c>
      <c r="G39" s="13" t="s">
        <v>764</v>
      </c>
      <c r="H39" s="164" t="s">
        <v>764</v>
      </c>
      <c r="I39" s="13">
        <v>95.849432840873007</v>
      </c>
      <c r="J39" s="164">
        <v>0.50775779764806195</v>
      </c>
      <c r="K39" s="13" t="s">
        <v>764</v>
      </c>
      <c r="L39" s="164" t="s">
        <v>764</v>
      </c>
      <c r="M39" s="13" t="s">
        <v>764</v>
      </c>
      <c r="N39" s="164" t="s">
        <v>764</v>
      </c>
      <c r="O39" s="13">
        <v>2.0456049926250901</v>
      </c>
      <c r="P39" s="164">
        <v>0.78382450028065398</v>
      </c>
      <c r="Q39" s="13" t="s">
        <v>764</v>
      </c>
      <c r="R39" s="164" t="s">
        <v>764</v>
      </c>
      <c r="S39" s="13" t="s">
        <v>764</v>
      </c>
      <c r="T39" s="173" t="s">
        <v>764</v>
      </c>
    </row>
    <row r="40" spans="1:20" ht="13" customHeight="1" x14ac:dyDescent="0.35">
      <c r="A40" s="12" t="s">
        <v>285</v>
      </c>
      <c r="B40" s="97">
        <v>2</v>
      </c>
      <c r="C40" s="13">
        <v>87.051874416911204</v>
      </c>
      <c r="D40" s="164">
        <v>0.91358514215476105</v>
      </c>
      <c r="E40" s="13" t="s">
        <v>355</v>
      </c>
      <c r="F40" s="164" t="s">
        <v>355</v>
      </c>
      <c r="G40" s="13" t="s">
        <v>355</v>
      </c>
      <c r="H40" s="164" t="s">
        <v>355</v>
      </c>
      <c r="I40" s="13">
        <v>93.52607276629</v>
      </c>
      <c r="J40" s="164">
        <v>0.55549798318975596</v>
      </c>
      <c r="K40" s="13">
        <v>92.548577139609506</v>
      </c>
      <c r="L40" s="164">
        <v>1.67710972491945</v>
      </c>
      <c r="M40" s="13">
        <v>-0.97749562668050805</v>
      </c>
      <c r="N40" s="164">
        <v>1.7007787175273299</v>
      </c>
      <c r="O40" s="13">
        <v>6.47419834937884</v>
      </c>
      <c r="P40" s="164">
        <v>1.0692127109672001</v>
      </c>
      <c r="Q40" s="13" t="s">
        <v>355</v>
      </c>
      <c r="R40" s="164" t="s">
        <v>355</v>
      </c>
      <c r="S40" s="13" t="s">
        <v>355</v>
      </c>
      <c r="T40" s="173" t="s">
        <v>355</v>
      </c>
    </row>
    <row r="41" spans="1:20" ht="13" customHeight="1" x14ac:dyDescent="0.35">
      <c r="A41" s="12" t="s">
        <v>287</v>
      </c>
      <c r="B41" s="97">
        <v>2</v>
      </c>
      <c r="C41" s="13">
        <v>90.186624822965996</v>
      </c>
      <c r="D41" s="164">
        <v>0.62587437993800898</v>
      </c>
      <c r="E41" s="13">
        <v>92.534453100089905</v>
      </c>
      <c r="F41" s="164">
        <v>1.2075022686678201</v>
      </c>
      <c r="G41" s="13">
        <v>2.3478282771239201</v>
      </c>
      <c r="H41" s="164">
        <v>1.3603385286663401</v>
      </c>
      <c r="I41" s="13">
        <v>91.763879779277204</v>
      </c>
      <c r="J41" s="164">
        <v>0.45461846924119698</v>
      </c>
      <c r="K41" s="13">
        <v>92.648815575850193</v>
      </c>
      <c r="L41" s="164">
        <v>1.4277934453741099</v>
      </c>
      <c r="M41" s="13">
        <v>0.88493579657291799</v>
      </c>
      <c r="N41" s="164">
        <v>1.4580302999505499</v>
      </c>
      <c r="O41" s="13">
        <v>1.5772549563112099</v>
      </c>
      <c r="P41" s="164">
        <v>0.77356104609655496</v>
      </c>
      <c r="Q41" s="13">
        <v>0.114362475760203</v>
      </c>
      <c r="R41" s="164">
        <v>1.8699347185105699</v>
      </c>
      <c r="S41" s="13">
        <v>-1.46289248055101</v>
      </c>
      <c r="T41" s="173">
        <v>1.9940845689558899</v>
      </c>
    </row>
    <row r="42" spans="1:20" ht="13" customHeight="1" x14ac:dyDescent="0.35">
      <c r="A42" s="12" t="s">
        <v>288</v>
      </c>
      <c r="B42" s="97">
        <v>2</v>
      </c>
      <c r="C42" s="13">
        <v>88.387408995326595</v>
      </c>
      <c r="D42" s="164">
        <v>0.58169198156087898</v>
      </c>
      <c r="E42" s="13">
        <v>91.876100532889794</v>
      </c>
      <c r="F42" s="164">
        <v>2.0028345862306698</v>
      </c>
      <c r="G42" s="13">
        <v>3.48869153756316</v>
      </c>
      <c r="H42" s="164">
        <v>2.0627038139443199</v>
      </c>
      <c r="I42" s="13">
        <v>87.294603997275104</v>
      </c>
      <c r="J42" s="164">
        <v>0.56312308213801099</v>
      </c>
      <c r="K42" s="13">
        <v>86.119121038672404</v>
      </c>
      <c r="L42" s="164">
        <v>2.92387699445006</v>
      </c>
      <c r="M42" s="13">
        <v>-1.17548295860271</v>
      </c>
      <c r="N42" s="164">
        <v>3.00791011532618</v>
      </c>
      <c r="O42" s="13">
        <v>-1.09280499805152</v>
      </c>
      <c r="P42" s="164">
        <v>0.80961297361692197</v>
      </c>
      <c r="Q42" s="13">
        <v>-5.75697949421739</v>
      </c>
      <c r="R42" s="164">
        <v>3.54406589364195</v>
      </c>
      <c r="S42" s="13">
        <v>-4.6641744961658702</v>
      </c>
      <c r="T42" s="173">
        <v>3.6472277535056699</v>
      </c>
    </row>
    <row r="43" spans="1:20" ht="13" customHeight="1" x14ac:dyDescent="0.35">
      <c r="A43" s="12" t="s">
        <v>289</v>
      </c>
      <c r="B43" s="97">
        <v>2</v>
      </c>
      <c r="C43" s="13">
        <v>88.408849631500999</v>
      </c>
      <c r="D43" s="164">
        <v>0.64195994930272904</v>
      </c>
      <c r="E43" s="13">
        <v>89.202863258019406</v>
      </c>
      <c r="F43" s="164">
        <v>2.01190999480824</v>
      </c>
      <c r="G43" s="13">
        <v>0.79401362651839202</v>
      </c>
      <c r="H43" s="164">
        <v>2.1751555426192</v>
      </c>
      <c r="I43" s="13">
        <v>89.550125498632397</v>
      </c>
      <c r="J43" s="164">
        <v>0.64751591828532695</v>
      </c>
      <c r="K43" s="13">
        <v>91.396991677249602</v>
      </c>
      <c r="L43" s="164">
        <v>1.87029347948098</v>
      </c>
      <c r="M43" s="13">
        <v>1.8468661786171801</v>
      </c>
      <c r="N43" s="164">
        <v>2.0524494890006602</v>
      </c>
      <c r="O43" s="13">
        <v>1.1412758671313401</v>
      </c>
      <c r="P43" s="164">
        <v>0.91180559383108195</v>
      </c>
      <c r="Q43" s="13">
        <v>2.1941284192301298</v>
      </c>
      <c r="R43" s="164">
        <v>2.7469582316807002</v>
      </c>
      <c r="S43" s="13">
        <v>1.0528525520987799</v>
      </c>
      <c r="T43" s="173">
        <v>2.9906271147513701</v>
      </c>
    </row>
    <row r="44" spans="1:20" ht="13" customHeight="1" x14ac:dyDescent="0.35">
      <c r="A44" s="12" t="s">
        <v>290</v>
      </c>
      <c r="B44" s="97">
        <v>2</v>
      </c>
      <c r="C44" s="13">
        <v>89.615770082299903</v>
      </c>
      <c r="D44" s="164">
        <v>0.86369013659615101</v>
      </c>
      <c r="E44" s="13" t="s">
        <v>764</v>
      </c>
      <c r="F44" s="164" t="s">
        <v>764</v>
      </c>
      <c r="G44" s="13" t="s">
        <v>764</v>
      </c>
      <c r="H44" s="164" t="s">
        <v>764</v>
      </c>
      <c r="I44" s="13">
        <v>84.888008553055897</v>
      </c>
      <c r="J44" s="164">
        <v>0.87431360165119998</v>
      </c>
      <c r="K44" s="13" t="s">
        <v>764</v>
      </c>
      <c r="L44" s="164" t="s">
        <v>764</v>
      </c>
      <c r="M44" s="13" t="s">
        <v>764</v>
      </c>
      <c r="N44" s="164" t="s">
        <v>764</v>
      </c>
      <c r="O44" s="13">
        <v>-4.7277615292440798</v>
      </c>
      <c r="P44" s="164">
        <v>1.2289771869671799</v>
      </c>
      <c r="Q44" s="13" t="s">
        <v>764</v>
      </c>
      <c r="R44" s="164" t="s">
        <v>764</v>
      </c>
      <c r="S44" s="13" t="s">
        <v>764</v>
      </c>
      <c r="T44" s="173" t="s">
        <v>764</v>
      </c>
    </row>
    <row r="45" spans="1:20" ht="13" customHeight="1" x14ac:dyDescent="0.35">
      <c r="A45" s="12" t="s">
        <v>291</v>
      </c>
      <c r="B45" s="97">
        <v>2</v>
      </c>
      <c r="C45" s="13">
        <v>77.265265874219295</v>
      </c>
      <c r="D45" s="164">
        <v>1.8580546932333499</v>
      </c>
      <c r="E45" s="13">
        <v>81.676485717044102</v>
      </c>
      <c r="F45" s="164">
        <v>4.3567823942040604</v>
      </c>
      <c r="G45" s="13">
        <v>4.4112198428247904</v>
      </c>
      <c r="H45" s="164">
        <v>4.7335063463665996</v>
      </c>
      <c r="I45" s="13">
        <v>85.365150309461697</v>
      </c>
      <c r="J45" s="164">
        <v>0.98854900649468103</v>
      </c>
      <c r="K45" s="13">
        <v>87.000758573718201</v>
      </c>
      <c r="L45" s="164">
        <v>1.89042690347347</v>
      </c>
      <c r="M45" s="13">
        <v>1.63560826425643</v>
      </c>
      <c r="N45" s="164">
        <v>2.3183828550870502</v>
      </c>
      <c r="O45" s="13">
        <v>8.0998844352424193</v>
      </c>
      <c r="P45" s="164">
        <v>2.1046606332822702</v>
      </c>
      <c r="Q45" s="13">
        <v>5.3242728566740603</v>
      </c>
      <c r="R45" s="164">
        <v>4.74923853978959</v>
      </c>
      <c r="S45" s="13">
        <v>-2.7756115785683599</v>
      </c>
      <c r="T45" s="173">
        <v>5.2707666798914996</v>
      </c>
    </row>
    <row r="46" spans="1:20" ht="13" customHeight="1" x14ac:dyDescent="0.35">
      <c r="A46" s="12" t="s">
        <v>292</v>
      </c>
      <c r="B46" s="97">
        <v>2</v>
      </c>
      <c r="C46" s="13">
        <v>95.528424996485498</v>
      </c>
      <c r="D46" s="164">
        <v>0.36395018266340101</v>
      </c>
      <c r="E46" s="13">
        <v>96.119070395179406</v>
      </c>
      <c r="F46" s="164">
        <v>0.43361706354957202</v>
      </c>
      <c r="G46" s="13">
        <v>0.59064539869388</v>
      </c>
      <c r="H46" s="164">
        <v>0.52705004130156297</v>
      </c>
      <c r="I46" s="13">
        <v>94.940531613632203</v>
      </c>
      <c r="J46" s="164">
        <v>0.39932030357943898</v>
      </c>
      <c r="K46" s="13">
        <v>95.784946974113794</v>
      </c>
      <c r="L46" s="164">
        <v>0.81833237071686604</v>
      </c>
      <c r="M46" s="13">
        <v>0.84441536048154797</v>
      </c>
      <c r="N46" s="164">
        <v>0.94497863765164802</v>
      </c>
      <c r="O46" s="13">
        <v>-0.58789338285333803</v>
      </c>
      <c r="P46" s="164">
        <v>0.540292920841554</v>
      </c>
      <c r="Q46" s="13">
        <v>-0.334123421065669</v>
      </c>
      <c r="R46" s="164">
        <v>0.92611642181987097</v>
      </c>
      <c r="S46" s="13">
        <v>0.25376996178766797</v>
      </c>
      <c r="T46" s="173">
        <v>1.08201958006958</v>
      </c>
    </row>
    <row r="47" spans="1:20" ht="13" customHeight="1" x14ac:dyDescent="0.35">
      <c r="A47" s="12" t="s">
        <v>293</v>
      </c>
      <c r="B47" s="97">
        <v>2</v>
      </c>
      <c r="C47" s="13">
        <v>90.445477759019198</v>
      </c>
      <c r="D47" s="164">
        <v>1.17982429118183</v>
      </c>
      <c r="E47" s="13">
        <v>88.814136047382206</v>
      </c>
      <c r="F47" s="164">
        <v>2.2530771521375401</v>
      </c>
      <c r="G47" s="13">
        <v>-1.6313417116369899</v>
      </c>
      <c r="H47" s="164">
        <v>2.5111315084746701</v>
      </c>
      <c r="I47" s="13">
        <v>91.8160661725545</v>
      </c>
      <c r="J47" s="164">
        <v>0.73622918081683697</v>
      </c>
      <c r="K47" s="13">
        <v>90.441116445161001</v>
      </c>
      <c r="L47" s="164">
        <v>2.7680937615571799</v>
      </c>
      <c r="M47" s="13">
        <v>-1.3749497273935301</v>
      </c>
      <c r="N47" s="164">
        <v>2.87208824375042</v>
      </c>
      <c r="O47" s="13">
        <v>1.3705884135353299</v>
      </c>
      <c r="P47" s="164">
        <v>1.3906900318722799</v>
      </c>
      <c r="Q47" s="13">
        <v>1.62698039777879</v>
      </c>
      <c r="R47" s="164">
        <v>3.5691315086805</v>
      </c>
      <c r="S47" s="13">
        <v>0.25639198424346399</v>
      </c>
      <c r="T47" s="173">
        <v>3.8150586276941598</v>
      </c>
    </row>
    <row r="48" spans="1:20" ht="13" customHeight="1" x14ac:dyDescent="0.35">
      <c r="A48" s="12" t="s">
        <v>294</v>
      </c>
      <c r="B48" s="97">
        <v>2</v>
      </c>
      <c r="C48" s="13">
        <v>89.163333051833106</v>
      </c>
      <c r="D48" s="164">
        <v>0.609632210160306</v>
      </c>
      <c r="E48" s="13">
        <v>89.177988860463898</v>
      </c>
      <c r="F48" s="164">
        <v>2.7174443532515902</v>
      </c>
      <c r="G48" s="13">
        <v>1.4655808630749299E-2</v>
      </c>
      <c r="H48" s="164">
        <v>2.7530953448221598</v>
      </c>
      <c r="I48" s="13">
        <v>86.5804095331561</v>
      </c>
      <c r="J48" s="164">
        <v>0.73109862153510097</v>
      </c>
      <c r="K48" s="13">
        <v>81.428562638183195</v>
      </c>
      <c r="L48" s="164">
        <v>3.3383535274100802</v>
      </c>
      <c r="M48" s="13">
        <v>-5.1518468949728904</v>
      </c>
      <c r="N48" s="164">
        <v>3.3823411448584002</v>
      </c>
      <c r="O48" s="13">
        <v>-2.5829235186770498</v>
      </c>
      <c r="P48" s="164">
        <v>0.95192259458186201</v>
      </c>
      <c r="Q48" s="13">
        <v>-7.7494262222806896</v>
      </c>
      <c r="R48" s="164">
        <v>4.3045450499431697</v>
      </c>
      <c r="S48" s="13">
        <v>-5.1665027036036397</v>
      </c>
      <c r="T48" s="173">
        <v>4.3611656237620098</v>
      </c>
    </row>
    <row r="49" spans="1:22" ht="13" customHeight="1" x14ac:dyDescent="0.35">
      <c r="A49" s="12" t="s">
        <v>295</v>
      </c>
      <c r="B49" s="97">
        <v>2</v>
      </c>
      <c r="C49" s="13">
        <v>86.771322423422205</v>
      </c>
      <c r="D49" s="164">
        <v>0.62875204386199302</v>
      </c>
      <c r="E49" s="13">
        <v>90.410472914194102</v>
      </c>
      <c r="F49" s="164">
        <v>0.56856440163718103</v>
      </c>
      <c r="G49" s="13">
        <v>3.6391504907718701</v>
      </c>
      <c r="H49" s="164">
        <v>0.93036070394588599</v>
      </c>
      <c r="I49" s="13">
        <v>92.363567381068805</v>
      </c>
      <c r="J49" s="164">
        <v>0.91119893591331402</v>
      </c>
      <c r="K49" s="13">
        <v>91.316144097672606</v>
      </c>
      <c r="L49" s="164">
        <v>1.02569437507427</v>
      </c>
      <c r="M49" s="13">
        <v>-1.0474232833961401</v>
      </c>
      <c r="N49" s="164">
        <v>1.3634565156226801</v>
      </c>
      <c r="O49" s="13">
        <v>5.5922449576465398</v>
      </c>
      <c r="P49" s="164">
        <v>1.1070739060560499</v>
      </c>
      <c r="Q49" s="13">
        <v>0.90567118347853204</v>
      </c>
      <c r="R49" s="164">
        <v>1.17273800563811</v>
      </c>
      <c r="S49" s="13">
        <v>-4.6865737741680098</v>
      </c>
      <c r="T49" s="173">
        <v>1.65063160924557</v>
      </c>
    </row>
    <row r="50" spans="1:22" ht="13" customHeight="1" x14ac:dyDescent="0.35">
      <c r="A50" s="12" t="s">
        <v>296</v>
      </c>
      <c r="B50" s="97">
        <v>2</v>
      </c>
      <c r="C50" s="13">
        <v>89.374419128295997</v>
      </c>
      <c r="D50" s="164">
        <v>1.4221962702819599</v>
      </c>
      <c r="E50" s="13">
        <v>91.244386193683297</v>
      </c>
      <c r="F50" s="164">
        <v>1.9603277336215299</v>
      </c>
      <c r="G50" s="13">
        <v>1.86996706538726</v>
      </c>
      <c r="H50" s="164">
        <v>2.4452132433732898</v>
      </c>
      <c r="I50" s="13">
        <v>84.973862927500605</v>
      </c>
      <c r="J50" s="164">
        <v>1.13817952665646</v>
      </c>
      <c r="K50" s="13">
        <v>93.739018704775702</v>
      </c>
      <c r="L50" s="164">
        <v>4.0061073007151</v>
      </c>
      <c r="M50" s="13">
        <v>8.7651557772750994</v>
      </c>
      <c r="N50" s="164">
        <v>4.1586163312586297</v>
      </c>
      <c r="O50" s="13">
        <v>-4.4005562007953598</v>
      </c>
      <c r="P50" s="164">
        <v>1.8215638517778701</v>
      </c>
      <c r="Q50" s="13">
        <v>2.4946325110924801</v>
      </c>
      <c r="R50" s="164">
        <v>4.4600202385245504</v>
      </c>
      <c r="S50" s="13">
        <v>6.8951887118878403</v>
      </c>
      <c r="T50" s="173">
        <v>4.8242261137076801</v>
      </c>
    </row>
    <row r="51" spans="1:22" ht="13" customHeight="1" x14ac:dyDescent="0.35">
      <c r="A51" s="12" t="s">
        <v>298</v>
      </c>
      <c r="B51" s="97">
        <v>2</v>
      </c>
      <c r="C51" s="13">
        <v>96.407813394368404</v>
      </c>
      <c r="D51" s="164">
        <v>0.39224635982566902</v>
      </c>
      <c r="E51" s="13">
        <v>94.995047218612697</v>
      </c>
      <c r="F51" s="164">
        <v>1.14180331429963</v>
      </c>
      <c r="G51" s="13">
        <v>-1.4127661757557199</v>
      </c>
      <c r="H51" s="164">
        <v>1.21424860363334</v>
      </c>
      <c r="I51" s="13">
        <v>96.745714090723197</v>
      </c>
      <c r="J51" s="164">
        <v>0.29654878160982701</v>
      </c>
      <c r="K51" s="13" t="s">
        <v>764</v>
      </c>
      <c r="L51" s="164" t="s">
        <v>764</v>
      </c>
      <c r="M51" s="13" t="s">
        <v>764</v>
      </c>
      <c r="N51" s="164" t="s">
        <v>764</v>
      </c>
      <c r="O51" s="13">
        <v>0.33790069635477898</v>
      </c>
      <c r="P51" s="164">
        <v>0.49172999366599701</v>
      </c>
      <c r="Q51" s="13" t="s">
        <v>764</v>
      </c>
      <c r="R51" s="164" t="s">
        <v>764</v>
      </c>
      <c r="S51" s="13" t="s">
        <v>764</v>
      </c>
      <c r="T51" s="173" t="s">
        <v>764</v>
      </c>
    </row>
    <row r="52" spans="1:22" ht="13" customHeight="1" x14ac:dyDescent="0.35">
      <c r="A52" s="101" t="s">
        <v>338</v>
      </c>
      <c r="B52" s="102">
        <v>2</v>
      </c>
      <c r="C52" s="44">
        <v>89.784862950225602</v>
      </c>
      <c r="D52" s="165">
        <v>0.17541284259509701</v>
      </c>
      <c r="E52" s="44">
        <v>92.347640470170205</v>
      </c>
      <c r="F52" s="165">
        <v>0.38915598846931698</v>
      </c>
      <c r="G52" s="44">
        <v>2.36579783910285</v>
      </c>
      <c r="H52" s="165">
        <v>0.43541722016618201</v>
      </c>
      <c r="I52" s="44">
        <v>88.857310010670602</v>
      </c>
      <c r="J52" s="165">
        <v>0.16385919747755001</v>
      </c>
      <c r="K52" s="44">
        <v>90.9497624607923</v>
      </c>
      <c r="L52" s="165">
        <v>0.45004484945315298</v>
      </c>
      <c r="M52" s="44">
        <v>2.5571008700885902</v>
      </c>
      <c r="N52" s="165">
        <v>0.49277791795624298</v>
      </c>
      <c r="O52" s="44">
        <v>-0.92755293955502804</v>
      </c>
      <c r="P52" s="165">
        <v>0.24004062561424699</v>
      </c>
      <c r="Q52" s="44">
        <v>-1.3978780093779299</v>
      </c>
      <c r="R52" s="165">
        <v>0.59496449463883305</v>
      </c>
      <c r="S52" s="44">
        <v>0.191303030985743</v>
      </c>
      <c r="T52" s="174">
        <v>0.65758515193283895</v>
      </c>
    </row>
    <row r="53" spans="1:22" ht="13" customHeight="1" x14ac:dyDescent="0.35">
      <c r="A53" s="12" t="s">
        <v>302</v>
      </c>
      <c r="B53" s="97">
        <v>2</v>
      </c>
      <c r="C53" s="13">
        <v>92.699964468646399</v>
      </c>
      <c r="D53" s="164">
        <v>1.2122358553294399</v>
      </c>
      <c r="E53" s="13" t="s">
        <v>764</v>
      </c>
      <c r="F53" s="164" t="s">
        <v>764</v>
      </c>
      <c r="G53" s="13" t="s">
        <v>764</v>
      </c>
      <c r="H53" s="164" t="s">
        <v>764</v>
      </c>
      <c r="I53" s="13">
        <v>86.270086268554294</v>
      </c>
      <c r="J53" s="164">
        <v>1.4826547618967101</v>
      </c>
      <c r="K53" s="13" t="s">
        <v>764</v>
      </c>
      <c r="L53" s="164" t="s">
        <v>764</v>
      </c>
      <c r="M53" s="13" t="s">
        <v>764</v>
      </c>
      <c r="N53" s="164" t="s">
        <v>764</v>
      </c>
      <c r="O53" s="13">
        <v>-6.42987820009213</v>
      </c>
      <c r="P53" s="164">
        <v>1.9151451412154901</v>
      </c>
      <c r="Q53" s="13" t="s">
        <v>764</v>
      </c>
      <c r="R53" s="164" t="s">
        <v>764</v>
      </c>
      <c r="S53" s="13" t="s">
        <v>764</v>
      </c>
      <c r="T53" s="173" t="s">
        <v>764</v>
      </c>
    </row>
    <row r="54" spans="1:22" ht="13" customHeight="1" x14ac:dyDescent="0.35">
      <c r="A54" s="12" t="s">
        <v>303</v>
      </c>
      <c r="B54" s="97">
        <v>2</v>
      </c>
      <c r="C54" s="13" t="s">
        <v>1075</v>
      </c>
      <c r="D54" s="164" t="s">
        <v>1075</v>
      </c>
      <c r="E54" s="13" t="s">
        <v>1075</v>
      </c>
      <c r="F54" s="164" t="s">
        <v>1075</v>
      </c>
      <c r="G54" s="13" t="s">
        <v>1075</v>
      </c>
      <c r="H54" s="164" t="s">
        <v>1075</v>
      </c>
      <c r="I54" s="13" t="s">
        <v>1075</v>
      </c>
      <c r="J54" s="164" t="s">
        <v>1075</v>
      </c>
      <c r="K54" s="13" t="s">
        <v>1075</v>
      </c>
      <c r="L54" s="164" t="s">
        <v>1075</v>
      </c>
      <c r="M54" s="13" t="s">
        <v>1075</v>
      </c>
      <c r="N54" s="164" t="s">
        <v>1075</v>
      </c>
      <c r="O54" s="13" t="s">
        <v>1075</v>
      </c>
      <c r="P54" s="164" t="s">
        <v>1075</v>
      </c>
      <c r="Q54" s="13" t="s">
        <v>1075</v>
      </c>
      <c r="R54" s="164" t="s">
        <v>1075</v>
      </c>
      <c r="S54" s="13" t="s">
        <v>1075</v>
      </c>
      <c r="T54" s="173" t="s">
        <v>1075</v>
      </c>
      <c r="U54" t="s">
        <v>1075</v>
      </c>
      <c r="V54" t="s">
        <v>1075</v>
      </c>
    </row>
    <row r="55" spans="1:22" ht="13" customHeight="1" x14ac:dyDescent="0.35">
      <c r="A55" s="12" t="s">
        <v>304</v>
      </c>
      <c r="B55" s="97">
        <v>2</v>
      </c>
      <c r="C55" s="13">
        <v>85.395935418523194</v>
      </c>
      <c r="D55" s="164">
        <v>1.08814961511119</v>
      </c>
      <c r="E55" s="13">
        <v>93.922219311535002</v>
      </c>
      <c r="F55" s="164">
        <v>2.55671624641912</v>
      </c>
      <c r="G55" s="13">
        <v>8.5262838930118203</v>
      </c>
      <c r="H55" s="164">
        <v>2.7846693712307902</v>
      </c>
      <c r="I55" s="13">
        <v>84.998838260037601</v>
      </c>
      <c r="J55" s="164">
        <v>1.7503901585002499</v>
      </c>
      <c r="K55" s="13" t="s">
        <v>764</v>
      </c>
      <c r="L55" s="164" t="s">
        <v>764</v>
      </c>
      <c r="M55" s="13" t="s">
        <v>764</v>
      </c>
      <c r="N55" s="164" t="s">
        <v>764</v>
      </c>
      <c r="O55" s="13">
        <v>-0.39709715848563598</v>
      </c>
      <c r="P55" s="164">
        <v>2.0610519866905701</v>
      </c>
      <c r="Q55" s="13" t="s">
        <v>764</v>
      </c>
      <c r="R55" s="164" t="s">
        <v>764</v>
      </c>
      <c r="S55" s="13" t="s">
        <v>764</v>
      </c>
      <c r="T55" s="173" t="s">
        <v>764</v>
      </c>
    </row>
    <row r="56" spans="1:22" ht="13" customHeight="1" x14ac:dyDescent="0.35">
      <c r="A56" s="26" t="s">
        <v>305</v>
      </c>
      <c r="B56" s="107">
        <v>2</v>
      </c>
      <c r="C56" s="108">
        <v>92.687813235257195</v>
      </c>
      <c r="D56" s="169">
        <v>0.53945999618775897</v>
      </c>
      <c r="E56" s="108">
        <v>94.077380362273104</v>
      </c>
      <c r="F56" s="169">
        <v>2.3942564770224601</v>
      </c>
      <c r="G56" s="108">
        <v>1.38956712701592</v>
      </c>
      <c r="H56" s="169">
        <v>2.4709054652094098</v>
      </c>
      <c r="I56" s="108">
        <v>86.969708558503498</v>
      </c>
      <c r="J56" s="169">
        <v>1.25261415637521</v>
      </c>
      <c r="K56" s="108" t="s">
        <v>764</v>
      </c>
      <c r="L56" s="169" t="s">
        <v>764</v>
      </c>
      <c r="M56" s="108" t="s">
        <v>764</v>
      </c>
      <c r="N56" s="169" t="s">
        <v>764</v>
      </c>
      <c r="O56" s="108">
        <v>-5.7181046767536996</v>
      </c>
      <c r="P56" s="169">
        <v>1.36383991444688</v>
      </c>
      <c r="Q56" s="108" t="s">
        <v>764</v>
      </c>
      <c r="R56" s="169" t="s">
        <v>764</v>
      </c>
      <c r="S56" s="108" t="s">
        <v>764</v>
      </c>
      <c r="T56" s="175" t="s">
        <v>764</v>
      </c>
    </row>
    <row r="57" spans="1:22" ht="13" customHeight="1" x14ac:dyDescent="0.35">
      <c r="A57" s="185"/>
      <c r="B57" s="179"/>
      <c r="C57" s="180" t="s">
        <v>1242</v>
      </c>
      <c r="D57" s="181" t="s">
        <v>1243</v>
      </c>
      <c r="E57" s="180" t="s">
        <v>1244</v>
      </c>
      <c r="F57" s="181" t="s">
        <v>1245</v>
      </c>
      <c r="G57" s="180" t="s">
        <v>1246</v>
      </c>
      <c r="H57" s="181" t="s">
        <v>1247</v>
      </c>
      <c r="I57" s="180" t="s">
        <v>1248</v>
      </c>
      <c r="J57" s="181" t="s">
        <v>1249</v>
      </c>
      <c r="K57" s="180" t="s">
        <v>1250</v>
      </c>
      <c r="L57" s="181" t="s">
        <v>1251</v>
      </c>
      <c r="M57" s="180" t="s">
        <v>1252</v>
      </c>
      <c r="N57" s="181" t="s">
        <v>1253</v>
      </c>
      <c r="O57" s="180" t="s">
        <v>1254</v>
      </c>
      <c r="P57" s="181" t="s">
        <v>1255</v>
      </c>
      <c r="Q57" s="180" t="s">
        <v>1256</v>
      </c>
      <c r="R57" s="181" t="s">
        <v>1257</v>
      </c>
      <c r="S57" s="180" t="s">
        <v>1258</v>
      </c>
      <c r="T57" s="187" t="s">
        <v>1259</v>
      </c>
    </row>
    <row r="58" spans="1:22" ht="13" customHeight="1" x14ac:dyDescent="0.35">
      <c r="A58" s="12" t="s">
        <v>267</v>
      </c>
      <c r="B58" s="112">
        <v>1</v>
      </c>
      <c r="C58" s="13">
        <v>84.245752471300804</v>
      </c>
      <c r="D58" s="164">
        <v>1.5929100019600599</v>
      </c>
      <c r="E58" s="13">
        <v>93.166651467181893</v>
      </c>
      <c r="F58" s="164">
        <v>2.9096313548484201</v>
      </c>
      <c r="G58" s="13">
        <v>8.9208989958810196</v>
      </c>
      <c r="H58" s="164">
        <v>3.3179302883745101</v>
      </c>
      <c r="I58" s="13">
        <v>79.050884482501999</v>
      </c>
      <c r="J58" s="164">
        <v>1.3329834538830401</v>
      </c>
      <c r="K58" s="13">
        <v>89.367002791176304</v>
      </c>
      <c r="L58" s="164">
        <v>1.9863676422685701</v>
      </c>
      <c r="M58" s="13">
        <v>10.3161183086743</v>
      </c>
      <c r="N58" s="164">
        <v>2.4005020267974602</v>
      </c>
      <c r="O58" s="13">
        <v>-5.1948679887988298</v>
      </c>
      <c r="P58" s="164">
        <v>2.0770669615278101</v>
      </c>
      <c r="Q58" s="13">
        <v>-3.7996486760055301</v>
      </c>
      <c r="R58" s="164">
        <v>3.5230116422414302</v>
      </c>
      <c r="S58" s="13">
        <v>1.3952193127932999</v>
      </c>
      <c r="T58" s="173">
        <v>4.0952498555242798</v>
      </c>
    </row>
    <row r="59" spans="1:22" ht="13" customHeight="1" x14ac:dyDescent="0.35">
      <c r="A59" s="12" t="s">
        <v>272</v>
      </c>
      <c r="B59" s="112">
        <v>1</v>
      </c>
      <c r="C59" s="13">
        <v>86.251376774165806</v>
      </c>
      <c r="D59" s="164">
        <v>0.72851961715940095</v>
      </c>
      <c r="E59" s="13" t="s">
        <v>764</v>
      </c>
      <c r="F59" s="164" t="s">
        <v>764</v>
      </c>
      <c r="G59" s="13" t="s">
        <v>764</v>
      </c>
      <c r="H59" s="164" t="s">
        <v>764</v>
      </c>
      <c r="I59" s="13">
        <v>78.891193535134093</v>
      </c>
      <c r="J59" s="164">
        <v>0.84692768471393998</v>
      </c>
      <c r="K59" s="13" t="s">
        <v>764</v>
      </c>
      <c r="L59" s="164" t="s">
        <v>764</v>
      </c>
      <c r="M59" s="13" t="s">
        <v>764</v>
      </c>
      <c r="N59" s="164" t="s">
        <v>764</v>
      </c>
      <c r="O59" s="13">
        <v>-7.3601832390317297</v>
      </c>
      <c r="P59" s="164">
        <v>1.11715143813227</v>
      </c>
      <c r="Q59" s="13" t="s">
        <v>764</v>
      </c>
      <c r="R59" s="164" t="s">
        <v>764</v>
      </c>
      <c r="S59" s="13" t="s">
        <v>764</v>
      </c>
      <c r="T59" s="173" t="s">
        <v>764</v>
      </c>
    </row>
    <row r="60" spans="1:22" ht="13" customHeight="1" x14ac:dyDescent="0.35">
      <c r="A60" s="12" t="s">
        <v>274</v>
      </c>
      <c r="B60" s="112">
        <v>1</v>
      </c>
      <c r="C60" s="13">
        <v>90.135738310068405</v>
      </c>
      <c r="D60" s="164">
        <v>0.60631917408846903</v>
      </c>
      <c r="E60" s="13" t="s">
        <v>764</v>
      </c>
      <c r="F60" s="164" t="s">
        <v>764</v>
      </c>
      <c r="G60" s="13" t="s">
        <v>764</v>
      </c>
      <c r="H60" s="164" t="s">
        <v>764</v>
      </c>
      <c r="I60" s="13">
        <v>70.894807611632899</v>
      </c>
      <c r="J60" s="164">
        <v>1.0468449378643601</v>
      </c>
      <c r="K60" s="13" t="s">
        <v>355</v>
      </c>
      <c r="L60" s="164" t="s">
        <v>355</v>
      </c>
      <c r="M60" s="13" t="s">
        <v>355</v>
      </c>
      <c r="N60" s="164" t="s">
        <v>355</v>
      </c>
      <c r="O60" s="13">
        <v>-19.240930698435498</v>
      </c>
      <c r="P60" s="164">
        <v>1.20975504330404</v>
      </c>
      <c r="Q60" s="13" t="s">
        <v>355</v>
      </c>
      <c r="R60" s="164" t="s">
        <v>764</v>
      </c>
      <c r="S60" s="13" t="s">
        <v>355</v>
      </c>
      <c r="T60" s="173" t="s">
        <v>764</v>
      </c>
    </row>
    <row r="61" spans="1:22" ht="13" customHeight="1" x14ac:dyDescent="0.35">
      <c r="A61" s="12" t="s">
        <v>292</v>
      </c>
      <c r="B61" s="112">
        <v>1</v>
      </c>
      <c r="C61" s="13">
        <v>98.060342046114798</v>
      </c>
      <c r="D61" s="164">
        <v>0.25043152894924903</v>
      </c>
      <c r="E61" s="13">
        <v>97.942781644032095</v>
      </c>
      <c r="F61" s="164">
        <v>0.47570030558687298</v>
      </c>
      <c r="G61" s="13">
        <v>-0.11756040208271699</v>
      </c>
      <c r="H61" s="164">
        <v>0.54085436998524505</v>
      </c>
      <c r="I61" s="13">
        <v>97.049768404670104</v>
      </c>
      <c r="J61" s="164">
        <v>0.35157689763224398</v>
      </c>
      <c r="K61" s="13">
        <v>95.106299640914102</v>
      </c>
      <c r="L61" s="164">
        <v>0.81985370916343903</v>
      </c>
      <c r="M61" s="13">
        <v>-1.94346876375602</v>
      </c>
      <c r="N61" s="164">
        <v>0.85206784680396297</v>
      </c>
      <c r="O61" s="13">
        <v>-1.01057364144467</v>
      </c>
      <c r="P61" s="164">
        <v>0.431650629144187</v>
      </c>
      <c r="Q61" s="13">
        <v>-2.8364820031179598</v>
      </c>
      <c r="R61" s="164">
        <v>0.94786649121302602</v>
      </c>
      <c r="S61" s="13">
        <v>-1.8259083616733001</v>
      </c>
      <c r="T61" s="173">
        <v>1.0092289458241299</v>
      </c>
    </row>
    <row r="62" spans="1:22" ht="13" customHeight="1" x14ac:dyDescent="0.35">
      <c r="A62" s="12" t="s">
        <v>294</v>
      </c>
      <c r="B62" s="112">
        <v>1</v>
      </c>
      <c r="C62" s="13">
        <v>88.483543377486598</v>
      </c>
      <c r="D62" s="164">
        <v>1.0608308827365001</v>
      </c>
      <c r="E62" s="13" t="s">
        <v>764</v>
      </c>
      <c r="F62" s="164" t="s">
        <v>764</v>
      </c>
      <c r="G62" s="13" t="s">
        <v>764</v>
      </c>
      <c r="H62" s="164" t="s">
        <v>764</v>
      </c>
      <c r="I62" s="13">
        <v>88.2246906404566</v>
      </c>
      <c r="J62" s="164">
        <v>0.54471402957387605</v>
      </c>
      <c r="K62" s="13">
        <v>81.855891538146196</v>
      </c>
      <c r="L62" s="164">
        <v>3.2331989948818198</v>
      </c>
      <c r="M62" s="13">
        <v>-6.3687991023103301</v>
      </c>
      <c r="N62" s="164">
        <v>3.2988336785537902</v>
      </c>
      <c r="O62" s="13">
        <v>-0.25885273703008199</v>
      </c>
      <c r="P62" s="164">
        <v>1.19250808625439</v>
      </c>
      <c r="Q62" s="13" t="s">
        <v>764</v>
      </c>
      <c r="R62" s="164" t="s">
        <v>764</v>
      </c>
      <c r="S62" s="13" t="s">
        <v>764</v>
      </c>
      <c r="T62" s="173" t="s">
        <v>764</v>
      </c>
    </row>
    <row r="63" spans="1:22" ht="13" customHeight="1" x14ac:dyDescent="0.35">
      <c r="A63" s="186" t="s">
        <v>295</v>
      </c>
      <c r="B63" s="182">
        <v>1</v>
      </c>
      <c r="C63" s="183">
        <v>86.382095222029903</v>
      </c>
      <c r="D63" s="184">
        <v>0.63022657025960604</v>
      </c>
      <c r="E63" s="183">
        <v>90.959399496603098</v>
      </c>
      <c r="F63" s="184">
        <v>0.49240402008044898</v>
      </c>
      <c r="G63" s="183">
        <v>4.57730427457322</v>
      </c>
      <c r="H63" s="184">
        <v>0.74631256257898204</v>
      </c>
      <c r="I63" s="183">
        <v>92.098654344650498</v>
      </c>
      <c r="J63" s="184">
        <v>1.09328079481232</v>
      </c>
      <c r="K63" s="183">
        <v>92.619356016262699</v>
      </c>
      <c r="L63" s="184">
        <v>0.85746447873517695</v>
      </c>
      <c r="M63" s="183">
        <v>0.52070167161220104</v>
      </c>
      <c r="N63" s="184">
        <v>1.36893845151454</v>
      </c>
      <c r="O63" s="183">
        <v>5.7165591226206196</v>
      </c>
      <c r="P63" s="184">
        <v>1.26192251195018</v>
      </c>
      <c r="Q63" s="183">
        <v>1.6599565196596</v>
      </c>
      <c r="R63" s="184">
        <v>0.98879070145505299</v>
      </c>
      <c r="S63" s="183">
        <v>-4.0566026029610196</v>
      </c>
      <c r="T63" s="188">
        <v>1.5591584028245</v>
      </c>
    </row>
    <row r="64" spans="1:22" ht="13" customHeight="1" x14ac:dyDescent="0.35">
      <c r="A64" s="12" t="s">
        <v>339</v>
      </c>
      <c r="B64" s="112">
        <v>1</v>
      </c>
      <c r="C64" s="13">
        <v>91.171384994787203</v>
      </c>
      <c r="D64" s="164">
        <v>0.79050438533159995</v>
      </c>
      <c r="E64" s="13">
        <v>90.854315224074995</v>
      </c>
      <c r="F64" s="164">
        <v>1.4199512513360399</v>
      </c>
      <c r="G64" s="13">
        <v>-0.31706977071213799</v>
      </c>
      <c r="H64" s="164">
        <v>1.6200270912596799</v>
      </c>
      <c r="I64" s="13">
        <v>83.7544905347889</v>
      </c>
      <c r="J64" s="164">
        <v>1.49002298820367</v>
      </c>
      <c r="K64" s="13">
        <v>87.098558969873594</v>
      </c>
      <c r="L64" s="164">
        <v>1.1888976811120999</v>
      </c>
      <c r="M64" s="13">
        <v>3.3440684350846901</v>
      </c>
      <c r="N64" s="164">
        <v>1.9017584598697499</v>
      </c>
      <c r="O64" s="13">
        <v>-7.4168944599982902</v>
      </c>
      <c r="P64" s="164">
        <v>1.68673225160482</v>
      </c>
      <c r="Q64" s="13">
        <v>-3.7557562542014602</v>
      </c>
      <c r="R64" s="164">
        <v>1.85195552115177</v>
      </c>
      <c r="S64" s="13">
        <v>3.66113820579683</v>
      </c>
      <c r="T64" s="173">
        <v>2.49823397945458</v>
      </c>
    </row>
    <row r="65" spans="1:23" ht="13" customHeight="1" x14ac:dyDescent="0.35">
      <c r="A65" s="12" t="s">
        <v>340</v>
      </c>
      <c r="B65" s="112">
        <v>1</v>
      </c>
      <c r="C65" s="13">
        <v>90.989693943483203</v>
      </c>
      <c r="D65" s="164">
        <v>0.95098528154066797</v>
      </c>
      <c r="E65" s="13">
        <v>93.628329817444296</v>
      </c>
      <c r="F65" s="164">
        <v>0.61478641961811697</v>
      </c>
      <c r="G65" s="13">
        <v>2.6386358739611402</v>
      </c>
      <c r="H65" s="164">
        <v>1.1078928753635899</v>
      </c>
      <c r="I65" s="13">
        <v>92.620634859018793</v>
      </c>
      <c r="J65" s="164">
        <v>0.98194625884961395</v>
      </c>
      <c r="K65" s="13">
        <v>93.033686943511199</v>
      </c>
      <c r="L65" s="164">
        <v>0.94119313278374195</v>
      </c>
      <c r="M65" s="13">
        <v>0.413052084492463</v>
      </c>
      <c r="N65" s="164">
        <v>1.3650979502759599</v>
      </c>
      <c r="O65" s="13">
        <v>1.6309409155356001</v>
      </c>
      <c r="P65" s="164">
        <v>1.3669643232271</v>
      </c>
      <c r="Q65" s="13">
        <v>-0.59464287393306803</v>
      </c>
      <c r="R65" s="164">
        <v>1.1241916451149001</v>
      </c>
      <c r="S65" s="13">
        <v>-2.2255837894686699</v>
      </c>
      <c r="T65" s="173">
        <v>1.75810097466813</v>
      </c>
    </row>
    <row r="66" spans="1:23" ht="13" customHeight="1" x14ac:dyDescent="0.35">
      <c r="A66" s="26" t="s">
        <v>341</v>
      </c>
      <c r="B66" s="114">
        <v>1</v>
      </c>
      <c r="C66" s="108" t="s">
        <v>1075</v>
      </c>
      <c r="D66" s="169" t="s">
        <v>1075</v>
      </c>
      <c r="E66" s="108" t="s">
        <v>1075</v>
      </c>
      <c r="F66" s="169" t="s">
        <v>1075</v>
      </c>
      <c r="G66" s="108" t="s">
        <v>1075</v>
      </c>
      <c r="H66" s="169" t="s">
        <v>1075</v>
      </c>
      <c r="I66" s="108" t="s">
        <v>1075</v>
      </c>
      <c r="J66" s="169" t="s">
        <v>1075</v>
      </c>
      <c r="K66" s="108" t="s">
        <v>1075</v>
      </c>
      <c r="L66" s="169" t="s">
        <v>1075</v>
      </c>
      <c r="M66" s="108" t="s">
        <v>1075</v>
      </c>
      <c r="N66" s="169" t="s">
        <v>1075</v>
      </c>
      <c r="O66" s="108" t="s">
        <v>1075</v>
      </c>
      <c r="P66" s="169" t="s">
        <v>1075</v>
      </c>
      <c r="Q66" s="108" t="s">
        <v>1075</v>
      </c>
      <c r="R66" s="169" t="s">
        <v>1075</v>
      </c>
      <c r="S66" s="108" t="s">
        <v>1075</v>
      </c>
      <c r="T66" s="175" t="s">
        <v>1075</v>
      </c>
      <c r="U66" t="s">
        <v>1075</v>
      </c>
      <c r="V66" t="s">
        <v>1075</v>
      </c>
      <c r="W66" t="s">
        <v>1075</v>
      </c>
    </row>
    <row r="67" spans="1:23" ht="13" customHeight="1" x14ac:dyDescent="0.35">
      <c r="A67" s="12"/>
      <c r="B67" s="115"/>
      <c r="C67" s="13" t="s">
        <v>1242</v>
      </c>
      <c r="D67" s="164" t="s">
        <v>1243</v>
      </c>
      <c r="E67" s="13" t="s">
        <v>1244</v>
      </c>
      <c r="F67" s="164" t="s">
        <v>1245</v>
      </c>
      <c r="G67" s="13" t="s">
        <v>1246</v>
      </c>
      <c r="H67" s="164" t="s">
        <v>1247</v>
      </c>
      <c r="I67" s="13" t="s">
        <v>1248</v>
      </c>
      <c r="J67" s="164" t="s">
        <v>1249</v>
      </c>
      <c r="K67" s="13" t="s">
        <v>1250</v>
      </c>
      <c r="L67" s="164" t="s">
        <v>1251</v>
      </c>
      <c r="M67" s="13" t="s">
        <v>1252</v>
      </c>
      <c r="N67" s="164" t="s">
        <v>1253</v>
      </c>
      <c r="O67" s="13" t="s">
        <v>1254</v>
      </c>
      <c r="P67" s="164" t="s">
        <v>1255</v>
      </c>
      <c r="Q67" s="13" t="s">
        <v>1256</v>
      </c>
      <c r="R67" s="164" t="s">
        <v>1257</v>
      </c>
      <c r="S67" s="13" t="s">
        <v>1258</v>
      </c>
      <c r="T67" s="173" t="s">
        <v>1259</v>
      </c>
    </row>
    <row r="68" spans="1:23" ht="13" customHeight="1" x14ac:dyDescent="0.35">
      <c r="A68" s="12" t="s">
        <v>261</v>
      </c>
      <c r="B68" s="115">
        <v>3</v>
      </c>
      <c r="C68" s="13">
        <v>89.611847144262498</v>
      </c>
      <c r="D68" s="164">
        <v>0.64370641154833896</v>
      </c>
      <c r="E68" s="13" t="s">
        <v>764</v>
      </c>
      <c r="F68" s="164" t="s">
        <v>764</v>
      </c>
      <c r="G68" s="13" t="s">
        <v>764</v>
      </c>
      <c r="H68" s="164" t="s">
        <v>764</v>
      </c>
      <c r="I68" s="13">
        <v>89.580131698921306</v>
      </c>
      <c r="J68" s="164">
        <v>0.62540798164620803</v>
      </c>
      <c r="K68" s="13" t="s">
        <v>764</v>
      </c>
      <c r="L68" s="164" t="s">
        <v>764</v>
      </c>
      <c r="M68" s="13" t="s">
        <v>764</v>
      </c>
      <c r="N68" s="164" t="s">
        <v>764</v>
      </c>
      <c r="O68" s="13">
        <v>-3.1715445341177401E-2</v>
      </c>
      <c r="P68" s="164">
        <v>0.897492667254292</v>
      </c>
      <c r="Q68" s="13" t="s">
        <v>764</v>
      </c>
      <c r="R68" s="164" t="s">
        <v>764</v>
      </c>
      <c r="S68" s="13" t="s">
        <v>764</v>
      </c>
      <c r="T68" s="173" t="s">
        <v>764</v>
      </c>
    </row>
    <row r="69" spans="1:23" ht="13" customHeight="1" x14ac:dyDescent="0.35">
      <c r="A69" s="12" t="s">
        <v>264</v>
      </c>
      <c r="B69" s="115">
        <v>3</v>
      </c>
      <c r="C69" s="13">
        <v>89.470439453223804</v>
      </c>
      <c r="D69" s="164">
        <v>1.13304492188675</v>
      </c>
      <c r="E69" s="13" t="s">
        <v>764</v>
      </c>
      <c r="F69" s="164" t="s">
        <v>764</v>
      </c>
      <c r="G69" s="13" t="s">
        <v>764</v>
      </c>
      <c r="H69" s="164" t="s">
        <v>764</v>
      </c>
      <c r="I69" s="13">
        <v>91.186371275297503</v>
      </c>
      <c r="J69" s="164">
        <v>0.89114911187951495</v>
      </c>
      <c r="K69" s="13" t="s">
        <v>764</v>
      </c>
      <c r="L69" s="164" t="s">
        <v>764</v>
      </c>
      <c r="M69" s="13" t="s">
        <v>764</v>
      </c>
      <c r="N69" s="164" t="s">
        <v>764</v>
      </c>
      <c r="O69" s="13">
        <v>1.7159318220736799</v>
      </c>
      <c r="P69" s="164">
        <v>1.4415053016263999</v>
      </c>
      <c r="Q69" s="13" t="s">
        <v>764</v>
      </c>
      <c r="R69" s="164" t="s">
        <v>764</v>
      </c>
      <c r="S69" s="13" t="s">
        <v>764</v>
      </c>
      <c r="T69" s="173" t="s">
        <v>764</v>
      </c>
    </row>
    <row r="70" spans="1:23" ht="13" customHeight="1" x14ac:dyDescent="0.35">
      <c r="A70" s="12" t="s">
        <v>283</v>
      </c>
      <c r="B70" s="115">
        <v>3</v>
      </c>
      <c r="C70" s="13">
        <v>93.732994338611704</v>
      </c>
      <c r="D70" s="164">
        <v>0.507702120597186</v>
      </c>
      <c r="E70" s="13">
        <v>95.241066526995994</v>
      </c>
      <c r="F70" s="164">
        <v>0.764065135585141</v>
      </c>
      <c r="G70" s="13">
        <v>1.5080721883842201</v>
      </c>
      <c r="H70" s="164">
        <v>0.96462842051924802</v>
      </c>
      <c r="I70" s="13">
        <v>93.109245698921796</v>
      </c>
      <c r="J70" s="164">
        <v>0.51105228014446302</v>
      </c>
      <c r="K70" s="13">
        <v>94.477250250182095</v>
      </c>
      <c r="L70" s="164">
        <v>0.90528832655257496</v>
      </c>
      <c r="M70" s="13">
        <v>1.36800455126036</v>
      </c>
      <c r="N70" s="164">
        <v>1.0512834525233901</v>
      </c>
      <c r="O70" s="13">
        <v>-0.62374863968997796</v>
      </c>
      <c r="P70" s="164">
        <v>0.72037204019848899</v>
      </c>
      <c r="Q70" s="13">
        <v>-0.76381627681384101</v>
      </c>
      <c r="R70" s="164">
        <v>1.1846275725345501</v>
      </c>
      <c r="S70" s="13">
        <v>-0.140067637123863</v>
      </c>
      <c r="T70" s="173">
        <v>1.4267813032216801</v>
      </c>
    </row>
    <row r="71" spans="1:23" ht="13" customHeight="1" x14ac:dyDescent="0.35">
      <c r="A71" s="12" t="s">
        <v>290</v>
      </c>
      <c r="B71" s="115">
        <v>3</v>
      </c>
      <c r="C71" s="13">
        <v>91.048589387605801</v>
      </c>
      <c r="D71" s="164">
        <v>0.65625061129100404</v>
      </c>
      <c r="E71" s="13" t="s">
        <v>764</v>
      </c>
      <c r="F71" s="164" t="s">
        <v>764</v>
      </c>
      <c r="G71" s="13" t="s">
        <v>764</v>
      </c>
      <c r="H71" s="164" t="s">
        <v>764</v>
      </c>
      <c r="I71" s="13">
        <v>89.761889315358701</v>
      </c>
      <c r="J71" s="164">
        <v>0.76116443897674801</v>
      </c>
      <c r="K71" s="13" t="s">
        <v>764</v>
      </c>
      <c r="L71" s="164" t="s">
        <v>764</v>
      </c>
      <c r="M71" s="13" t="s">
        <v>764</v>
      </c>
      <c r="N71" s="164" t="s">
        <v>764</v>
      </c>
      <c r="O71" s="13">
        <v>-1.2867000722470301</v>
      </c>
      <c r="P71" s="164">
        <v>1.0050055561948901</v>
      </c>
      <c r="Q71" s="13" t="s">
        <v>764</v>
      </c>
      <c r="R71" s="164" t="s">
        <v>764</v>
      </c>
      <c r="S71" s="13" t="s">
        <v>764</v>
      </c>
      <c r="T71" s="173" t="s">
        <v>764</v>
      </c>
    </row>
    <row r="72" spans="1:23" ht="13" customHeight="1" x14ac:dyDescent="0.35">
      <c r="A72" s="12" t="s">
        <v>294</v>
      </c>
      <c r="B72" s="115">
        <v>3</v>
      </c>
      <c r="C72" s="13">
        <v>87.666821242638207</v>
      </c>
      <c r="D72" s="164">
        <v>0.84682357568477096</v>
      </c>
      <c r="E72" s="13">
        <v>89.907507116528194</v>
      </c>
      <c r="F72" s="164">
        <v>0.92810354360329905</v>
      </c>
      <c r="G72" s="13">
        <v>2.24068587388996</v>
      </c>
      <c r="H72" s="164">
        <v>1.2850582616756001</v>
      </c>
      <c r="I72" s="13">
        <v>89.774027370169307</v>
      </c>
      <c r="J72" s="164">
        <v>0.54039654331482501</v>
      </c>
      <c r="K72" s="13">
        <v>84.107136611732301</v>
      </c>
      <c r="L72" s="164">
        <v>2.0806225433594099</v>
      </c>
      <c r="M72" s="13">
        <v>-5.6668907584369901</v>
      </c>
      <c r="N72" s="164">
        <v>2.1535630081786201</v>
      </c>
      <c r="O72" s="13">
        <v>2.1072061275310401</v>
      </c>
      <c r="P72" s="164">
        <v>1.00455890437652</v>
      </c>
      <c r="Q72" s="13">
        <v>-5.80037050479591</v>
      </c>
      <c r="R72" s="164">
        <v>2.2782375546866001</v>
      </c>
      <c r="S72" s="13">
        <v>-7.9075766323269496</v>
      </c>
      <c r="T72" s="173">
        <v>2.50782941327676</v>
      </c>
    </row>
    <row r="73" spans="1:23" ht="13" customHeight="1" x14ac:dyDescent="0.35">
      <c r="A73" s="26" t="s">
        <v>295</v>
      </c>
      <c r="B73" s="171">
        <v>3</v>
      </c>
      <c r="C73" s="108">
        <v>88.611571987857204</v>
      </c>
      <c r="D73" s="169">
        <v>0.63179739111808497</v>
      </c>
      <c r="E73" s="108">
        <v>88.842075950729395</v>
      </c>
      <c r="F73" s="169">
        <v>0.71898635837299696</v>
      </c>
      <c r="G73" s="108">
        <v>0.23050396287222</v>
      </c>
      <c r="H73" s="169">
        <v>0.97910845669160895</v>
      </c>
      <c r="I73" s="108">
        <v>89.457982223894703</v>
      </c>
      <c r="J73" s="169">
        <v>2.4140190313931198</v>
      </c>
      <c r="K73" s="108">
        <v>92.673810022669201</v>
      </c>
      <c r="L73" s="169">
        <v>0.88908672021699597</v>
      </c>
      <c r="M73" s="108">
        <v>3.2158277987745398</v>
      </c>
      <c r="N73" s="169">
        <v>2.6152989910497801</v>
      </c>
      <c r="O73" s="108">
        <v>0.84641023603747101</v>
      </c>
      <c r="P73" s="169">
        <v>2.4953267977064302</v>
      </c>
      <c r="Q73" s="108">
        <v>3.8317340719397901</v>
      </c>
      <c r="R73" s="169">
        <v>1.1434231848238301</v>
      </c>
      <c r="S73" s="108">
        <v>2.98532383590232</v>
      </c>
      <c r="T73" s="175">
        <v>2.7925691007656401</v>
      </c>
    </row>
    <row r="75" spans="1:23" x14ac:dyDescent="0.35">
      <c r="A75" s="178" t="s">
        <v>310</v>
      </c>
    </row>
    <row r="76" spans="1:23" x14ac:dyDescent="0.35">
      <c r="A76" s="178" t="s">
        <v>342</v>
      </c>
    </row>
    <row r="77" spans="1:23" x14ac:dyDescent="0.35">
      <c r="A77" s="178" t="s">
        <v>411</v>
      </c>
    </row>
    <row r="78" spans="1:23" x14ac:dyDescent="0.35">
      <c r="A78" s="178" t="s">
        <v>412</v>
      </c>
    </row>
    <row r="79" spans="1:23" x14ac:dyDescent="0.35">
      <c r="A79" s="178" t="s">
        <v>311</v>
      </c>
    </row>
    <row r="80" spans="1:23" x14ac:dyDescent="0.35">
      <c r="A80" s="178" t="s">
        <v>312</v>
      </c>
    </row>
    <row r="81" spans="1:1" x14ac:dyDescent="0.35">
      <c r="A81" s="178" t="s">
        <v>313</v>
      </c>
    </row>
    <row r="82" spans="1:1" x14ac:dyDescent="0.35">
      <c r="A82" s="163" t="str">
        <f>HYPERLINK("https://oecdcode.org/disclaimers/cyprus.html", "Information on data for Cyprus: https://oecdcode.org/disclaimers/cyprus.html")</f>
        <v>Information on data for Cyprus: https://oecdcode.org/disclaimers/cyprus.html</v>
      </c>
    </row>
    <row r="83" spans="1:1" x14ac:dyDescent="0.35">
      <c r="A83" s="178" t="s">
        <v>314</v>
      </c>
    </row>
  </sheetData>
  <mergeCells count="14">
    <mergeCell ref="B7:B10"/>
    <mergeCell ref="C7:T7"/>
    <mergeCell ref="C8:H8"/>
    <mergeCell ref="C9:D9"/>
    <mergeCell ref="E9:F9"/>
    <mergeCell ref="G9:H9"/>
    <mergeCell ref="I8:N8"/>
    <mergeCell ref="I9:J9"/>
    <mergeCell ref="K9:L9"/>
    <mergeCell ref="M9:N9"/>
    <mergeCell ref="O8:T8"/>
    <mergeCell ref="O9:P9"/>
    <mergeCell ref="Q9:R9"/>
    <mergeCell ref="S9:T9"/>
  </mergeCells>
  <conditionalFormatting sqref="G1:G200">
    <cfRule type="expression" dxfId="109" priority="5">
      <formula>ABS(G1/H1)&gt;1.95996398454005</formula>
    </cfRule>
  </conditionalFormatting>
  <conditionalFormatting sqref="M1:M200">
    <cfRule type="expression" dxfId="108" priority="4">
      <formula>ABS(M1/N1)&gt;1.95996398454005</formula>
    </cfRule>
  </conditionalFormatting>
  <conditionalFormatting sqref="O1:O200">
    <cfRule type="expression" dxfId="107" priority="3">
      <formula>ABS(O1/P1)&gt;1.95996398454005</formula>
    </cfRule>
  </conditionalFormatting>
  <conditionalFormatting sqref="Q1:Q200">
    <cfRule type="expression" dxfId="106" priority="2">
      <formula>ABS(Q1/R1)&gt;1.95996398454005</formula>
    </cfRule>
  </conditionalFormatting>
  <conditionalFormatting sqref="S1:S200">
    <cfRule type="expression" dxfId="105" priority="1">
      <formula>ABS(S1/T1)&gt;1.95996398454005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82"/>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194</v>
      </c>
    </row>
    <row r="2" spans="1:26" x14ac:dyDescent="0.35">
      <c r="A2" s="38" t="s">
        <v>195</v>
      </c>
    </row>
    <row r="3" spans="1:26" x14ac:dyDescent="0.35">
      <c r="A3" s="42" t="s">
        <v>379</v>
      </c>
    </row>
    <row r="4" spans="1:26" x14ac:dyDescent="0.35">
      <c r="A4" s="150" t="str">
        <f>HYPERLINK("#'TOC'!A1", "Back to TOC")</f>
        <v>Back to TOC</v>
      </c>
    </row>
    <row r="7" spans="1:26" ht="16" customHeight="1" x14ac:dyDescent="0.35">
      <c r="B7" s="503" t="s">
        <v>233</v>
      </c>
      <c r="C7" s="506" t="s">
        <v>436</v>
      </c>
      <c r="D7" s="506"/>
      <c r="E7" s="506"/>
      <c r="F7" s="506"/>
      <c r="G7" s="506"/>
      <c r="H7" s="506"/>
      <c r="I7" s="506"/>
      <c r="J7" s="506"/>
      <c r="K7" s="506"/>
      <c r="L7" s="506"/>
      <c r="M7" s="506"/>
      <c r="N7" s="506"/>
      <c r="O7" s="506"/>
      <c r="P7" s="506"/>
      <c r="Q7" s="506"/>
      <c r="R7" s="506"/>
      <c r="S7" s="506"/>
      <c r="T7" s="506"/>
      <c r="U7" s="506"/>
      <c r="V7" s="506"/>
      <c r="W7" s="506"/>
      <c r="X7" s="506"/>
      <c r="Y7" s="506"/>
      <c r="Z7" s="507"/>
    </row>
    <row r="8" spans="1:26" ht="16" customHeight="1" x14ac:dyDescent="0.35">
      <c r="B8" s="504"/>
      <c r="C8" s="508" t="s">
        <v>332</v>
      </c>
      <c r="D8" s="508"/>
      <c r="E8" s="508"/>
      <c r="F8" s="508"/>
      <c r="G8" s="508"/>
      <c r="H8" s="508"/>
      <c r="I8" s="508"/>
      <c r="J8" s="508"/>
      <c r="K8" s="508" t="s">
        <v>333</v>
      </c>
      <c r="L8" s="508"/>
      <c r="M8" s="508"/>
      <c r="N8" s="508"/>
      <c r="O8" s="508"/>
      <c r="P8" s="508"/>
      <c r="Q8" s="508"/>
      <c r="R8" s="508"/>
      <c r="S8" s="508" t="s">
        <v>420</v>
      </c>
      <c r="T8" s="508"/>
      <c r="U8" s="508"/>
      <c r="V8" s="508"/>
      <c r="W8" s="508"/>
      <c r="X8" s="508"/>
      <c r="Y8" s="508"/>
      <c r="Z8" s="541"/>
    </row>
    <row r="9" spans="1:26" ht="32.15" customHeight="1" x14ac:dyDescent="0.35">
      <c r="B9" s="504"/>
      <c r="C9" s="509" t="s">
        <v>401</v>
      </c>
      <c r="D9" s="509"/>
      <c r="E9" s="509" t="s">
        <v>429</v>
      </c>
      <c r="F9" s="509"/>
      <c r="G9" s="509" t="s">
        <v>430</v>
      </c>
      <c r="H9" s="509"/>
      <c r="I9" s="509" t="s">
        <v>431</v>
      </c>
      <c r="J9" s="509"/>
      <c r="K9" s="509" t="s">
        <v>401</v>
      </c>
      <c r="L9" s="509"/>
      <c r="M9" s="509" t="s">
        <v>429</v>
      </c>
      <c r="N9" s="509"/>
      <c r="O9" s="509" t="s">
        <v>430</v>
      </c>
      <c r="P9" s="509"/>
      <c r="Q9" s="509" t="s">
        <v>432</v>
      </c>
      <c r="R9" s="509"/>
      <c r="S9" s="509" t="s">
        <v>401</v>
      </c>
      <c r="T9" s="509"/>
      <c r="U9" s="509" t="s">
        <v>429</v>
      </c>
      <c r="V9" s="509"/>
      <c r="W9" s="509" t="s">
        <v>430</v>
      </c>
      <c r="X9" s="509"/>
      <c r="Y9" s="509" t="s">
        <v>433</v>
      </c>
      <c r="Z9" s="542"/>
    </row>
    <row r="10" spans="1:26"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9" t="s">
        <v>235</v>
      </c>
    </row>
    <row r="11" spans="1:26" ht="13" customHeight="1" x14ac:dyDescent="0.35">
      <c r="A11" s="90"/>
      <c r="B11" s="91"/>
      <c r="C11" s="92" t="s">
        <v>1260</v>
      </c>
      <c r="D11" s="170" t="s">
        <v>1261</v>
      </c>
      <c r="E11" s="92" t="s">
        <v>1262</v>
      </c>
      <c r="F11" s="170" t="s">
        <v>1263</v>
      </c>
      <c r="G11" s="92" t="s">
        <v>1264</v>
      </c>
      <c r="H11" s="170" t="s">
        <v>1265</v>
      </c>
      <c r="I11" s="92" t="s">
        <v>1266</v>
      </c>
      <c r="J11" s="170" t="s">
        <v>1267</v>
      </c>
      <c r="K11" s="92" t="s">
        <v>1268</v>
      </c>
      <c r="L11" s="170" t="s">
        <v>1269</v>
      </c>
      <c r="M11" s="92" t="s">
        <v>1270</v>
      </c>
      <c r="N11" s="170" t="s">
        <v>1271</v>
      </c>
      <c r="O11" s="92" t="s">
        <v>1272</v>
      </c>
      <c r="P11" s="170" t="s">
        <v>1273</v>
      </c>
      <c r="Q11" s="92" t="s">
        <v>1274</v>
      </c>
      <c r="R11" s="170" t="s">
        <v>1275</v>
      </c>
      <c r="S11" s="92" t="s">
        <v>1276</v>
      </c>
      <c r="T11" s="170" t="s">
        <v>1277</v>
      </c>
      <c r="U11" s="92" t="s">
        <v>1278</v>
      </c>
      <c r="V11" s="170" t="s">
        <v>1279</v>
      </c>
      <c r="W11" s="92" t="s">
        <v>1280</v>
      </c>
      <c r="X11" s="170" t="s">
        <v>1281</v>
      </c>
      <c r="Y11" s="92" t="s">
        <v>1282</v>
      </c>
      <c r="Z11" s="176" t="s">
        <v>1283</v>
      </c>
    </row>
    <row r="12" spans="1:26" ht="13" customHeight="1" x14ac:dyDescent="0.35">
      <c r="A12" s="12" t="s">
        <v>249</v>
      </c>
      <c r="B12" s="97">
        <v>2</v>
      </c>
      <c r="C12" s="13">
        <v>91.731316547142598</v>
      </c>
      <c r="D12" s="164">
        <v>0.87551985680295796</v>
      </c>
      <c r="E12" s="13">
        <v>90.356465479304404</v>
      </c>
      <c r="F12" s="164">
        <v>1.1159054225484899</v>
      </c>
      <c r="G12" s="13">
        <v>85.114054257659603</v>
      </c>
      <c r="H12" s="164">
        <v>1.45386196552282</v>
      </c>
      <c r="I12" s="13">
        <v>-6.61726228948298</v>
      </c>
      <c r="J12" s="164">
        <v>1.71451652088773</v>
      </c>
      <c r="K12" s="13">
        <v>87.570547783914705</v>
      </c>
      <c r="L12" s="164">
        <v>1.0463349678668901</v>
      </c>
      <c r="M12" s="13">
        <v>83.177312783893598</v>
      </c>
      <c r="N12" s="164">
        <v>1.6211357365133201</v>
      </c>
      <c r="O12" s="13">
        <v>79.910178024814996</v>
      </c>
      <c r="P12" s="164">
        <v>1.6255856552078201</v>
      </c>
      <c r="Q12" s="13">
        <v>-7.6603697590997504</v>
      </c>
      <c r="R12" s="164">
        <v>1.91934569425051</v>
      </c>
      <c r="S12" s="13">
        <v>-4.1607687632278498</v>
      </c>
      <c r="T12" s="164">
        <v>1.3643137046285501</v>
      </c>
      <c r="U12" s="13">
        <v>-7.1791526954107798</v>
      </c>
      <c r="V12" s="164">
        <v>1.96807672316749</v>
      </c>
      <c r="W12" s="13">
        <v>-5.2038762328446202</v>
      </c>
      <c r="X12" s="164">
        <v>2.18088132121198</v>
      </c>
      <c r="Y12" s="13">
        <v>-1.0431074696167699</v>
      </c>
      <c r="Z12" s="173">
        <v>2.5736073504781101</v>
      </c>
    </row>
    <row r="13" spans="1:26" ht="13" customHeight="1" x14ac:dyDescent="0.35">
      <c r="A13" s="12" t="s">
        <v>250</v>
      </c>
      <c r="B13" s="97">
        <v>2</v>
      </c>
      <c r="C13" s="13">
        <v>96.967119654346803</v>
      </c>
      <c r="D13" s="164">
        <v>0.40266826443311199</v>
      </c>
      <c r="E13" s="13">
        <v>97.369744127780905</v>
      </c>
      <c r="F13" s="164">
        <v>0.49127904025244001</v>
      </c>
      <c r="G13" s="13">
        <v>93.717852258316796</v>
      </c>
      <c r="H13" s="164">
        <v>1.0398531669965401</v>
      </c>
      <c r="I13" s="13">
        <v>-3.2492673960300098</v>
      </c>
      <c r="J13" s="164">
        <v>1.0816013746417299</v>
      </c>
      <c r="K13" s="13">
        <v>93.978835047208705</v>
      </c>
      <c r="L13" s="164">
        <v>0.441641217070039</v>
      </c>
      <c r="M13" s="13">
        <v>93.7389209984415</v>
      </c>
      <c r="N13" s="164">
        <v>0.91341226268364595</v>
      </c>
      <c r="O13" s="13">
        <v>90.268221791372497</v>
      </c>
      <c r="P13" s="164">
        <v>1.14924584313842</v>
      </c>
      <c r="Q13" s="13">
        <v>-3.7106132558361802</v>
      </c>
      <c r="R13" s="164">
        <v>1.2189755868443699</v>
      </c>
      <c r="S13" s="13">
        <v>-2.9882846071380702</v>
      </c>
      <c r="T13" s="164">
        <v>0.59765265480601704</v>
      </c>
      <c r="U13" s="13">
        <v>-3.6308231293393902</v>
      </c>
      <c r="V13" s="164">
        <v>1.0371485221568899</v>
      </c>
      <c r="W13" s="13">
        <v>-3.4496304669442401</v>
      </c>
      <c r="X13" s="164">
        <v>1.54985825702987</v>
      </c>
      <c r="Y13" s="13">
        <v>-0.46134585980617299</v>
      </c>
      <c r="Z13" s="173">
        <v>1.6296511942589</v>
      </c>
    </row>
    <row r="14" spans="1:26" ht="13" customHeight="1" x14ac:dyDescent="0.35">
      <c r="A14" s="12" t="s">
        <v>253</v>
      </c>
      <c r="B14" s="97">
        <v>2</v>
      </c>
      <c r="C14" s="13">
        <v>91.823769491565699</v>
      </c>
      <c r="D14" s="164">
        <v>0.82462458439214703</v>
      </c>
      <c r="E14" s="13">
        <v>87.839068084501307</v>
      </c>
      <c r="F14" s="164">
        <v>0.96489089284592799</v>
      </c>
      <c r="G14" s="13">
        <v>84.308354731232896</v>
      </c>
      <c r="H14" s="164">
        <v>1.4933203726904201</v>
      </c>
      <c r="I14" s="13">
        <v>-7.5154147603328196</v>
      </c>
      <c r="J14" s="164">
        <v>1.80521933401889</v>
      </c>
      <c r="K14" s="13">
        <v>91.941928251178297</v>
      </c>
      <c r="L14" s="164">
        <v>0.74476731513210903</v>
      </c>
      <c r="M14" s="13">
        <v>90.286892484798699</v>
      </c>
      <c r="N14" s="164">
        <v>0.81759592528943803</v>
      </c>
      <c r="O14" s="13">
        <v>87.857758186781396</v>
      </c>
      <c r="P14" s="164">
        <v>1.60198084866809</v>
      </c>
      <c r="Q14" s="13">
        <v>-4.0841700643968997</v>
      </c>
      <c r="R14" s="164">
        <v>1.82794498499032</v>
      </c>
      <c r="S14" s="13">
        <v>0.118158759612584</v>
      </c>
      <c r="T14" s="164">
        <v>1.11116338081896</v>
      </c>
      <c r="U14" s="13">
        <v>2.4478244002973399</v>
      </c>
      <c r="V14" s="164">
        <v>1.2647045236524199</v>
      </c>
      <c r="W14" s="13">
        <v>3.5494034555485001</v>
      </c>
      <c r="X14" s="164">
        <v>2.1900567058849401</v>
      </c>
      <c r="Y14" s="13">
        <v>3.43124469593592</v>
      </c>
      <c r="Z14" s="173">
        <v>2.5690853843472898</v>
      </c>
    </row>
    <row r="15" spans="1:26" ht="13" customHeight="1" x14ac:dyDescent="0.35">
      <c r="A15" s="100" t="s">
        <v>254</v>
      </c>
      <c r="B15" s="97">
        <v>2</v>
      </c>
      <c r="C15" s="13">
        <v>94.235575976989296</v>
      </c>
      <c r="D15" s="164">
        <v>0.75450667777392499</v>
      </c>
      <c r="E15" s="13">
        <v>92.522189609888002</v>
      </c>
      <c r="F15" s="164">
        <v>1.07706915068952</v>
      </c>
      <c r="G15" s="13">
        <v>90.393445950975902</v>
      </c>
      <c r="H15" s="164">
        <v>1.54289860152818</v>
      </c>
      <c r="I15" s="13">
        <v>-3.8421300260134599</v>
      </c>
      <c r="J15" s="164">
        <v>1.7243041575195801</v>
      </c>
      <c r="K15" s="13">
        <v>94.848311976186494</v>
      </c>
      <c r="L15" s="164">
        <v>0.73114442805972002</v>
      </c>
      <c r="M15" s="13">
        <v>93.593678219376699</v>
      </c>
      <c r="N15" s="164">
        <v>0.78741291710425898</v>
      </c>
      <c r="O15" s="13">
        <v>92.521535750446205</v>
      </c>
      <c r="P15" s="164">
        <v>1.45067889575816</v>
      </c>
      <c r="Q15" s="13">
        <v>-2.3267762257402902</v>
      </c>
      <c r="R15" s="164">
        <v>1.5778861063415599</v>
      </c>
      <c r="S15" s="13">
        <v>0.61273599919712796</v>
      </c>
      <c r="T15" s="164">
        <v>1.05064385092581</v>
      </c>
      <c r="U15" s="13">
        <v>1.07148860948864</v>
      </c>
      <c r="V15" s="164">
        <v>1.33420277971142</v>
      </c>
      <c r="W15" s="13">
        <v>2.1280897994702999</v>
      </c>
      <c r="X15" s="164">
        <v>2.1177831223229</v>
      </c>
      <c r="Y15" s="13">
        <v>1.5153538002731799</v>
      </c>
      <c r="Z15" s="173">
        <v>2.3372953155784701</v>
      </c>
    </row>
    <row r="16" spans="1:26" ht="13" customHeight="1" x14ac:dyDescent="0.35">
      <c r="A16" s="100" t="s">
        <v>255</v>
      </c>
      <c r="B16" s="97">
        <v>2</v>
      </c>
      <c r="C16" s="13">
        <v>88.429125334932294</v>
      </c>
      <c r="D16" s="164">
        <v>1.5868270024033699</v>
      </c>
      <c r="E16" s="13">
        <v>82.685349061055106</v>
      </c>
      <c r="F16" s="164">
        <v>1.5335823592754501</v>
      </c>
      <c r="G16" s="13">
        <v>81.019581554329704</v>
      </c>
      <c r="H16" s="164">
        <v>2.1284023637851002</v>
      </c>
      <c r="I16" s="13">
        <v>-7.4095437806025597</v>
      </c>
      <c r="J16" s="164">
        <v>2.7353787372984701</v>
      </c>
      <c r="K16" s="13">
        <v>87.108537193204995</v>
      </c>
      <c r="L16" s="164">
        <v>1.3016396681548801</v>
      </c>
      <c r="M16" s="13">
        <v>82.196796818405105</v>
      </c>
      <c r="N16" s="164">
        <v>1.1666323778265999</v>
      </c>
      <c r="O16" s="13">
        <v>82.067883355471906</v>
      </c>
      <c r="P16" s="164">
        <v>2.9493569868884801</v>
      </c>
      <c r="Q16" s="13">
        <v>-5.0406538377330596</v>
      </c>
      <c r="R16" s="164">
        <v>3.2925850888195498</v>
      </c>
      <c r="S16" s="13">
        <v>-1.32058814172733</v>
      </c>
      <c r="T16" s="164">
        <v>2.0523853832238199</v>
      </c>
      <c r="U16" s="13">
        <v>-0.48855224264994501</v>
      </c>
      <c r="V16" s="164">
        <v>1.9268902297936501</v>
      </c>
      <c r="W16" s="13">
        <v>1.0483018011421701</v>
      </c>
      <c r="X16" s="164">
        <v>3.6371421828509698</v>
      </c>
      <c r="Y16" s="13">
        <v>2.3688899428695001</v>
      </c>
      <c r="Z16" s="173">
        <v>4.28058563792169</v>
      </c>
    </row>
    <row r="17" spans="1:26" ht="13" customHeight="1" x14ac:dyDescent="0.35">
      <c r="A17" s="12" t="s">
        <v>256</v>
      </c>
      <c r="B17" s="97">
        <v>2</v>
      </c>
      <c r="C17" s="13">
        <v>90.599960625689903</v>
      </c>
      <c r="D17" s="164">
        <v>1.4300043548539001</v>
      </c>
      <c r="E17" s="13">
        <v>87.014982354415494</v>
      </c>
      <c r="F17" s="164">
        <v>2.3991320531029698</v>
      </c>
      <c r="G17" s="13">
        <v>84.502895324143594</v>
      </c>
      <c r="H17" s="164">
        <v>1.6544471679780399</v>
      </c>
      <c r="I17" s="13">
        <v>-6.0970653015463201</v>
      </c>
      <c r="J17" s="164">
        <v>2.2756872305372302</v>
      </c>
      <c r="K17" s="13">
        <v>87.927664896984496</v>
      </c>
      <c r="L17" s="164">
        <v>1.0755878746527101</v>
      </c>
      <c r="M17" s="13">
        <v>81.626443025391197</v>
      </c>
      <c r="N17" s="164">
        <v>2.4142998247032401</v>
      </c>
      <c r="O17" s="13">
        <v>86.547329049291903</v>
      </c>
      <c r="P17" s="164">
        <v>1.3652213303162499</v>
      </c>
      <c r="Q17" s="13">
        <v>-1.38033584769259</v>
      </c>
      <c r="R17" s="164">
        <v>1.7720598631007101</v>
      </c>
      <c r="S17" s="13">
        <v>-2.6722957287053801</v>
      </c>
      <c r="T17" s="164">
        <v>1.7893579102574899</v>
      </c>
      <c r="U17" s="13">
        <v>-5.3885393290242796</v>
      </c>
      <c r="V17" s="164">
        <v>3.4036272198623898</v>
      </c>
      <c r="W17" s="13">
        <v>2.04443372514835</v>
      </c>
      <c r="X17" s="164">
        <v>2.1449999329559502</v>
      </c>
      <c r="Y17" s="13">
        <v>4.7167294538537297</v>
      </c>
      <c r="Z17" s="173">
        <v>2.88425874873298</v>
      </c>
    </row>
    <row r="18" spans="1:26" ht="13" customHeight="1" x14ac:dyDescent="0.35">
      <c r="A18" s="12" t="s">
        <v>257</v>
      </c>
      <c r="B18" s="97">
        <v>2</v>
      </c>
      <c r="C18" s="13">
        <v>93.556788328529606</v>
      </c>
      <c r="D18" s="164">
        <v>0.92318847957549999</v>
      </c>
      <c r="E18" s="13">
        <v>93.221744329103799</v>
      </c>
      <c r="F18" s="164">
        <v>1.1858179081576701</v>
      </c>
      <c r="G18" s="13">
        <v>88.858742447541502</v>
      </c>
      <c r="H18" s="164">
        <v>2.1012737805146799</v>
      </c>
      <c r="I18" s="13">
        <v>-4.6980458809880901</v>
      </c>
      <c r="J18" s="164">
        <v>2.2535612863302901</v>
      </c>
      <c r="K18" s="13">
        <v>97.516025614587406</v>
      </c>
      <c r="L18" s="164">
        <v>0.34663471272645902</v>
      </c>
      <c r="M18" s="13">
        <v>94.872793542011195</v>
      </c>
      <c r="N18" s="164">
        <v>0.81034556824191495</v>
      </c>
      <c r="O18" s="13">
        <v>95.399022673490094</v>
      </c>
      <c r="P18" s="164">
        <v>1.37240083828297</v>
      </c>
      <c r="Q18" s="13">
        <v>-2.1170029410973301</v>
      </c>
      <c r="R18" s="164">
        <v>1.39683796202112</v>
      </c>
      <c r="S18" s="13">
        <v>3.9592372860578302</v>
      </c>
      <c r="T18" s="164">
        <v>0.98611996881103603</v>
      </c>
      <c r="U18" s="13">
        <v>1.6510492129073999</v>
      </c>
      <c r="V18" s="164">
        <v>1.4362534773767299</v>
      </c>
      <c r="W18" s="13">
        <v>6.5402802259485897</v>
      </c>
      <c r="X18" s="164">
        <v>2.5097481072008501</v>
      </c>
      <c r="Y18" s="13">
        <v>2.5810429398907599</v>
      </c>
      <c r="Z18" s="173">
        <v>2.65135715500382</v>
      </c>
    </row>
    <row r="19" spans="1:26" ht="13" customHeight="1" x14ac:dyDescent="0.35">
      <c r="A19" s="12" t="s">
        <v>258</v>
      </c>
      <c r="B19" s="97">
        <v>2</v>
      </c>
      <c r="C19" s="13">
        <v>93.456537646364595</v>
      </c>
      <c r="D19" s="164">
        <v>1.01284447344351</v>
      </c>
      <c r="E19" s="13">
        <v>92.674568199034894</v>
      </c>
      <c r="F19" s="164">
        <v>1.56243154605776</v>
      </c>
      <c r="G19" s="13">
        <v>94.094611991064497</v>
      </c>
      <c r="H19" s="164">
        <v>0.90617846138672997</v>
      </c>
      <c r="I19" s="13">
        <v>0.638074344699888</v>
      </c>
      <c r="J19" s="164">
        <v>1.34423441809287</v>
      </c>
      <c r="K19" s="13">
        <v>93.034190247729001</v>
      </c>
      <c r="L19" s="164">
        <v>1.39113946833394</v>
      </c>
      <c r="M19" s="13">
        <v>93.346664454469504</v>
      </c>
      <c r="N19" s="164">
        <v>2.6714611145210498</v>
      </c>
      <c r="O19" s="13">
        <v>90.832124762250302</v>
      </c>
      <c r="P19" s="164">
        <v>1.3814534119205599</v>
      </c>
      <c r="Q19" s="13">
        <v>-2.20206548547874</v>
      </c>
      <c r="R19" s="164">
        <v>1.9400303397471601</v>
      </c>
      <c r="S19" s="13">
        <v>-0.42234739863562298</v>
      </c>
      <c r="T19" s="164">
        <v>1.7207913725206501</v>
      </c>
      <c r="U19" s="13">
        <v>0.67209625543459595</v>
      </c>
      <c r="V19" s="164">
        <v>3.09481773655809</v>
      </c>
      <c r="W19" s="13">
        <v>-3.2624872288142499</v>
      </c>
      <c r="X19" s="164">
        <v>1.65214192283477</v>
      </c>
      <c r="Y19" s="13">
        <v>-2.84013983017863</v>
      </c>
      <c r="Z19" s="173">
        <v>2.3602296265247098</v>
      </c>
    </row>
    <row r="20" spans="1:26" ht="13" customHeight="1" x14ac:dyDescent="0.35">
      <c r="A20" s="12" t="s">
        <v>259</v>
      </c>
      <c r="B20" s="97">
        <v>2</v>
      </c>
      <c r="C20" s="13">
        <v>94.9158286422483</v>
      </c>
      <c r="D20" s="164">
        <v>0.84859088182112996</v>
      </c>
      <c r="E20" s="13">
        <v>97.531222747083802</v>
      </c>
      <c r="F20" s="164">
        <v>0.76790145965657897</v>
      </c>
      <c r="G20" s="13">
        <v>95.914999358957104</v>
      </c>
      <c r="H20" s="164">
        <v>1.2919302740996901</v>
      </c>
      <c r="I20" s="13">
        <v>0.99917071670881796</v>
      </c>
      <c r="J20" s="164">
        <v>1.53367193279601</v>
      </c>
      <c r="K20" s="13">
        <v>97.043579628048704</v>
      </c>
      <c r="L20" s="164">
        <v>0.79582149985359896</v>
      </c>
      <c r="M20" s="13">
        <v>93.568726012623799</v>
      </c>
      <c r="N20" s="164">
        <v>2.0208207678613799</v>
      </c>
      <c r="O20" s="13">
        <v>97.411847464426302</v>
      </c>
      <c r="P20" s="164">
        <v>0.42083231424062501</v>
      </c>
      <c r="Q20" s="13">
        <v>0.36826783637754101</v>
      </c>
      <c r="R20" s="164">
        <v>0.92099235454261097</v>
      </c>
      <c r="S20" s="13">
        <v>2.1277509858004602</v>
      </c>
      <c r="T20" s="164">
        <v>1.16337369075426</v>
      </c>
      <c r="U20" s="13">
        <v>-3.96249673445999</v>
      </c>
      <c r="V20" s="164">
        <v>2.16180231000954</v>
      </c>
      <c r="W20" s="13">
        <v>1.49684810546918</v>
      </c>
      <c r="X20" s="164">
        <v>1.3587434157501601</v>
      </c>
      <c r="Y20" s="13">
        <v>-0.63090288033127695</v>
      </c>
      <c r="Z20" s="173">
        <v>1.7889596179266301</v>
      </c>
    </row>
    <row r="21" spans="1:26" ht="13" customHeight="1" x14ac:dyDescent="0.35">
      <c r="A21" s="12" t="s">
        <v>261</v>
      </c>
      <c r="B21" s="97">
        <v>2</v>
      </c>
      <c r="C21" s="13">
        <v>90.727125683388806</v>
      </c>
      <c r="D21" s="164">
        <v>1.0030129962618399</v>
      </c>
      <c r="E21" s="13">
        <v>90.500872166177103</v>
      </c>
      <c r="F21" s="164">
        <v>1.0531788697608999</v>
      </c>
      <c r="G21" s="13">
        <v>89.979180989904407</v>
      </c>
      <c r="H21" s="164">
        <v>4.0914622639399303</v>
      </c>
      <c r="I21" s="13">
        <v>-0.74794469348439896</v>
      </c>
      <c r="J21" s="164">
        <v>4.1235926165571097</v>
      </c>
      <c r="K21" s="13">
        <v>84.643092207224697</v>
      </c>
      <c r="L21" s="164">
        <v>0.95058431642011798</v>
      </c>
      <c r="M21" s="13">
        <v>84.870492470109099</v>
      </c>
      <c r="N21" s="164">
        <v>1.9467162786818599</v>
      </c>
      <c r="O21" s="13">
        <v>85.838287647177197</v>
      </c>
      <c r="P21" s="164">
        <v>3.6058824845586099</v>
      </c>
      <c r="Q21" s="13">
        <v>1.19519543995244</v>
      </c>
      <c r="R21" s="164">
        <v>3.6328390868070102</v>
      </c>
      <c r="S21" s="13">
        <v>-6.0840334761640404</v>
      </c>
      <c r="T21" s="164">
        <v>1.3818992775503101</v>
      </c>
      <c r="U21" s="13">
        <v>-5.63037969606793</v>
      </c>
      <c r="V21" s="164">
        <v>2.2133436247893798</v>
      </c>
      <c r="W21" s="13">
        <v>-4.1408933427271997</v>
      </c>
      <c r="X21" s="164">
        <v>5.4536640847865803</v>
      </c>
      <c r="Y21" s="13">
        <v>1.9431401334368399</v>
      </c>
      <c r="Z21" s="173">
        <v>5.4955924064614798</v>
      </c>
    </row>
    <row r="22" spans="1:26" ht="13" customHeight="1" x14ac:dyDescent="0.35">
      <c r="A22" s="12" t="s">
        <v>262</v>
      </c>
      <c r="B22" s="97">
        <v>2</v>
      </c>
      <c r="C22" s="13">
        <v>90.464503043366307</v>
      </c>
      <c r="D22" s="164">
        <v>1.29332506970728</v>
      </c>
      <c r="E22" s="13">
        <v>92.241989194529694</v>
      </c>
      <c r="F22" s="164">
        <v>0.91394922746662999</v>
      </c>
      <c r="G22" s="13" t="s">
        <v>764</v>
      </c>
      <c r="H22" s="164" t="s">
        <v>764</v>
      </c>
      <c r="I22" s="13" t="s">
        <v>764</v>
      </c>
      <c r="J22" s="164" t="s">
        <v>764</v>
      </c>
      <c r="K22" s="13">
        <v>92.671265023401702</v>
      </c>
      <c r="L22" s="164">
        <v>0.97469081670104296</v>
      </c>
      <c r="M22" s="13">
        <v>94.249230143485207</v>
      </c>
      <c r="N22" s="164">
        <v>1.08422734710099</v>
      </c>
      <c r="O22" s="13">
        <v>89.961559151971201</v>
      </c>
      <c r="P22" s="164">
        <v>2.2123612294283701</v>
      </c>
      <c r="Q22" s="13">
        <v>-2.7097058714304998</v>
      </c>
      <c r="R22" s="164">
        <v>2.4032915382054698</v>
      </c>
      <c r="S22" s="13">
        <v>2.20676198003535</v>
      </c>
      <c r="T22" s="164">
        <v>1.61947890510951</v>
      </c>
      <c r="U22" s="13">
        <v>2.0072409489555398</v>
      </c>
      <c r="V22" s="164">
        <v>1.41804517931853</v>
      </c>
      <c r="W22" s="13" t="s">
        <v>764</v>
      </c>
      <c r="X22" s="164" t="s">
        <v>764</v>
      </c>
      <c r="Y22" s="13" t="s">
        <v>764</v>
      </c>
      <c r="Z22" s="173" t="s">
        <v>764</v>
      </c>
    </row>
    <row r="23" spans="1:26" ht="13" customHeight="1" x14ac:dyDescent="0.35">
      <c r="A23" s="12" t="s">
        <v>263</v>
      </c>
      <c r="B23" s="97">
        <v>2</v>
      </c>
      <c r="C23" s="13">
        <v>89.789656020439807</v>
      </c>
      <c r="D23" s="164">
        <v>0.742721865822633</v>
      </c>
      <c r="E23" s="13">
        <v>88.390009040913696</v>
      </c>
      <c r="F23" s="164">
        <v>1.9589362224826601</v>
      </c>
      <c r="G23" s="13" t="s">
        <v>764</v>
      </c>
      <c r="H23" s="164" t="s">
        <v>764</v>
      </c>
      <c r="I23" s="13" t="s">
        <v>764</v>
      </c>
      <c r="J23" s="164" t="s">
        <v>764</v>
      </c>
      <c r="K23" s="13">
        <v>90.564074618791395</v>
      </c>
      <c r="L23" s="164">
        <v>0.49920637382628102</v>
      </c>
      <c r="M23" s="13">
        <v>89.829351126454199</v>
      </c>
      <c r="N23" s="164">
        <v>1.23496962450765</v>
      </c>
      <c r="O23" s="13">
        <v>92.529854741885501</v>
      </c>
      <c r="P23" s="164">
        <v>1.61313744034727</v>
      </c>
      <c r="Q23" s="13">
        <v>1.9657801230941601</v>
      </c>
      <c r="R23" s="164">
        <v>1.5846828286143499</v>
      </c>
      <c r="S23" s="13">
        <v>0.77441859835157301</v>
      </c>
      <c r="T23" s="164">
        <v>0.8948981917737</v>
      </c>
      <c r="U23" s="13">
        <v>1.4393420855405701</v>
      </c>
      <c r="V23" s="164">
        <v>2.3157247455626502</v>
      </c>
      <c r="W23" s="13" t="s">
        <v>764</v>
      </c>
      <c r="X23" s="164" t="s">
        <v>764</v>
      </c>
      <c r="Y23" s="13" t="s">
        <v>764</v>
      </c>
      <c r="Z23" s="173" t="s">
        <v>764</v>
      </c>
    </row>
    <row r="24" spans="1:26" ht="13" customHeight="1" x14ac:dyDescent="0.35">
      <c r="A24" s="12" t="s">
        <v>264</v>
      </c>
      <c r="B24" s="97">
        <v>2</v>
      </c>
      <c r="C24" s="13">
        <v>90.671628988744303</v>
      </c>
      <c r="D24" s="164">
        <v>1.04728687523995</v>
      </c>
      <c r="E24" s="13">
        <v>87.832327948949199</v>
      </c>
      <c r="F24" s="164">
        <v>1.9416515584445799</v>
      </c>
      <c r="G24" s="13">
        <v>84.550698552496598</v>
      </c>
      <c r="H24" s="164">
        <v>2.10178038758204</v>
      </c>
      <c r="I24" s="13">
        <v>-6.12093043624765</v>
      </c>
      <c r="J24" s="164">
        <v>2.3656666628714702</v>
      </c>
      <c r="K24" s="13">
        <v>93.291089604529503</v>
      </c>
      <c r="L24" s="164">
        <v>0.72360292007140803</v>
      </c>
      <c r="M24" s="13">
        <v>87.936227402340293</v>
      </c>
      <c r="N24" s="164">
        <v>2.0293774279755299</v>
      </c>
      <c r="O24" s="13">
        <v>87.664192800852703</v>
      </c>
      <c r="P24" s="164">
        <v>2.1605762404649602</v>
      </c>
      <c r="Q24" s="13">
        <v>-5.6268968036768703</v>
      </c>
      <c r="R24" s="164">
        <v>2.2238484179688398</v>
      </c>
      <c r="S24" s="13">
        <v>2.6194606157852598</v>
      </c>
      <c r="T24" s="164">
        <v>1.2729536460475399</v>
      </c>
      <c r="U24" s="13">
        <v>0.103899453391151</v>
      </c>
      <c r="V24" s="164">
        <v>2.8086266251651999</v>
      </c>
      <c r="W24" s="13">
        <v>3.1134942483560302</v>
      </c>
      <c r="X24" s="164">
        <v>3.0142280087090598</v>
      </c>
      <c r="Y24" s="13">
        <v>0.49403363257077598</v>
      </c>
      <c r="Z24" s="173">
        <v>3.2468262266286998</v>
      </c>
    </row>
    <row r="25" spans="1:26" ht="13" customHeight="1" x14ac:dyDescent="0.35">
      <c r="A25" s="12" t="s">
        <v>265</v>
      </c>
      <c r="B25" s="97">
        <v>2</v>
      </c>
      <c r="C25" s="13">
        <v>94.507565031024399</v>
      </c>
      <c r="D25" s="164">
        <v>0.60885267509520102</v>
      </c>
      <c r="E25" s="13">
        <v>93.719063858612301</v>
      </c>
      <c r="F25" s="164">
        <v>0.98557925615402298</v>
      </c>
      <c r="G25" s="13">
        <v>91.366778325920194</v>
      </c>
      <c r="H25" s="164">
        <v>2.25454090239394</v>
      </c>
      <c r="I25" s="13">
        <v>-3.1407867051042602</v>
      </c>
      <c r="J25" s="164">
        <v>2.3250933729268799</v>
      </c>
      <c r="K25" s="13">
        <v>92.577171668900505</v>
      </c>
      <c r="L25" s="164">
        <v>0.57598274579507003</v>
      </c>
      <c r="M25" s="13">
        <v>93.499241221355703</v>
      </c>
      <c r="N25" s="164">
        <v>1.20446321219817</v>
      </c>
      <c r="O25" s="13">
        <v>92.023556581153798</v>
      </c>
      <c r="P25" s="164">
        <v>2.7912881465721999</v>
      </c>
      <c r="Q25" s="13">
        <v>-0.55361508774669199</v>
      </c>
      <c r="R25" s="164">
        <v>2.8244062763334199</v>
      </c>
      <c r="S25" s="13">
        <v>-1.93039336212392</v>
      </c>
      <c r="T25" s="164">
        <v>0.83812749831049604</v>
      </c>
      <c r="U25" s="13">
        <v>-0.21982263725658399</v>
      </c>
      <c r="V25" s="164">
        <v>1.5563091272944001</v>
      </c>
      <c r="W25" s="13">
        <v>0.65677825523364697</v>
      </c>
      <c r="X25" s="164">
        <v>3.5880697035818199</v>
      </c>
      <c r="Y25" s="13">
        <v>2.5871716173575701</v>
      </c>
      <c r="Z25" s="173">
        <v>3.6583233873757099</v>
      </c>
    </row>
    <row r="26" spans="1:26" ht="13" customHeight="1" x14ac:dyDescent="0.35">
      <c r="A26" s="12" t="s">
        <v>266</v>
      </c>
      <c r="B26" s="97">
        <v>2</v>
      </c>
      <c r="C26" s="13">
        <v>87.960459887378306</v>
      </c>
      <c r="D26" s="164">
        <v>1.0302254939597799</v>
      </c>
      <c r="E26" s="13">
        <v>88.421830418961605</v>
      </c>
      <c r="F26" s="164">
        <v>1.5922083043257</v>
      </c>
      <c r="G26" s="13" t="s">
        <v>764</v>
      </c>
      <c r="H26" s="164" t="s">
        <v>764</v>
      </c>
      <c r="I26" s="13" t="s">
        <v>764</v>
      </c>
      <c r="J26" s="164" t="s">
        <v>764</v>
      </c>
      <c r="K26" s="13">
        <v>86.715399034890098</v>
      </c>
      <c r="L26" s="164">
        <v>0.75263010067053904</v>
      </c>
      <c r="M26" s="13">
        <v>83.073601106506104</v>
      </c>
      <c r="N26" s="164">
        <v>1.27248346579319</v>
      </c>
      <c r="O26" s="13">
        <v>86.639188056552698</v>
      </c>
      <c r="P26" s="164">
        <v>2.7029492396276802</v>
      </c>
      <c r="Q26" s="13">
        <v>-7.6210978337414303E-2</v>
      </c>
      <c r="R26" s="164">
        <v>2.7903874558645998</v>
      </c>
      <c r="S26" s="13">
        <v>-1.2450608524882101</v>
      </c>
      <c r="T26" s="164">
        <v>1.27585917594381</v>
      </c>
      <c r="U26" s="13">
        <v>-5.3482293124555396</v>
      </c>
      <c r="V26" s="164">
        <v>2.0382201684510899</v>
      </c>
      <c r="W26" s="13" t="s">
        <v>764</v>
      </c>
      <c r="X26" s="164" t="s">
        <v>764</v>
      </c>
      <c r="Y26" s="13" t="s">
        <v>764</v>
      </c>
      <c r="Z26" s="173" t="s">
        <v>764</v>
      </c>
    </row>
    <row r="27" spans="1:26" ht="13" customHeight="1" x14ac:dyDescent="0.35">
      <c r="A27" s="12" t="s">
        <v>267</v>
      </c>
      <c r="B27" s="97">
        <v>2</v>
      </c>
      <c r="C27" s="13">
        <v>86.653096853903406</v>
      </c>
      <c r="D27" s="164">
        <v>1.77090678675711</v>
      </c>
      <c r="E27" s="13">
        <v>85.8907560794988</v>
      </c>
      <c r="F27" s="164">
        <v>1.6212787685071399</v>
      </c>
      <c r="G27" s="13">
        <v>81.996731638216005</v>
      </c>
      <c r="H27" s="164">
        <v>1.32259407702916</v>
      </c>
      <c r="I27" s="13">
        <v>-4.6563652156873596</v>
      </c>
      <c r="J27" s="164">
        <v>2.2657775757650001</v>
      </c>
      <c r="K27" s="13">
        <v>84.071585419609605</v>
      </c>
      <c r="L27" s="164">
        <v>1.5009043579012999</v>
      </c>
      <c r="M27" s="13">
        <v>78.712905055309406</v>
      </c>
      <c r="N27" s="164">
        <v>2.1927200474346802</v>
      </c>
      <c r="O27" s="13">
        <v>76.149852529147907</v>
      </c>
      <c r="P27" s="164">
        <v>1.74087154142032</v>
      </c>
      <c r="Q27" s="13">
        <v>-7.9217328904617101</v>
      </c>
      <c r="R27" s="164">
        <v>2.3422554086965102</v>
      </c>
      <c r="S27" s="13">
        <v>-2.5815114342938301</v>
      </c>
      <c r="T27" s="164">
        <v>2.3213842290645199</v>
      </c>
      <c r="U27" s="13">
        <v>-7.1778510241893798</v>
      </c>
      <c r="V27" s="164">
        <v>2.7270067934704501</v>
      </c>
      <c r="W27" s="13">
        <v>-5.8468791090681798</v>
      </c>
      <c r="X27" s="164">
        <v>2.1862956836438601</v>
      </c>
      <c r="Y27" s="13">
        <v>-3.2653676747743501</v>
      </c>
      <c r="Z27" s="173">
        <v>3.2588200966619199</v>
      </c>
    </row>
    <row r="28" spans="1:26" ht="13" customHeight="1" x14ac:dyDescent="0.35">
      <c r="A28" s="12" t="s">
        <v>268</v>
      </c>
      <c r="B28" s="97">
        <v>2</v>
      </c>
      <c r="C28" s="13">
        <v>88.099674618426903</v>
      </c>
      <c r="D28" s="164">
        <v>0.98299786288372903</v>
      </c>
      <c r="E28" s="13">
        <v>90.098709110500394</v>
      </c>
      <c r="F28" s="164">
        <v>1.34061818663354</v>
      </c>
      <c r="G28" s="13">
        <v>86.625375485575901</v>
      </c>
      <c r="H28" s="164">
        <v>1.6332443149831499</v>
      </c>
      <c r="I28" s="13">
        <v>-1.4742991328509401</v>
      </c>
      <c r="J28" s="164">
        <v>1.84115905330556</v>
      </c>
      <c r="K28" s="13">
        <v>88.105570053147801</v>
      </c>
      <c r="L28" s="164">
        <v>0.72706385316578104</v>
      </c>
      <c r="M28" s="13">
        <v>86.114310836975307</v>
      </c>
      <c r="N28" s="164">
        <v>1.41843461699414</v>
      </c>
      <c r="O28" s="13">
        <v>89.199954582274501</v>
      </c>
      <c r="P28" s="164">
        <v>2.1715094056613702</v>
      </c>
      <c r="Q28" s="13">
        <v>1.0943845291267</v>
      </c>
      <c r="R28" s="164">
        <v>2.2632496447461499</v>
      </c>
      <c r="S28" s="13">
        <v>5.8954347209407799E-3</v>
      </c>
      <c r="T28" s="164">
        <v>1.22266374977516</v>
      </c>
      <c r="U28" s="13">
        <v>-3.9843982735250698</v>
      </c>
      <c r="V28" s="164">
        <v>1.9517207497539</v>
      </c>
      <c r="W28" s="13">
        <v>2.57457909669859</v>
      </c>
      <c r="X28" s="164">
        <v>2.7171566188390002</v>
      </c>
      <c r="Y28" s="13">
        <v>2.5686836619776399</v>
      </c>
      <c r="Z28" s="173">
        <v>2.91756158701279</v>
      </c>
    </row>
    <row r="29" spans="1:26" ht="13" customHeight="1" x14ac:dyDescent="0.35">
      <c r="A29" s="12" t="s">
        <v>269</v>
      </c>
      <c r="B29" s="97">
        <v>2</v>
      </c>
      <c r="C29" s="13">
        <v>92.919781175862894</v>
      </c>
      <c r="D29" s="164">
        <v>0.92352055279194301</v>
      </c>
      <c r="E29" s="13" t="s">
        <v>764</v>
      </c>
      <c r="F29" s="164" t="s">
        <v>764</v>
      </c>
      <c r="G29" s="13" t="s">
        <v>764</v>
      </c>
      <c r="H29" s="164" t="s">
        <v>764</v>
      </c>
      <c r="I29" s="13" t="s">
        <v>764</v>
      </c>
      <c r="J29" s="164" t="s">
        <v>764</v>
      </c>
      <c r="K29" s="13">
        <v>94.298563190644799</v>
      </c>
      <c r="L29" s="164">
        <v>0.98654049407642597</v>
      </c>
      <c r="M29" s="13">
        <v>93.124406172464504</v>
      </c>
      <c r="N29" s="164">
        <v>1.55627888518479</v>
      </c>
      <c r="O29" s="13" t="s">
        <v>764</v>
      </c>
      <c r="P29" s="164" t="s">
        <v>764</v>
      </c>
      <c r="Q29" s="13" t="s">
        <v>764</v>
      </c>
      <c r="R29" s="164" t="s">
        <v>764</v>
      </c>
      <c r="S29" s="13">
        <v>1.3787820147819501</v>
      </c>
      <c r="T29" s="164">
        <v>1.35135204809172</v>
      </c>
      <c r="U29" s="13" t="s">
        <v>764</v>
      </c>
      <c r="V29" s="164" t="s">
        <v>764</v>
      </c>
      <c r="W29" s="13" t="s">
        <v>764</v>
      </c>
      <c r="X29" s="164" t="s">
        <v>764</v>
      </c>
      <c r="Y29" s="13" t="s">
        <v>764</v>
      </c>
      <c r="Z29" s="173" t="s">
        <v>764</v>
      </c>
    </row>
    <row r="30" spans="1:26" ht="13" customHeight="1" x14ac:dyDescent="0.35">
      <c r="A30" s="12" t="s">
        <v>270</v>
      </c>
      <c r="B30" s="97">
        <v>2</v>
      </c>
      <c r="C30" s="13">
        <v>93.047074737304698</v>
      </c>
      <c r="D30" s="164">
        <v>1.6447703032038901</v>
      </c>
      <c r="E30" s="13">
        <v>89.769069625841098</v>
      </c>
      <c r="F30" s="164">
        <v>1.54224302212703</v>
      </c>
      <c r="G30" s="13">
        <v>92.934417010648104</v>
      </c>
      <c r="H30" s="164">
        <v>1.3306568538978001</v>
      </c>
      <c r="I30" s="13">
        <v>-0.112657726656522</v>
      </c>
      <c r="J30" s="164">
        <v>2.17386429470361</v>
      </c>
      <c r="K30" s="13">
        <v>94.936461028449102</v>
      </c>
      <c r="L30" s="164">
        <v>0.80311557479612905</v>
      </c>
      <c r="M30" s="13">
        <v>92.533555135618002</v>
      </c>
      <c r="N30" s="164">
        <v>1.2391241726523601</v>
      </c>
      <c r="O30" s="13">
        <v>93.075337739682993</v>
      </c>
      <c r="P30" s="164">
        <v>1.05008036569744</v>
      </c>
      <c r="Q30" s="13">
        <v>-1.8611232887661899</v>
      </c>
      <c r="R30" s="164">
        <v>1.33930652164805</v>
      </c>
      <c r="S30" s="13">
        <v>1.8893862911444901</v>
      </c>
      <c r="T30" s="164">
        <v>1.8303726333131001</v>
      </c>
      <c r="U30" s="13">
        <v>2.7644855097768999</v>
      </c>
      <c r="V30" s="164">
        <v>1.97836858409926</v>
      </c>
      <c r="W30" s="13">
        <v>0.140920729034818</v>
      </c>
      <c r="X30" s="164">
        <v>1.69508596750975</v>
      </c>
      <c r="Y30" s="13">
        <v>-1.7484655621096701</v>
      </c>
      <c r="Z30" s="173">
        <v>2.5533170446922999</v>
      </c>
    </row>
    <row r="31" spans="1:26" ht="13" customHeight="1" x14ac:dyDescent="0.35">
      <c r="A31" s="12" t="s">
        <v>271</v>
      </c>
      <c r="B31" s="97">
        <v>2</v>
      </c>
      <c r="C31" s="13">
        <v>96.219875483377194</v>
      </c>
      <c r="D31" s="164">
        <v>0.39169869938505902</v>
      </c>
      <c r="E31" s="13">
        <v>95.766039394725993</v>
      </c>
      <c r="F31" s="164">
        <v>0.77418023086575904</v>
      </c>
      <c r="G31" s="13">
        <v>93.132365068300899</v>
      </c>
      <c r="H31" s="164">
        <v>1.57415909557754</v>
      </c>
      <c r="I31" s="13">
        <v>-3.08751041507628</v>
      </c>
      <c r="J31" s="164">
        <v>1.6178889206662601</v>
      </c>
      <c r="K31" s="13">
        <v>95.036633665605194</v>
      </c>
      <c r="L31" s="164">
        <v>0.50567807458135405</v>
      </c>
      <c r="M31" s="13">
        <v>96.904620190473906</v>
      </c>
      <c r="N31" s="164">
        <v>0.68440975618128097</v>
      </c>
      <c r="O31" s="13">
        <v>94.831542190068802</v>
      </c>
      <c r="P31" s="164">
        <v>1.17136424546547</v>
      </c>
      <c r="Q31" s="13">
        <v>-0.20509147553639201</v>
      </c>
      <c r="R31" s="164">
        <v>1.2347552921562099</v>
      </c>
      <c r="S31" s="13">
        <v>-1.1832418177720101</v>
      </c>
      <c r="T31" s="164">
        <v>0.63963910622495002</v>
      </c>
      <c r="U31" s="13">
        <v>1.1385807957478999</v>
      </c>
      <c r="V31" s="164">
        <v>1.0333304138655199</v>
      </c>
      <c r="W31" s="13">
        <v>1.6991771217678699</v>
      </c>
      <c r="X31" s="164">
        <v>1.9621597931219501</v>
      </c>
      <c r="Y31" s="13">
        <v>2.8824189395398898</v>
      </c>
      <c r="Z31" s="173">
        <v>2.0352359055211302</v>
      </c>
    </row>
    <row r="32" spans="1:26" ht="13" customHeight="1" x14ac:dyDescent="0.35">
      <c r="A32" s="12" t="s">
        <v>272</v>
      </c>
      <c r="B32" s="97">
        <v>2</v>
      </c>
      <c r="C32" s="13">
        <v>82.772021112080495</v>
      </c>
      <c r="D32" s="164">
        <v>0.83010979531103501</v>
      </c>
      <c r="E32" s="13">
        <v>80.005040156504194</v>
      </c>
      <c r="F32" s="164">
        <v>1.4932812976315499</v>
      </c>
      <c r="G32" s="13">
        <v>81.057142792609696</v>
      </c>
      <c r="H32" s="164">
        <v>2.2842622842158802</v>
      </c>
      <c r="I32" s="13">
        <v>-1.71487831947078</v>
      </c>
      <c r="J32" s="164">
        <v>2.4173240198141199</v>
      </c>
      <c r="K32" s="13">
        <v>78.879641283381403</v>
      </c>
      <c r="L32" s="164">
        <v>0.996804976717241</v>
      </c>
      <c r="M32" s="13">
        <v>77.685690796097504</v>
      </c>
      <c r="N32" s="164">
        <v>1.5839750418854699</v>
      </c>
      <c r="O32" s="13">
        <v>79.614764635709193</v>
      </c>
      <c r="P32" s="164">
        <v>2.75083080683314</v>
      </c>
      <c r="Q32" s="13">
        <v>0.73512335232776105</v>
      </c>
      <c r="R32" s="164">
        <v>2.9686964930059001</v>
      </c>
      <c r="S32" s="13">
        <v>-3.8923798286990299</v>
      </c>
      <c r="T32" s="164">
        <v>1.2971902072863399</v>
      </c>
      <c r="U32" s="13">
        <v>-2.31934936040666</v>
      </c>
      <c r="V32" s="164">
        <v>2.1768936508640602</v>
      </c>
      <c r="W32" s="13">
        <v>-1.4423781569004901</v>
      </c>
      <c r="X32" s="164">
        <v>3.5756012516657099</v>
      </c>
      <c r="Y32" s="13">
        <v>2.45000167179855</v>
      </c>
      <c r="Z32" s="173">
        <v>3.8283957847061498</v>
      </c>
    </row>
    <row r="33" spans="1:26" ht="13" customHeight="1" x14ac:dyDescent="0.35">
      <c r="A33" s="12" t="s">
        <v>273</v>
      </c>
      <c r="B33" s="97">
        <v>2</v>
      </c>
      <c r="C33" s="13">
        <v>90.996564648668794</v>
      </c>
      <c r="D33" s="164">
        <v>0.69061193872286797</v>
      </c>
      <c r="E33" s="13">
        <v>91.568129503865904</v>
      </c>
      <c r="F33" s="164">
        <v>0.96973850259108896</v>
      </c>
      <c r="G33" s="13">
        <v>93.608045938537103</v>
      </c>
      <c r="H33" s="164">
        <v>1.1625929381528199</v>
      </c>
      <c r="I33" s="13">
        <v>2.61148128986824</v>
      </c>
      <c r="J33" s="164">
        <v>1.39795880698604</v>
      </c>
      <c r="K33" s="13">
        <v>94.532559557609005</v>
      </c>
      <c r="L33" s="164">
        <v>0.66464095179426996</v>
      </c>
      <c r="M33" s="13">
        <v>95.2599500827491</v>
      </c>
      <c r="N33" s="164">
        <v>0.56825087709862199</v>
      </c>
      <c r="O33" s="13">
        <v>94.971695650037304</v>
      </c>
      <c r="P33" s="164">
        <v>0.99692386348698603</v>
      </c>
      <c r="Q33" s="13">
        <v>0.43913609242825702</v>
      </c>
      <c r="R33" s="164">
        <v>1.1759262975279301</v>
      </c>
      <c r="S33" s="13">
        <v>3.5359949089402098</v>
      </c>
      <c r="T33" s="164">
        <v>0.95848445199103305</v>
      </c>
      <c r="U33" s="13">
        <v>3.6918205788831999</v>
      </c>
      <c r="V33" s="164">
        <v>1.1239670025098401</v>
      </c>
      <c r="W33" s="13">
        <v>1.36364971150023</v>
      </c>
      <c r="X33" s="164">
        <v>1.53149584701775</v>
      </c>
      <c r="Y33" s="13">
        <v>-2.1723451974399799</v>
      </c>
      <c r="Z33" s="173">
        <v>1.8267707801603299</v>
      </c>
    </row>
    <row r="34" spans="1:26" ht="13" customHeight="1" x14ac:dyDescent="0.35">
      <c r="A34" s="12" t="s">
        <v>274</v>
      </c>
      <c r="B34" s="97">
        <v>2</v>
      </c>
      <c r="C34" s="13">
        <v>88.255929913785394</v>
      </c>
      <c r="D34" s="164">
        <v>1.10639565390879</v>
      </c>
      <c r="E34" s="13">
        <v>90.733012034005</v>
      </c>
      <c r="F34" s="164">
        <v>1.3048741691536501</v>
      </c>
      <c r="G34" s="13" t="s">
        <v>764</v>
      </c>
      <c r="H34" s="164" t="s">
        <v>764</v>
      </c>
      <c r="I34" s="13" t="s">
        <v>764</v>
      </c>
      <c r="J34" s="164" t="s">
        <v>764</v>
      </c>
      <c r="K34" s="13">
        <v>84.567433269769694</v>
      </c>
      <c r="L34" s="164">
        <v>1.0878120051072799</v>
      </c>
      <c r="M34" s="13">
        <v>84.482138480070105</v>
      </c>
      <c r="N34" s="164">
        <v>1.4159547981196501</v>
      </c>
      <c r="O34" s="13" t="s">
        <v>764</v>
      </c>
      <c r="P34" s="164" t="s">
        <v>764</v>
      </c>
      <c r="Q34" s="13" t="s">
        <v>764</v>
      </c>
      <c r="R34" s="164" t="s">
        <v>764</v>
      </c>
      <c r="S34" s="13">
        <v>-3.6884966440157299</v>
      </c>
      <c r="T34" s="164">
        <v>1.5515947607039</v>
      </c>
      <c r="U34" s="13">
        <v>-6.2508735539348796</v>
      </c>
      <c r="V34" s="164">
        <v>1.9255193033679201</v>
      </c>
      <c r="W34" s="13" t="s">
        <v>764</v>
      </c>
      <c r="X34" s="164" t="s">
        <v>764</v>
      </c>
      <c r="Y34" s="13" t="s">
        <v>764</v>
      </c>
      <c r="Z34" s="173" t="s">
        <v>764</v>
      </c>
    </row>
    <row r="35" spans="1:26" ht="13" customHeight="1" x14ac:dyDescent="0.35">
      <c r="A35" s="12" t="s">
        <v>276</v>
      </c>
      <c r="B35" s="97">
        <v>2</v>
      </c>
      <c r="C35" s="13">
        <v>90.346989331613102</v>
      </c>
      <c r="D35" s="164">
        <v>0.99660108162413497</v>
      </c>
      <c r="E35" s="13">
        <v>92.234415146179003</v>
      </c>
      <c r="F35" s="164">
        <v>1.12007797904017</v>
      </c>
      <c r="G35" s="13" t="s">
        <v>764</v>
      </c>
      <c r="H35" s="164" t="s">
        <v>764</v>
      </c>
      <c r="I35" s="13" t="s">
        <v>764</v>
      </c>
      <c r="J35" s="164" t="s">
        <v>764</v>
      </c>
      <c r="K35" s="13">
        <v>89.722039700645695</v>
      </c>
      <c r="L35" s="164">
        <v>0.74843549495327</v>
      </c>
      <c r="M35" s="13">
        <v>89.633543535903996</v>
      </c>
      <c r="N35" s="164">
        <v>1.3212747973869201</v>
      </c>
      <c r="O35" s="13" t="s">
        <v>764</v>
      </c>
      <c r="P35" s="164" t="s">
        <v>764</v>
      </c>
      <c r="Q35" s="13" t="s">
        <v>764</v>
      </c>
      <c r="R35" s="164" t="s">
        <v>764</v>
      </c>
      <c r="S35" s="13">
        <v>-0.62494963096740697</v>
      </c>
      <c r="T35" s="164">
        <v>1.24634241121786</v>
      </c>
      <c r="U35" s="13">
        <v>-2.6008716102749498</v>
      </c>
      <c r="V35" s="164">
        <v>1.7321494650695</v>
      </c>
      <c r="W35" s="13" t="s">
        <v>764</v>
      </c>
      <c r="X35" s="164" t="s">
        <v>764</v>
      </c>
      <c r="Y35" s="13" t="s">
        <v>764</v>
      </c>
      <c r="Z35" s="173" t="s">
        <v>764</v>
      </c>
    </row>
    <row r="36" spans="1:26" ht="13" customHeight="1" x14ac:dyDescent="0.35">
      <c r="A36" s="12" t="s">
        <v>277</v>
      </c>
      <c r="B36" s="97">
        <v>2</v>
      </c>
      <c r="C36" s="13">
        <v>82.748775778334405</v>
      </c>
      <c r="D36" s="164">
        <v>1.2667313689789499</v>
      </c>
      <c r="E36" s="13">
        <v>83.123814963968996</v>
      </c>
      <c r="F36" s="164">
        <v>1.2714864088837601</v>
      </c>
      <c r="G36" s="13">
        <v>80.546759962886895</v>
      </c>
      <c r="H36" s="164">
        <v>2.5166279216811001</v>
      </c>
      <c r="I36" s="13">
        <v>-2.2020158154475098</v>
      </c>
      <c r="J36" s="164">
        <v>2.9284922347662001</v>
      </c>
      <c r="K36" s="13">
        <v>86.137900317135205</v>
      </c>
      <c r="L36" s="164">
        <v>0.93388990211040901</v>
      </c>
      <c r="M36" s="13">
        <v>84.231922392187599</v>
      </c>
      <c r="N36" s="164">
        <v>1.4169074246345299</v>
      </c>
      <c r="O36" s="13">
        <v>80.682047121877403</v>
      </c>
      <c r="P36" s="164">
        <v>2.50441544201112</v>
      </c>
      <c r="Q36" s="13">
        <v>-5.4558531952578599</v>
      </c>
      <c r="R36" s="164">
        <v>2.5928321646605998</v>
      </c>
      <c r="S36" s="13">
        <v>3.3891245388008602</v>
      </c>
      <c r="T36" s="164">
        <v>1.5737721278568499</v>
      </c>
      <c r="U36" s="13">
        <v>1.1081074282185901</v>
      </c>
      <c r="V36" s="164">
        <v>1.90376057789854</v>
      </c>
      <c r="W36" s="13">
        <v>0.135287158990508</v>
      </c>
      <c r="X36" s="164">
        <v>3.55042431300383</v>
      </c>
      <c r="Y36" s="13">
        <v>-3.2538373798103501</v>
      </c>
      <c r="Z36" s="173">
        <v>3.9113738511147802</v>
      </c>
    </row>
    <row r="37" spans="1:26" ht="13" customHeight="1" x14ac:dyDescent="0.35">
      <c r="A37" s="12" t="s">
        <v>278</v>
      </c>
      <c r="B37" s="97">
        <v>2</v>
      </c>
      <c r="C37" s="13">
        <v>85.553936371540502</v>
      </c>
      <c r="D37" s="164">
        <v>1.4615933758019399</v>
      </c>
      <c r="E37" s="13" t="s">
        <v>764</v>
      </c>
      <c r="F37" s="164" t="s">
        <v>764</v>
      </c>
      <c r="G37" s="13" t="s">
        <v>764</v>
      </c>
      <c r="H37" s="164" t="s">
        <v>764</v>
      </c>
      <c r="I37" s="13" t="s">
        <v>764</v>
      </c>
      <c r="J37" s="164" t="s">
        <v>764</v>
      </c>
      <c r="K37" s="13">
        <v>82.488185809086204</v>
      </c>
      <c r="L37" s="164">
        <v>1.1361964965729501</v>
      </c>
      <c r="M37" s="13">
        <v>79.594685014502005</v>
      </c>
      <c r="N37" s="164">
        <v>2.0203399985445998</v>
      </c>
      <c r="O37" s="13" t="s">
        <v>764</v>
      </c>
      <c r="P37" s="164" t="s">
        <v>764</v>
      </c>
      <c r="Q37" s="13" t="s">
        <v>764</v>
      </c>
      <c r="R37" s="164" t="s">
        <v>764</v>
      </c>
      <c r="S37" s="13">
        <v>-3.06575056245434</v>
      </c>
      <c r="T37" s="164">
        <v>1.8512692065209599</v>
      </c>
      <c r="U37" s="13" t="s">
        <v>764</v>
      </c>
      <c r="V37" s="164" t="s">
        <v>764</v>
      </c>
      <c r="W37" s="13" t="s">
        <v>764</v>
      </c>
      <c r="X37" s="164" t="s">
        <v>764</v>
      </c>
      <c r="Y37" s="13" t="s">
        <v>764</v>
      </c>
      <c r="Z37" s="173" t="s">
        <v>764</v>
      </c>
    </row>
    <row r="38" spans="1:26" ht="13" customHeight="1" x14ac:dyDescent="0.35">
      <c r="A38" s="12" t="s">
        <v>283</v>
      </c>
      <c r="B38" s="97">
        <v>2</v>
      </c>
      <c r="C38" s="13">
        <v>92.124244827110601</v>
      </c>
      <c r="D38" s="164">
        <v>1.7007580313584101</v>
      </c>
      <c r="E38" s="13">
        <v>91.142766866870105</v>
      </c>
      <c r="F38" s="164">
        <v>0.98507301452859897</v>
      </c>
      <c r="G38" s="13">
        <v>92.554239584505297</v>
      </c>
      <c r="H38" s="164">
        <v>0.73102317883434198</v>
      </c>
      <c r="I38" s="13">
        <v>0.42999475739462401</v>
      </c>
      <c r="J38" s="164">
        <v>1.8386948280426101</v>
      </c>
      <c r="K38" s="13">
        <v>93.163586914837197</v>
      </c>
      <c r="L38" s="164">
        <v>1.1863289947150499</v>
      </c>
      <c r="M38" s="13">
        <v>93.866178995838894</v>
      </c>
      <c r="N38" s="164">
        <v>0.86892508056168405</v>
      </c>
      <c r="O38" s="13">
        <v>93.896867854957193</v>
      </c>
      <c r="P38" s="164">
        <v>0.60215832295336602</v>
      </c>
      <c r="Q38" s="13">
        <v>0.73328094011994005</v>
      </c>
      <c r="R38" s="164">
        <v>1.31428142269826</v>
      </c>
      <c r="S38" s="13">
        <v>1.03934208772658</v>
      </c>
      <c r="T38" s="164">
        <v>2.07363313171152</v>
      </c>
      <c r="U38" s="13">
        <v>2.7234121289687998</v>
      </c>
      <c r="V38" s="164">
        <v>1.3135446850342001</v>
      </c>
      <c r="W38" s="13">
        <v>1.3426282704518999</v>
      </c>
      <c r="X38" s="164">
        <v>0.94709531404979397</v>
      </c>
      <c r="Y38" s="13">
        <v>0.30328618272531599</v>
      </c>
      <c r="Z38" s="173">
        <v>2.2601182112271099</v>
      </c>
    </row>
    <row r="39" spans="1:26" ht="13" customHeight="1" x14ac:dyDescent="0.35">
      <c r="A39" s="12" t="s">
        <v>284</v>
      </c>
      <c r="B39" s="97">
        <v>2</v>
      </c>
      <c r="C39" s="13">
        <v>94.760484665652598</v>
      </c>
      <c r="D39" s="164">
        <v>0.68268539432072195</v>
      </c>
      <c r="E39" s="13">
        <v>93.402705563349798</v>
      </c>
      <c r="F39" s="164">
        <v>0.93666504445532295</v>
      </c>
      <c r="G39" s="13">
        <v>91.189092990215698</v>
      </c>
      <c r="H39" s="164">
        <v>1.8858896797525599</v>
      </c>
      <c r="I39" s="13">
        <v>-3.5713916754369102</v>
      </c>
      <c r="J39" s="164">
        <v>2.0068450792785102</v>
      </c>
      <c r="K39" s="13">
        <v>96.528438355063301</v>
      </c>
      <c r="L39" s="164">
        <v>0.69635516293630195</v>
      </c>
      <c r="M39" s="13">
        <v>95.614259262646996</v>
      </c>
      <c r="N39" s="164">
        <v>0.77627104297036598</v>
      </c>
      <c r="O39" s="13">
        <v>94.916039799316906</v>
      </c>
      <c r="P39" s="164">
        <v>1.02226383659589</v>
      </c>
      <c r="Q39" s="13">
        <v>-1.61239855574635</v>
      </c>
      <c r="R39" s="164">
        <v>1.24419942478462</v>
      </c>
      <c r="S39" s="13">
        <v>1.76795368941065</v>
      </c>
      <c r="T39" s="164">
        <v>0.97517683553644896</v>
      </c>
      <c r="U39" s="13">
        <v>2.21155369929726</v>
      </c>
      <c r="V39" s="164">
        <v>1.2165270805283299</v>
      </c>
      <c r="W39" s="13">
        <v>3.7269468091012099</v>
      </c>
      <c r="X39" s="164">
        <v>2.1451347826672702</v>
      </c>
      <c r="Y39" s="13">
        <v>1.9589931196905599</v>
      </c>
      <c r="Z39" s="173">
        <v>2.3612410679256701</v>
      </c>
    </row>
    <row r="40" spans="1:26" ht="13" customHeight="1" x14ac:dyDescent="0.35">
      <c r="A40" s="12" t="s">
        <v>285</v>
      </c>
      <c r="B40" s="97">
        <v>2</v>
      </c>
      <c r="C40" s="13">
        <v>86.764963391815797</v>
      </c>
      <c r="D40" s="164">
        <v>1.1379049244532899</v>
      </c>
      <c r="E40" s="13">
        <v>86.899956737938396</v>
      </c>
      <c r="F40" s="164">
        <v>1.39719995354718</v>
      </c>
      <c r="G40" s="13">
        <v>88.772586382381107</v>
      </c>
      <c r="H40" s="164">
        <v>2.9445478925390902</v>
      </c>
      <c r="I40" s="13">
        <v>2.0076229905653098</v>
      </c>
      <c r="J40" s="164">
        <v>2.9815524901468602</v>
      </c>
      <c r="K40" s="13">
        <v>93.404925128755707</v>
      </c>
      <c r="L40" s="164">
        <v>0.60288927289391203</v>
      </c>
      <c r="M40" s="13">
        <v>93.391441429929998</v>
      </c>
      <c r="N40" s="164">
        <v>1.50864995365253</v>
      </c>
      <c r="O40" s="13">
        <v>93.264604347242397</v>
      </c>
      <c r="P40" s="164">
        <v>1.433086769065</v>
      </c>
      <c r="Q40" s="13">
        <v>-0.140320781513324</v>
      </c>
      <c r="R40" s="164">
        <v>1.5260407256067201</v>
      </c>
      <c r="S40" s="13">
        <v>6.6399617369399504</v>
      </c>
      <c r="T40" s="164">
        <v>1.2877511764567</v>
      </c>
      <c r="U40" s="13">
        <v>6.49148469199163</v>
      </c>
      <c r="V40" s="164">
        <v>2.0562568888268902</v>
      </c>
      <c r="W40" s="13">
        <v>4.4920179648613203</v>
      </c>
      <c r="X40" s="164">
        <v>3.2747671641088498</v>
      </c>
      <c r="Y40" s="13">
        <v>-2.1479437720786301</v>
      </c>
      <c r="Z40" s="173">
        <v>3.3493962960078698</v>
      </c>
    </row>
    <row r="41" spans="1:26" ht="13" customHeight="1" x14ac:dyDescent="0.35">
      <c r="A41" s="12" t="s">
        <v>287</v>
      </c>
      <c r="B41" s="97">
        <v>2</v>
      </c>
      <c r="C41" s="13">
        <v>90.743525016526107</v>
      </c>
      <c r="D41" s="164">
        <v>0.64477188605278102</v>
      </c>
      <c r="E41" s="13">
        <v>90.477863328987297</v>
      </c>
      <c r="F41" s="164">
        <v>1.13313042595049</v>
      </c>
      <c r="G41" s="13">
        <v>85.644519641280297</v>
      </c>
      <c r="H41" s="164">
        <v>2.4359013612406</v>
      </c>
      <c r="I41" s="13">
        <v>-5.0990053752458797</v>
      </c>
      <c r="J41" s="164">
        <v>2.5060503296660501</v>
      </c>
      <c r="K41" s="13">
        <v>92.058410415468003</v>
      </c>
      <c r="L41" s="164">
        <v>0.44035703073668497</v>
      </c>
      <c r="M41" s="13">
        <v>89.243647540196505</v>
      </c>
      <c r="N41" s="164">
        <v>2.15985939785282</v>
      </c>
      <c r="O41" s="13" t="s">
        <v>764</v>
      </c>
      <c r="P41" s="164" t="s">
        <v>764</v>
      </c>
      <c r="Q41" s="13" t="s">
        <v>764</v>
      </c>
      <c r="R41" s="164" t="s">
        <v>764</v>
      </c>
      <c r="S41" s="13">
        <v>1.3148853989419</v>
      </c>
      <c r="T41" s="164">
        <v>0.78079773281131604</v>
      </c>
      <c r="U41" s="13">
        <v>-1.23421578879083</v>
      </c>
      <c r="V41" s="164">
        <v>2.4390525170048898</v>
      </c>
      <c r="W41" s="13" t="s">
        <v>764</v>
      </c>
      <c r="X41" s="164" t="s">
        <v>764</v>
      </c>
      <c r="Y41" s="13" t="s">
        <v>764</v>
      </c>
      <c r="Z41" s="173" t="s">
        <v>764</v>
      </c>
    </row>
    <row r="42" spans="1:26" ht="13" customHeight="1" x14ac:dyDescent="0.35">
      <c r="A42" s="12" t="s">
        <v>288</v>
      </c>
      <c r="B42" s="97">
        <v>2</v>
      </c>
      <c r="C42" s="13">
        <v>88.847377010636094</v>
      </c>
      <c r="D42" s="164">
        <v>0.83107349698569799</v>
      </c>
      <c r="E42" s="13">
        <v>89.036227114952098</v>
      </c>
      <c r="F42" s="164">
        <v>0.75994733036918305</v>
      </c>
      <c r="G42" s="13" t="s">
        <v>764</v>
      </c>
      <c r="H42" s="164" t="s">
        <v>764</v>
      </c>
      <c r="I42" s="13" t="s">
        <v>764</v>
      </c>
      <c r="J42" s="164" t="s">
        <v>764</v>
      </c>
      <c r="K42" s="13">
        <v>86.390148736614293</v>
      </c>
      <c r="L42" s="164">
        <v>1.1103512334425101</v>
      </c>
      <c r="M42" s="13">
        <v>87.698594459368493</v>
      </c>
      <c r="N42" s="164">
        <v>0.746529042206871</v>
      </c>
      <c r="O42" s="13" t="s">
        <v>764</v>
      </c>
      <c r="P42" s="164" t="s">
        <v>764</v>
      </c>
      <c r="Q42" s="13" t="s">
        <v>764</v>
      </c>
      <c r="R42" s="164" t="s">
        <v>764</v>
      </c>
      <c r="S42" s="13">
        <v>-2.4572282740218698</v>
      </c>
      <c r="T42" s="164">
        <v>1.38692574386639</v>
      </c>
      <c r="U42" s="13">
        <v>-1.3376326555836</v>
      </c>
      <c r="V42" s="164">
        <v>1.0652819137644101</v>
      </c>
      <c r="W42" s="13" t="s">
        <v>764</v>
      </c>
      <c r="X42" s="164" t="s">
        <v>764</v>
      </c>
      <c r="Y42" s="13" t="s">
        <v>764</v>
      </c>
      <c r="Z42" s="173" t="s">
        <v>764</v>
      </c>
    </row>
    <row r="43" spans="1:26" ht="13" customHeight="1" x14ac:dyDescent="0.35">
      <c r="A43" s="12" t="s">
        <v>289</v>
      </c>
      <c r="B43" s="97">
        <v>2</v>
      </c>
      <c r="C43" s="13">
        <v>88.414287215495705</v>
      </c>
      <c r="D43" s="164">
        <v>0.66342801441184196</v>
      </c>
      <c r="E43" s="13">
        <v>90.726636977127598</v>
      </c>
      <c r="F43" s="164">
        <v>1.46820848859604</v>
      </c>
      <c r="G43" s="13" t="s">
        <v>764</v>
      </c>
      <c r="H43" s="164" t="s">
        <v>764</v>
      </c>
      <c r="I43" s="13" t="s">
        <v>764</v>
      </c>
      <c r="J43" s="164" t="s">
        <v>764</v>
      </c>
      <c r="K43" s="13">
        <v>89.899417198330895</v>
      </c>
      <c r="L43" s="164">
        <v>0.64975663823001495</v>
      </c>
      <c r="M43" s="13">
        <v>89.789784552155595</v>
      </c>
      <c r="N43" s="164">
        <v>2.5287689216674698</v>
      </c>
      <c r="O43" s="13">
        <v>89.748266937641006</v>
      </c>
      <c r="P43" s="164">
        <v>1.8145127061712401</v>
      </c>
      <c r="Q43" s="13">
        <v>-0.15115026068981799</v>
      </c>
      <c r="R43" s="164">
        <v>1.9394106022773101</v>
      </c>
      <c r="S43" s="13">
        <v>1.4851299828351601</v>
      </c>
      <c r="T43" s="164">
        <v>0.92861209298092195</v>
      </c>
      <c r="U43" s="13">
        <v>-0.93685242497203103</v>
      </c>
      <c r="V43" s="164">
        <v>2.9240910425595001</v>
      </c>
      <c r="W43" s="13" t="s">
        <v>764</v>
      </c>
      <c r="X43" s="164" t="s">
        <v>764</v>
      </c>
      <c r="Y43" s="13" t="s">
        <v>764</v>
      </c>
      <c r="Z43" s="173" t="s">
        <v>764</v>
      </c>
    </row>
    <row r="44" spans="1:26" ht="13" customHeight="1" x14ac:dyDescent="0.35">
      <c r="A44" s="12" t="s">
        <v>290</v>
      </c>
      <c r="B44" s="97">
        <v>2</v>
      </c>
      <c r="C44" s="13">
        <v>89.885408998295304</v>
      </c>
      <c r="D44" s="164">
        <v>0.97521711373765196</v>
      </c>
      <c r="E44" s="13">
        <v>88.540037380607004</v>
      </c>
      <c r="F44" s="164">
        <v>1.9415871996445699</v>
      </c>
      <c r="G44" s="13" t="s">
        <v>764</v>
      </c>
      <c r="H44" s="164" t="s">
        <v>764</v>
      </c>
      <c r="I44" s="13" t="s">
        <v>764</v>
      </c>
      <c r="J44" s="164" t="s">
        <v>764</v>
      </c>
      <c r="K44" s="13">
        <v>84.305946133502502</v>
      </c>
      <c r="L44" s="164">
        <v>1.2171078606732399</v>
      </c>
      <c r="M44" s="13">
        <v>84.616283392571304</v>
      </c>
      <c r="N44" s="164">
        <v>1.41125751800087</v>
      </c>
      <c r="O44" s="13">
        <v>91.784039637052004</v>
      </c>
      <c r="P44" s="164">
        <v>2.2154993428536698</v>
      </c>
      <c r="Q44" s="13">
        <v>7.47809350354943</v>
      </c>
      <c r="R44" s="164">
        <v>2.4252692778442499</v>
      </c>
      <c r="S44" s="13">
        <v>-5.5794628647927498</v>
      </c>
      <c r="T44" s="164">
        <v>1.55961532546952</v>
      </c>
      <c r="U44" s="13">
        <v>-3.9237539880357302</v>
      </c>
      <c r="V44" s="164">
        <v>2.4002934478804101</v>
      </c>
      <c r="W44" s="13" t="s">
        <v>764</v>
      </c>
      <c r="X44" s="164" t="s">
        <v>764</v>
      </c>
      <c r="Y44" s="13" t="s">
        <v>764</v>
      </c>
      <c r="Z44" s="173" t="s">
        <v>764</v>
      </c>
    </row>
    <row r="45" spans="1:26" ht="13" customHeight="1" x14ac:dyDescent="0.35">
      <c r="A45" s="12" t="s">
        <v>291</v>
      </c>
      <c r="B45" s="97">
        <v>2</v>
      </c>
      <c r="C45" s="13">
        <v>84.067016609229498</v>
      </c>
      <c r="D45" s="164">
        <v>3.4763653401717298</v>
      </c>
      <c r="E45" s="13">
        <v>70.444962384492399</v>
      </c>
      <c r="F45" s="164">
        <v>5.7257331221115599</v>
      </c>
      <c r="G45" s="13">
        <v>78.755350670475494</v>
      </c>
      <c r="H45" s="164">
        <v>1.9134283561947201</v>
      </c>
      <c r="I45" s="13">
        <v>-5.3116659387539196</v>
      </c>
      <c r="J45" s="164">
        <v>3.8363973974749501</v>
      </c>
      <c r="K45" s="13">
        <v>87.955039306399698</v>
      </c>
      <c r="L45" s="164">
        <v>2.2941451060592</v>
      </c>
      <c r="M45" s="13">
        <v>84.518982497223305</v>
      </c>
      <c r="N45" s="164">
        <v>2.0080052318740398</v>
      </c>
      <c r="O45" s="13">
        <v>85.242748566843801</v>
      </c>
      <c r="P45" s="164">
        <v>1.1358529909337201</v>
      </c>
      <c r="Q45" s="13">
        <v>-2.71229073955588</v>
      </c>
      <c r="R45" s="164">
        <v>2.5233953744869102</v>
      </c>
      <c r="S45" s="13">
        <v>3.8880226971702601</v>
      </c>
      <c r="T45" s="164">
        <v>4.16511917548618</v>
      </c>
      <c r="U45" s="13">
        <v>14.074020112730899</v>
      </c>
      <c r="V45" s="164">
        <v>6.0676276086192802</v>
      </c>
      <c r="W45" s="13">
        <v>6.4873978963682903</v>
      </c>
      <c r="X45" s="164">
        <v>2.2251674299483901</v>
      </c>
      <c r="Y45" s="13">
        <v>2.5993751991980401</v>
      </c>
      <c r="Z45" s="173">
        <v>4.5918916807057304</v>
      </c>
    </row>
    <row r="46" spans="1:26" ht="13" customHeight="1" x14ac:dyDescent="0.35">
      <c r="A46" s="12" t="s">
        <v>292</v>
      </c>
      <c r="B46" s="97">
        <v>2</v>
      </c>
      <c r="C46" s="13">
        <v>96.280356426463797</v>
      </c>
      <c r="D46" s="164">
        <v>0.38453333913675702</v>
      </c>
      <c r="E46" s="13">
        <v>93.915937108935097</v>
      </c>
      <c r="F46" s="164">
        <v>0.69324955746091499</v>
      </c>
      <c r="G46" s="13">
        <v>95.294304054359202</v>
      </c>
      <c r="H46" s="164">
        <v>1.0743643102506699</v>
      </c>
      <c r="I46" s="13">
        <v>-0.98605237210458097</v>
      </c>
      <c r="J46" s="164">
        <v>1.1474645666682499</v>
      </c>
      <c r="K46" s="13">
        <v>95.478849615541705</v>
      </c>
      <c r="L46" s="164">
        <v>0.48692091938106502</v>
      </c>
      <c r="M46" s="13">
        <v>94.945805127201893</v>
      </c>
      <c r="N46" s="164">
        <v>0.56725172141353497</v>
      </c>
      <c r="O46" s="13">
        <v>95.130288211110795</v>
      </c>
      <c r="P46" s="164">
        <v>0.96468123597681499</v>
      </c>
      <c r="Q46" s="13">
        <v>-0.34856140443085298</v>
      </c>
      <c r="R46" s="164">
        <v>1.10855254175078</v>
      </c>
      <c r="S46" s="13">
        <v>-0.80150681092213505</v>
      </c>
      <c r="T46" s="164">
        <v>0.62044973256386005</v>
      </c>
      <c r="U46" s="13">
        <v>1.0298680182668001</v>
      </c>
      <c r="V46" s="164">
        <v>0.89575078250949502</v>
      </c>
      <c r="W46" s="13">
        <v>-0.16401584324840701</v>
      </c>
      <c r="X46" s="164">
        <v>1.4439073925242401</v>
      </c>
      <c r="Y46" s="13">
        <v>0.63749096767372704</v>
      </c>
      <c r="Z46" s="173">
        <v>1.59548226865148</v>
      </c>
    </row>
    <row r="47" spans="1:26" ht="13" customHeight="1" x14ac:dyDescent="0.35">
      <c r="A47" s="12" t="s">
        <v>293</v>
      </c>
      <c r="B47" s="97">
        <v>2</v>
      </c>
      <c r="C47" s="13">
        <v>90.438768597347803</v>
      </c>
      <c r="D47" s="164">
        <v>1.1927856751611901</v>
      </c>
      <c r="E47" s="13">
        <v>89.285521801067006</v>
      </c>
      <c r="F47" s="164">
        <v>2.5031660673779998</v>
      </c>
      <c r="G47" s="13">
        <v>90.193986442112802</v>
      </c>
      <c r="H47" s="164">
        <v>1.9260735535053799</v>
      </c>
      <c r="I47" s="13">
        <v>-0.244782155235058</v>
      </c>
      <c r="J47" s="164">
        <v>2.3248785128593599</v>
      </c>
      <c r="K47" s="13">
        <v>91.274452857620702</v>
      </c>
      <c r="L47" s="164">
        <v>1.21629282474838</v>
      </c>
      <c r="M47" s="13">
        <v>92.852544918533596</v>
      </c>
      <c r="N47" s="164">
        <v>0.94178958576202099</v>
      </c>
      <c r="O47" s="13">
        <v>90.175919521774304</v>
      </c>
      <c r="P47" s="164">
        <v>2.3101219322725002</v>
      </c>
      <c r="Q47" s="13">
        <v>-1.09853333584644</v>
      </c>
      <c r="R47" s="164">
        <v>2.4188051268695299</v>
      </c>
      <c r="S47" s="13">
        <v>0.83568426027287002</v>
      </c>
      <c r="T47" s="164">
        <v>1.70355683861858</v>
      </c>
      <c r="U47" s="13">
        <v>3.5670231174665901</v>
      </c>
      <c r="V47" s="164">
        <v>2.6744734032557602</v>
      </c>
      <c r="W47" s="13">
        <v>-1.8066920338512201E-2</v>
      </c>
      <c r="X47" s="164">
        <v>3.0077271610768301</v>
      </c>
      <c r="Y47" s="13">
        <v>-0.853751180611383</v>
      </c>
      <c r="Z47" s="173">
        <v>3.35494833661049</v>
      </c>
    </row>
    <row r="48" spans="1:26" ht="13" customHeight="1" x14ac:dyDescent="0.35">
      <c r="A48" s="12" t="s">
        <v>294</v>
      </c>
      <c r="B48" s="97">
        <v>2</v>
      </c>
      <c r="C48" s="13">
        <v>89.115230476360793</v>
      </c>
      <c r="D48" s="164">
        <v>0.88753983361627498</v>
      </c>
      <c r="E48" s="13">
        <v>91.372308150044802</v>
      </c>
      <c r="F48" s="164">
        <v>1.01018367585025</v>
      </c>
      <c r="G48" s="13">
        <v>86.501718297249894</v>
      </c>
      <c r="H48" s="164">
        <v>1.49891509305879</v>
      </c>
      <c r="I48" s="13">
        <v>-2.61351217911084</v>
      </c>
      <c r="J48" s="164">
        <v>1.7408533200472001</v>
      </c>
      <c r="K48" s="13">
        <v>86.100713162586203</v>
      </c>
      <c r="L48" s="164">
        <v>1.1036343413746501</v>
      </c>
      <c r="M48" s="13">
        <v>86.092940140960707</v>
      </c>
      <c r="N48" s="164">
        <v>1.2984266510059701</v>
      </c>
      <c r="O48" s="13">
        <v>86.152619038808297</v>
      </c>
      <c r="P48" s="164">
        <v>1.2676245667186601</v>
      </c>
      <c r="Q48" s="13">
        <v>5.19058762220794E-2</v>
      </c>
      <c r="R48" s="164">
        <v>1.60252995160889</v>
      </c>
      <c r="S48" s="13">
        <v>-3.0145173137745802</v>
      </c>
      <c r="T48" s="164">
        <v>1.4162399922742801</v>
      </c>
      <c r="U48" s="13">
        <v>-5.2793680090841502</v>
      </c>
      <c r="V48" s="164">
        <v>1.64510875840988</v>
      </c>
      <c r="W48" s="13">
        <v>-0.34909925844165501</v>
      </c>
      <c r="X48" s="164">
        <v>1.9630635492383099</v>
      </c>
      <c r="Y48" s="13">
        <v>2.6654180553329199</v>
      </c>
      <c r="Z48" s="173">
        <v>2.3661514169052902</v>
      </c>
    </row>
    <row r="49" spans="1:26" ht="13" customHeight="1" x14ac:dyDescent="0.35">
      <c r="A49" s="12" t="s">
        <v>295</v>
      </c>
      <c r="B49" s="97">
        <v>2</v>
      </c>
      <c r="C49" s="13">
        <v>88.649442024938907</v>
      </c>
      <c r="D49" s="164">
        <v>0.45952164364453002</v>
      </c>
      <c r="E49" s="13">
        <v>88.436348220936694</v>
      </c>
      <c r="F49" s="164">
        <v>0.94540414953882401</v>
      </c>
      <c r="G49" s="13">
        <v>89.024493592367705</v>
      </c>
      <c r="H49" s="164">
        <v>1.40284781665919</v>
      </c>
      <c r="I49" s="13">
        <v>0.37505156742875601</v>
      </c>
      <c r="J49" s="164">
        <v>1.5041386798715599</v>
      </c>
      <c r="K49" s="13">
        <v>91.012203858497202</v>
      </c>
      <c r="L49" s="164">
        <v>0.94533249598107905</v>
      </c>
      <c r="M49" s="13">
        <v>94.0060729892175</v>
      </c>
      <c r="N49" s="164">
        <v>1.54328005225816</v>
      </c>
      <c r="O49" s="13">
        <v>92.092131016016594</v>
      </c>
      <c r="P49" s="164">
        <v>1.89935272612871</v>
      </c>
      <c r="Q49" s="13">
        <v>1.07992715751942</v>
      </c>
      <c r="R49" s="164">
        <v>2.1031858488431401</v>
      </c>
      <c r="S49" s="13">
        <v>2.3627618335582801</v>
      </c>
      <c r="T49" s="164">
        <v>1.05110116969566</v>
      </c>
      <c r="U49" s="13">
        <v>5.56972476828079</v>
      </c>
      <c r="V49" s="164">
        <v>1.8098348890611999</v>
      </c>
      <c r="W49" s="13">
        <v>3.0676374236489501</v>
      </c>
      <c r="X49" s="164">
        <v>2.36125449178143</v>
      </c>
      <c r="Y49" s="13">
        <v>0.70487559009066603</v>
      </c>
      <c r="Z49" s="173">
        <v>2.5856960152074699</v>
      </c>
    </row>
    <row r="50" spans="1:26" ht="13" customHeight="1" x14ac:dyDescent="0.35">
      <c r="A50" s="12" t="s">
        <v>296</v>
      </c>
      <c r="B50" s="97">
        <v>2</v>
      </c>
      <c r="C50" s="13">
        <v>92.770540159783906</v>
      </c>
      <c r="D50" s="164">
        <v>1.0808880527775999</v>
      </c>
      <c r="E50" s="13">
        <v>89.873917029942106</v>
      </c>
      <c r="F50" s="164">
        <v>1.7287148924401099</v>
      </c>
      <c r="G50" s="13">
        <v>88.524312834722707</v>
      </c>
      <c r="H50" s="164">
        <v>1.99193746768984</v>
      </c>
      <c r="I50" s="13">
        <v>-4.2462273250612599</v>
      </c>
      <c r="J50" s="164">
        <v>2.1976725245167699</v>
      </c>
      <c r="K50" s="13">
        <v>93.888946243898701</v>
      </c>
      <c r="L50" s="164">
        <v>2.0957986089840199</v>
      </c>
      <c r="M50" s="13">
        <v>86.197573545597606</v>
      </c>
      <c r="N50" s="164">
        <v>2.6586054956142702</v>
      </c>
      <c r="O50" s="13">
        <v>83.856849855657003</v>
      </c>
      <c r="P50" s="164">
        <v>1.5654636860539499</v>
      </c>
      <c r="Q50" s="13">
        <v>-10.032096388241699</v>
      </c>
      <c r="R50" s="164">
        <v>2.6227205235234399</v>
      </c>
      <c r="S50" s="13">
        <v>1.11840608411482</v>
      </c>
      <c r="T50" s="164">
        <v>2.3581117005046002</v>
      </c>
      <c r="U50" s="13">
        <v>-3.67634348434447</v>
      </c>
      <c r="V50" s="164">
        <v>3.1712203267282799</v>
      </c>
      <c r="W50" s="13">
        <v>-4.6674629790655997</v>
      </c>
      <c r="X50" s="164">
        <v>2.5334741813447001</v>
      </c>
      <c r="Y50" s="13">
        <v>-5.7858690631804297</v>
      </c>
      <c r="Z50" s="173">
        <v>3.4217579501664002</v>
      </c>
    </row>
    <row r="51" spans="1:26" ht="13" customHeight="1" x14ac:dyDescent="0.35">
      <c r="A51" s="12" t="s">
        <v>298</v>
      </c>
      <c r="B51" s="97">
        <v>2</v>
      </c>
      <c r="C51" s="13">
        <v>96.269814721283794</v>
      </c>
      <c r="D51" s="164">
        <v>0.45199107689062401</v>
      </c>
      <c r="E51" s="13">
        <v>96.310288455940395</v>
      </c>
      <c r="F51" s="164">
        <v>0.87268842227702403</v>
      </c>
      <c r="G51" s="13">
        <v>97.615611091141204</v>
      </c>
      <c r="H51" s="164">
        <v>0.694501834488089</v>
      </c>
      <c r="I51" s="13">
        <v>1.34579636985738</v>
      </c>
      <c r="J51" s="164">
        <v>0.781090793705428</v>
      </c>
      <c r="K51" s="13">
        <v>96.857885954625104</v>
      </c>
      <c r="L51" s="164">
        <v>0.32488802554162699</v>
      </c>
      <c r="M51" s="13">
        <v>95.944285931922707</v>
      </c>
      <c r="N51" s="164">
        <v>0.84515824850355104</v>
      </c>
      <c r="O51" s="13">
        <v>97.937445378763002</v>
      </c>
      <c r="P51" s="164">
        <v>0.879120880324056</v>
      </c>
      <c r="Q51" s="13">
        <v>1.0795594241378701</v>
      </c>
      <c r="R51" s="164">
        <v>0.90771337316924905</v>
      </c>
      <c r="S51" s="13">
        <v>0.58807123334130995</v>
      </c>
      <c r="T51" s="164">
        <v>0.55664006568794799</v>
      </c>
      <c r="U51" s="13">
        <v>-0.36600252401764499</v>
      </c>
      <c r="V51" s="164">
        <v>1.2148570069724101</v>
      </c>
      <c r="W51" s="13">
        <v>0.321834287621797</v>
      </c>
      <c r="X51" s="164">
        <v>1.12035098086674</v>
      </c>
      <c r="Y51" s="13">
        <v>-0.26623694571951301</v>
      </c>
      <c r="Z51" s="173">
        <v>1.1975167622382901</v>
      </c>
    </row>
    <row r="52" spans="1:26" ht="13" customHeight="1" x14ac:dyDescent="0.35">
      <c r="A52" s="101" t="s">
        <v>338</v>
      </c>
      <c r="B52" s="102">
        <v>2</v>
      </c>
      <c r="C52" s="44">
        <v>90.876637504591997</v>
      </c>
      <c r="D52" s="165">
        <v>0.206186579123289</v>
      </c>
      <c r="E52" s="44">
        <v>90.275511738790001</v>
      </c>
      <c r="F52" s="165">
        <v>0.28993848434588299</v>
      </c>
      <c r="G52" s="44">
        <v>88.801594591490797</v>
      </c>
      <c r="H52" s="165">
        <v>0.38986110530715901</v>
      </c>
      <c r="I52" s="44">
        <v>-2.5508179125053099</v>
      </c>
      <c r="J52" s="165">
        <v>0.46739049323987403</v>
      </c>
      <c r="K52" s="44">
        <v>90.263382237595906</v>
      </c>
      <c r="L52" s="165">
        <v>0.19994589641670399</v>
      </c>
      <c r="M52" s="44">
        <v>88.8096456343537</v>
      </c>
      <c r="N52" s="165">
        <v>0.31668803494310699</v>
      </c>
      <c r="O52" s="44">
        <v>88.610694193902305</v>
      </c>
      <c r="P52" s="165">
        <v>0.39083245478298401</v>
      </c>
      <c r="Q52" s="44">
        <v>-1.7527839778629899</v>
      </c>
      <c r="R52" s="165">
        <v>0.44000136910284998</v>
      </c>
      <c r="S52" s="44">
        <v>-0.61325526699613397</v>
      </c>
      <c r="T52" s="165">
        <v>0.287212929556529</v>
      </c>
      <c r="U52" s="44">
        <v>-1.46586610443623</v>
      </c>
      <c r="V52" s="165">
        <v>0.42936655223819498</v>
      </c>
      <c r="W52" s="44">
        <v>-0.190900397588493</v>
      </c>
      <c r="X52" s="165">
        <v>0.55203413766090004</v>
      </c>
      <c r="Y52" s="44">
        <v>0.79803393464231198</v>
      </c>
      <c r="Z52" s="174">
        <v>0.64191516416376604</v>
      </c>
    </row>
    <row r="53" spans="1:26" ht="13" customHeight="1" x14ac:dyDescent="0.35">
      <c r="A53" s="12" t="s">
        <v>302</v>
      </c>
      <c r="B53" s="97">
        <v>2</v>
      </c>
      <c r="C53" s="13">
        <v>94.171544027023401</v>
      </c>
      <c r="D53" s="164">
        <v>1.3773228337691701</v>
      </c>
      <c r="E53" s="13">
        <v>90.836338085223105</v>
      </c>
      <c r="F53" s="164">
        <v>2.3152090435263801</v>
      </c>
      <c r="G53" s="13">
        <v>91.674166239945805</v>
      </c>
      <c r="H53" s="164">
        <v>3.1767992250619699</v>
      </c>
      <c r="I53" s="13">
        <v>-2.4973777870776201</v>
      </c>
      <c r="J53" s="164">
        <v>3.3520646510152301</v>
      </c>
      <c r="K53" s="13">
        <v>86.656095960417801</v>
      </c>
      <c r="L53" s="164">
        <v>3.7775765781557902</v>
      </c>
      <c r="M53" s="13">
        <v>85.291949960362501</v>
      </c>
      <c r="N53" s="164">
        <v>3.1747156699804902</v>
      </c>
      <c r="O53" s="13">
        <v>86.520300989073405</v>
      </c>
      <c r="P53" s="164">
        <v>2.71894291196765</v>
      </c>
      <c r="Q53" s="13">
        <v>-0.13579497134440999</v>
      </c>
      <c r="R53" s="164">
        <v>4.6908641643984303</v>
      </c>
      <c r="S53" s="13">
        <v>-7.51544806660561</v>
      </c>
      <c r="T53" s="164">
        <v>4.0208336190711904</v>
      </c>
      <c r="U53" s="13">
        <v>-5.5443881248605997</v>
      </c>
      <c r="V53" s="164">
        <v>3.92925088285872</v>
      </c>
      <c r="W53" s="13">
        <v>-5.1538652508723999</v>
      </c>
      <c r="X53" s="164">
        <v>4.1814714963626702</v>
      </c>
      <c r="Y53" s="13">
        <v>2.3615828157332102</v>
      </c>
      <c r="Z53" s="173">
        <v>5.76546130274268</v>
      </c>
    </row>
    <row r="54" spans="1:26" ht="13" customHeight="1" x14ac:dyDescent="0.35">
      <c r="A54" s="12" t="s">
        <v>303</v>
      </c>
      <c r="B54" s="97">
        <v>2</v>
      </c>
      <c r="C54" s="13">
        <v>94.186814830870404</v>
      </c>
      <c r="D54" s="164">
        <v>0.88911897511500504</v>
      </c>
      <c r="E54" s="13">
        <v>91.944653442204995</v>
      </c>
      <c r="F54" s="164">
        <v>1.4209703243741501</v>
      </c>
      <c r="G54" s="13" t="s">
        <v>764</v>
      </c>
      <c r="H54" s="164" t="s">
        <v>764</v>
      </c>
      <c r="I54" s="13" t="s">
        <v>764</v>
      </c>
      <c r="J54" s="164" t="s">
        <v>764</v>
      </c>
      <c r="K54" s="13">
        <v>91.409343712305301</v>
      </c>
      <c r="L54" s="164">
        <v>1.55086714194603</v>
      </c>
      <c r="M54" s="13">
        <v>95.341446387390306</v>
      </c>
      <c r="N54" s="164">
        <v>1.2103407002075799</v>
      </c>
      <c r="O54" s="13">
        <v>93.252251825829603</v>
      </c>
      <c r="P54" s="164">
        <v>2.9619332508187601</v>
      </c>
      <c r="Q54" s="13">
        <v>1.8429081135243499</v>
      </c>
      <c r="R54" s="164">
        <v>3.3548836345266002</v>
      </c>
      <c r="S54" s="13">
        <v>-2.7774711185651499</v>
      </c>
      <c r="T54" s="164">
        <v>1.78765808919866</v>
      </c>
      <c r="U54" s="13">
        <v>3.3967929451853101</v>
      </c>
      <c r="V54" s="164">
        <v>1.8665693861549699</v>
      </c>
      <c r="W54" s="13" t="s">
        <v>764</v>
      </c>
      <c r="X54" s="164" t="s">
        <v>764</v>
      </c>
      <c r="Y54" s="13" t="s">
        <v>764</v>
      </c>
      <c r="Z54" s="173" t="s">
        <v>764</v>
      </c>
    </row>
    <row r="55" spans="1:26" ht="13" customHeight="1" x14ac:dyDescent="0.35">
      <c r="A55" s="12" t="s">
        <v>304</v>
      </c>
      <c r="B55" s="97">
        <v>2</v>
      </c>
      <c r="C55" s="13">
        <v>89.820280603178404</v>
      </c>
      <c r="D55" s="164">
        <v>1.21521132845436</v>
      </c>
      <c r="E55" s="13">
        <v>84.300726143829607</v>
      </c>
      <c r="F55" s="164">
        <v>1.53997168077715</v>
      </c>
      <c r="G55" s="13">
        <v>82.219615723768797</v>
      </c>
      <c r="H55" s="164">
        <v>2.9620989108409899</v>
      </c>
      <c r="I55" s="13">
        <v>-7.6006648794096199</v>
      </c>
      <c r="J55" s="164">
        <v>3.0908009594500698</v>
      </c>
      <c r="K55" s="13">
        <v>87.127978219984001</v>
      </c>
      <c r="L55" s="164">
        <v>2.8768897403493399</v>
      </c>
      <c r="M55" s="13">
        <v>85.384872241272802</v>
      </c>
      <c r="N55" s="164">
        <v>2.8541386821802499</v>
      </c>
      <c r="O55" s="13">
        <v>81.8180143980357</v>
      </c>
      <c r="P55" s="164">
        <v>2.8403606263707899</v>
      </c>
      <c r="Q55" s="13">
        <v>-5.3099638219483296</v>
      </c>
      <c r="R55" s="164">
        <v>4.0364017755478701</v>
      </c>
      <c r="S55" s="13">
        <v>-2.6923023831943702</v>
      </c>
      <c r="T55" s="164">
        <v>3.1230166747763399</v>
      </c>
      <c r="U55" s="13">
        <v>1.0841460974432799</v>
      </c>
      <c r="V55" s="164">
        <v>3.2430880954289898</v>
      </c>
      <c r="W55" s="13">
        <v>-0.40160132573308299</v>
      </c>
      <c r="X55" s="164">
        <v>4.1038614067050103</v>
      </c>
      <c r="Y55" s="13">
        <v>2.2907010574612898</v>
      </c>
      <c r="Z55" s="173">
        <v>5.0838558068245296</v>
      </c>
    </row>
    <row r="56" spans="1:26" ht="13" customHeight="1" x14ac:dyDescent="0.35">
      <c r="A56" s="26" t="s">
        <v>305</v>
      </c>
      <c r="B56" s="107">
        <v>2</v>
      </c>
      <c r="C56" s="108">
        <v>92.860714296199703</v>
      </c>
      <c r="D56" s="169">
        <v>0.62325667854035005</v>
      </c>
      <c r="E56" s="108">
        <v>93.317933442360896</v>
      </c>
      <c r="F56" s="169">
        <v>1.14638568430274</v>
      </c>
      <c r="G56" s="108" t="s">
        <v>764</v>
      </c>
      <c r="H56" s="169" t="s">
        <v>764</v>
      </c>
      <c r="I56" s="108" t="s">
        <v>764</v>
      </c>
      <c r="J56" s="169" t="s">
        <v>764</v>
      </c>
      <c r="K56" s="108">
        <v>88.578266555940999</v>
      </c>
      <c r="L56" s="169">
        <v>1.7128621439715901</v>
      </c>
      <c r="M56" s="108">
        <v>86.513537474045606</v>
      </c>
      <c r="N56" s="169">
        <v>2.4283318806035998</v>
      </c>
      <c r="O56" s="108" t="s">
        <v>764</v>
      </c>
      <c r="P56" s="169" t="s">
        <v>764</v>
      </c>
      <c r="Q56" s="108" t="s">
        <v>764</v>
      </c>
      <c r="R56" s="169" t="s">
        <v>764</v>
      </c>
      <c r="S56" s="108">
        <v>-4.2824477402586902</v>
      </c>
      <c r="T56" s="169">
        <v>1.82273026298356</v>
      </c>
      <c r="U56" s="108">
        <v>-6.8043959683152799</v>
      </c>
      <c r="V56" s="169">
        <v>2.6853297487515602</v>
      </c>
      <c r="W56" s="108" t="s">
        <v>764</v>
      </c>
      <c r="X56" s="169" t="s">
        <v>764</v>
      </c>
      <c r="Y56" s="108" t="s">
        <v>764</v>
      </c>
      <c r="Z56" s="175" t="s">
        <v>764</v>
      </c>
    </row>
    <row r="57" spans="1:26" ht="13" customHeight="1" x14ac:dyDescent="0.35">
      <c r="A57" s="185"/>
      <c r="B57" s="179"/>
      <c r="C57" s="180" t="s">
        <v>1260</v>
      </c>
      <c r="D57" s="181" t="s">
        <v>1261</v>
      </c>
      <c r="E57" s="180" t="s">
        <v>1262</v>
      </c>
      <c r="F57" s="181" t="s">
        <v>1263</v>
      </c>
      <c r="G57" s="180" t="s">
        <v>1264</v>
      </c>
      <c r="H57" s="181" t="s">
        <v>1265</v>
      </c>
      <c r="I57" s="180" t="s">
        <v>1266</v>
      </c>
      <c r="J57" s="181" t="s">
        <v>1267</v>
      </c>
      <c r="K57" s="180" t="s">
        <v>1268</v>
      </c>
      <c r="L57" s="181" t="s">
        <v>1269</v>
      </c>
      <c r="M57" s="180" t="s">
        <v>1270</v>
      </c>
      <c r="N57" s="181" t="s">
        <v>1271</v>
      </c>
      <c r="O57" s="180" t="s">
        <v>1272</v>
      </c>
      <c r="P57" s="181" t="s">
        <v>1273</v>
      </c>
      <c r="Q57" s="180" t="s">
        <v>1274</v>
      </c>
      <c r="R57" s="181" t="s">
        <v>1275</v>
      </c>
      <c r="S57" s="180" t="s">
        <v>1276</v>
      </c>
      <c r="T57" s="181" t="s">
        <v>1277</v>
      </c>
      <c r="U57" s="180" t="s">
        <v>1278</v>
      </c>
      <c r="V57" s="181" t="s">
        <v>1279</v>
      </c>
      <c r="W57" s="180" t="s">
        <v>1280</v>
      </c>
      <c r="X57" s="181" t="s">
        <v>1281</v>
      </c>
      <c r="Y57" s="180" t="s">
        <v>1282</v>
      </c>
      <c r="Z57" s="187" t="s">
        <v>1283</v>
      </c>
    </row>
    <row r="58" spans="1:26" ht="13" customHeight="1" x14ac:dyDescent="0.35">
      <c r="A58" s="12" t="s">
        <v>267</v>
      </c>
      <c r="B58" s="112">
        <v>1</v>
      </c>
      <c r="C58" s="13">
        <v>89.254713633084805</v>
      </c>
      <c r="D58" s="164">
        <v>1.66413685449682</v>
      </c>
      <c r="E58" s="13">
        <v>81.111566349019796</v>
      </c>
      <c r="F58" s="164">
        <v>3.6000377527860699</v>
      </c>
      <c r="G58" s="13">
        <v>81.932513768969599</v>
      </c>
      <c r="H58" s="164">
        <v>2.8098482966208098</v>
      </c>
      <c r="I58" s="13">
        <v>-7.32219986411513</v>
      </c>
      <c r="J58" s="164">
        <v>3.2542442118321202</v>
      </c>
      <c r="K58" s="13">
        <v>81.958422385568497</v>
      </c>
      <c r="L58" s="164">
        <v>1.87901747258495</v>
      </c>
      <c r="M58" s="13">
        <v>79.151710854986305</v>
      </c>
      <c r="N58" s="164">
        <v>2.6640856363246299</v>
      </c>
      <c r="O58" s="13">
        <v>80.420967391812297</v>
      </c>
      <c r="P58" s="164">
        <v>2.1928166593900902</v>
      </c>
      <c r="Q58" s="13">
        <v>-1.5374549937561099</v>
      </c>
      <c r="R58" s="164">
        <v>2.88489052944524</v>
      </c>
      <c r="S58" s="13">
        <v>-7.2962912475163204</v>
      </c>
      <c r="T58" s="164">
        <v>2.5099916599013001</v>
      </c>
      <c r="U58" s="13">
        <v>-1.9598554940335</v>
      </c>
      <c r="V58" s="164">
        <v>4.47857389122432</v>
      </c>
      <c r="W58" s="13">
        <v>-1.5115463771572999</v>
      </c>
      <c r="X58" s="164">
        <v>3.5642239480315498</v>
      </c>
      <c r="Y58" s="13">
        <v>5.7847448703590203</v>
      </c>
      <c r="Z58" s="173">
        <v>4.3488732744385299</v>
      </c>
    </row>
    <row r="59" spans="1:26" ht="13" customHeight="1" x14ac:dyDescent="0.35">
      <c r="A59" s="12" t="s">
        <v>272</v>
      </c>
      <c r="B59" s="112">
        <v>1</v>
      </c>
      <c r="C59" s="13">
        <v>86.107522760606301</v>
      </c>
      <c r="D59" s="164">
        <v>0.83283573069852901</v>
      </c>
      <c r="E59" s="13">
        <v>86.424335460509994</v>
      </c>
      <c r="F59" s="164">
        <v>1.52515377195436</v>
      </c>
      <c r="G59" s="13" t="s">
        <v>764</v>
      </c>
      <c r="H59" s="164" t="s">
        <v>764</v>
      </c>
      <c r="I59" s="13" t="s">
        <v>764</v>
      </c>
      <c r="J59" s="164" t="s">
        <v>764</v>
      </c>
      <c r="K59" s="13">
        <v>78.696222597876201</v>
      </c>
      <c r="L59" s="164">
        <v>0.93964962294969601</v>
      </c>
      <c r="M59" s="13">
        <v>80.5657023430104</v>
      </c>
      <c r="N59" s="164">
        <v>1.9702180959406399</v>
      </c>
      <c r="O59" s="13" t="s">
        <v>764</v>
      </c>
      <c r="P59" s="164" t="s">
        <v>764</v>
      </c>
      <c r="Q59" s="13" t="s">
        <v>764</v>
      </c>
      <c r="R59" s="164" t="s">
        <v>764</v>
      </c>
      <c r="S59" s="13">
        <v>-7.4113001627301296</v>
      </c>
      <c r="T59" s="164">
        <v>1.2556101179258099</v>
      </c>
      <c r="U59" s="13">
        <v>-5.8586331174995401</v>
      </c>
      <c r="V59" s="164">
        <v>2.4915564159132702</v>
      </c>
      <c r="W59" s="13" t="s">
        <v>764</v>
      </c>
      <c r="X59" s="164" t="s">
        <v>764</v>
      </c>
      <c r="Y59" s="13" t="s">
        <v>764</v>
      </c>
      <c r="Z59" s="173" t="s">
        <v>764</v>
      </c>
    </row>
    <row r="60" spans="1:26" ht="13" customHeight="1" x14ac:dyDescent="0.35">
      <c r="A60" s="12" t="s">
        <v>274</v>
      </c>
      <c r="B60" s="112">
        <v>1</v>
      </c>
      <c r="C60" s="13">
        <v>90.719535919550694</v>
      </c>
      <c r="D60" s="164">
        <v>0.65591098624224198</v>
      </c>
      <c r="E60" s="13">
        <v>88.332859731700694</v>
      </c>
      <c r="F60" s="164">
        <v>1.3790074823530101</v>
      </c>
      <c r="G60" s="13" t="s">
        <v>764</v>
      </c>
      <c r="H60" s="164" t="s">
        <v>764</v>
      </c>
      <c r="I60" s="13" t="s">
        <v>764</v>
      </c>
      <c r="J60" s="164" t="s">
        <v>764</v>
      </c>
      <c r="K60" s="13">
        <v>70.8736378639842</v>
      </c>
      <c r="L60" s="164">
        <v>1.27610908481068</v>
      </c>
      <c r="M60" s="13">
        <v>69.689539720182097</v>
      </c>
      <c r="N60" s="164">
        <v>2.3909762605128901</v>
      </c>
      <c r="O60" s="13">
        <v>75.595583479051498</v>
      </c>
      <c r="P60" s="164">
        <v>4.8706068441398402</v>
      </c>
      <c r="Q60" s="13">
        <v>4.7219456150672698</v>
      </c>
      <c r="R60" s="164">
        <v>5.0705412671716603</v>
      </c>
      <c r="S60" s="13">
        <v>-19.845898055566501</v>
      </c>
      <c r="T60" s="164">
        <v>1.43480786804702</v>
      </c>
      <c r="U60" s="13">
        <v>-18.6433200115186</v>
      </c>
      <c r="V60" s="164">
        <v>2.7601501978554999</v>
      </c>
      <c r="W60" s="13" t="s">
        <v>764</v>
      </c>
      <c r="X60" s="164" t="s">
        <v>764</v>
      </c>
      <c r="Y60" s="13" t="s">
        <v>764</v>
      </c>
      <c r="Z60" s="173" t="s">
        <v>764</v>
      </c>
    </row>
    <row r="61" spans="1:26" ht="13" customHeight="1" x14ac:dyDescent="0.35">
      <c r="A61" s="12" t="s">
        <v>292</v>
      </c>
      <c r="B61" s="112">
        <v>1</v>
      </c>
      <c r="C61" s="13">
        <v>98.115895837687205</v>
      </c>
      <c r="D61" s="164">
        <v>0.254920162611882</v>
      </c>
      <c r="E61" s="13">
        <v>98.004812438909894</v>
      </c>
      <c r="F61" s="164">
        <v>0.61426311116598697</v>
      </c>
      <c r="G61" s="13">
        <v>97.458228206079696</v>
      </c>
      <c r="H61" s="164">
        <v>0.79313626863329401</v>
      </c>
      <c r="I61" s="13">
        <v>-0.65766763160748098</v>
      </c>
      <c r="J61" s="164">
        <v>0.86571295519046298</v>
      </c>
      <c r="K61" s="13">
        <v>97.071806341294902</v>
      </c>
      <c r="L61" s="164">
        <v>0.41461513012136297</v>
      </c>
      <c r="M61" s="13">
        <v>96.109121072244093</v>
      </c>
      <c r="N61" s="164">
        <v>0.78634779547326505</v>
      </c>
      <c r="O61" s="13">
        <v>95.756873630324804</v>
      </c>
      <c r="P61" s="164">
        <v>1.02943213979992</v>
      </c>
      <c r="Q61" s="13">
        <v>-1.3149327109700699</v>
      </c>
      <c r="R61" s="164">
        <v>1.10005071971894</v>
      </c>
      <c r="S61" s="13">
        <v>-1.0440894963923</v>
      </c>
      <c r="T61" s="164">
        <v>0.486713463376167</v>
      </c>
      <c r="U61" s="13">
        <v>-1.89569136666579</v>
      </c>
      <c r="V61" s="164">
        <v>0.99782865522342101</v>
      </c>
      <c r="W61" s="13">
        <v>-1.70135457575489</v>
      </c>
      <c r="X61" s="164">
        <v>1.29953671401565</v>
      </c>
      <c r="Y61" s="13">
        <v>-0.65726507936258804</v>
      </c>
      <c r="Z61" s="173">
        <v>1.3998466011455499</v>
      </c>
    </row>
    <row r="62" spans="1:26" ht="13" customHeight="1" x14ac:dyDescent="0.35">
      <c r="A62" s="12" t="s">
        <v>294</v>
      </c>
      <c r="B62" s="112">
        <v>1</v>
      </c>
      <c r="C62" s="13">
        <v>90.528496151942903</v>
      </c>
      <c r="D62" s="164">
        <v>1.09898427065159</v>
      </c>
      <c r="E62" s="13">
        <v>86.148234038667198</v>
      </c>
      <c r="F62" s="164">
        <v>2.1609560614572199</v>
      </c>
      <c r="G62" s="13">
        <v>88.377395972022398</v>
      </c>
      <c r="H62" s="164">
        <v>2.2199471277330001</v>
      </c>
      <c r="I62" s="13">
        <v>-2.15110017992053</v>
      </c>
      <c r="J62" s="164">
        <v>2.45271479064944</v>
      </c>
      <c r="K62" s="13">
        <v>87.564944567879493</v>
      </c>
      <c r="L62" s="164">
        <v>0.82323172188423699</v>
      </c>
      <c r="M62" s="13">
        <v>88.605341909076202</v>
      </c>
      <c r="N62" s="164">
        <v>0.95392821779432302</v>
      </c>
      <c r="O62" s="13">
        <v>86.698930120445894</v>
      </c>
      <c r="P62" s="164">
        <v>1.27550749106211</v>
      </c>
      <c r="Q62" s="13">
        <v>-0.86601444743368505</v>
      </c>
      <c r="R62" s="164">
        <v>1.4751479624077599</v>
      </c>
      <c r="S62" s="13">
        <v>-2.9635515840633699</v>
      </c>
      <c r="T62" s="164">
        <v>1.37312668572717</v>
      </c>
      <c r="U62" s="13">
        <v>2.4571078704090299</v>
      </c>
      <c r="V62" s="164">
        <v>2.36214100854562</v>
      </c>
      <c r="W62" s="13">
        <v>-1.6784658515765201</v>
      </c>
      <c r="X62" s="164">
        <v>2.5602899464095001</v>
      </c>
      <c r="Y62" s="13">
        <v>1.2850857324868501</v>
      </c>
      <c r="Z62" s="173">
        <v>2.8621445378013899</v>
      </c>
    </row>
    <row r="63" spans="1:26" ht="13" customHeight="1" x14ac:dyDescent="0.35">
      <c r="A63" s="186" t="s">
        <v>295</v>
      </c>
      <c r="B63" s="182">
        <v>1</v>
      </c>
      <c r="C63" s="183">
        <v>87.172439129359901</v>
      </c>
      <c r="D63" s="184">
        <v>0.70015557539999196</v>
      </c>
      <c r="E63" s="183">
        <v>88.493824228337601</v>
      </c>
      <c r="F63" s="184">
        <v>1.09570641179823</v>
      </c>
      <c r="G63" s="183">
        <v>81.908898380738705</v>
      </c>
      <c r="H63" s="184">
        <v>2.66604787120085</v>
      </c>
      <c r="I63" s="183">
        <v>-5.2635407486212697</v>
      </c>
      <c r="J63" s="184">
        <v>2.7893750139085798</v>
      </c>
      <c r="K63" s="183">
        <v>92.084669380239902</v>
      </c>
      <c r="L63" s="184">
        <v>0.87406287668902405</v>
      </c>
      <c r="M63" s="183">
        <v>94.475494353000002</v>
      </c>
      <c r="N63" s="184">
        <v>0.84478801227296196</v>
      </c>
      <c r="O63" s="183">
        <v>92.704991198763807</v>
      </c>
      <c r="P63" s="184">
        <v>3.2733025515784901</v>
      </c>
      <c r="Q63" s="183">
        <v>0.62032181852387702</v>
      </c>
      <c r="R63" s="184">
        <v>3.36640442738832</v>
      </c>
      <c r="S63" s="183">
        <v>4.9122302508799303</v>
      </c>
      <c r="T63" s="184">
        <v>1.1199123814698999</v>
      </c>
      <c r="U63" s="183">
        <v>5.9816701246623598</v>
      </c>
      <c r="V63" s="184">
        <v>1.38356038051682</v>
      </c>
      <c r="W63" s="183">
        <v>10.7960928180251</v>
      </c>
      <c r="X63" s="184">
        <v>4.2216490670950897</v>
      </c>
      <c r="Y63" s="183">
        <v>5.8838625671451403</v>
      </c>
      <c r="Z63" s="188">
        <v>4.3718750824968904</v>
      </c>
    </row>
    <row r="64" spans="1:26" ht="13" customHeight="1" x14ac:dyDescent="0.35">
      <c r="A64" s="12" t="s">
        <v>339</v>
      </c>
      <c r="B64" s="112">
        <v>1</v>
      </c>
      <c r="C64" s="13">
        <v>91.799645462564996</v>
      </c>
      <c r="D64" s="164">
        <v>0.89835109373792699</v>
      </c>
      <c r="E64" s="13">
        <v>87.905366582218093</v>
      </c>
      <c r="F64" s="164">
        <v>1.5850126883728901</v>
      </c>
      <c r="G64" s="13">
        <v>93.527244301537294</v>
      </c>
      <c r="H64" s="164">
        <v>0.99966148627823004</v>
      </c>
      <c r="I64" s="13">
        <v>1.7275988389722601</v>
      </c>
      <c r="J64" s="164">
        <v>1.38436453372982</v>
      </c>
      <c r="K64" s="13">
        <v>86.506541437116297</v>
      </c>
      <c r="L64" s="164">
        <v>1.6068999349405699</v>
      </c>
      <c r="M64" s="13">
        <v>82.659230384376997</v>
      </c>
      <c r="N64" s="164">
        <v>2.1183147075978201</v>
      </c>
      <c r="O64" s="13">
        <v>82.522060563007003</v>
      </c>
      <c r="P64" s="164">
        <v>2.3010046220051898</v>
      </c>
      <c r="Q64" s="13">
        <v>-3.9844808741092499</v>
      </c>
      <c r="R64" s="164">
        <v>2.8035479924049902</v>
      </c>
      <c r="S64" s="13">
        <v>-5.29310402544876</v>
      </c>
      <c r="T64" s="164">
        <v>1.8409677043696699</v>
      </c>
      <c r="U64" s="13">
        <v>-5.2461361978411096</v>
      </c>
      <c r="V64" s="164">
        <v>2.6456610559042302</v>
      </c>
      <c r="W64" s="13">
        <v>-11.005183738530301</v>
      </c>
      <c r="X64" s="164">
        <v>2.5087736760491599</v>
      </c>
      <c r="Y64" s="13">
        <v>-5.7120797130815104</v>
      </c>
      <c r="Z64" s="173">
        <v>3.1267149706948101</v>
      </c>
    </row>
    <row r="65" spans="1:26" ht="13" customHeight="1" x14ac:dyDescent="0.35">
      <c r="A65" s="12" t="s">
        <v>340</v>
      </c>
      <c r="B65" s="112">
        <v>1</v>
      </c>
      <c r="C65" s="13">
        <v>92.594103307337505</v>
      </c>
      <c r="D65" s="164">
        <v>0.82519110807789098</v>
      </c>
      <c r="E65" s="13">
        <v>93.594181993678703</v>
      </c>
      <c r="F65" s="164">
        <v>0.91769302677345799</v>
      </c>
      <c r="G65" s="13">
        <v>90.197841111697898</v>
      </c>
      <c r="H65" s="164">
        <v>1.7400143977637299</v>
      </c>
      <c r="I65" s="13">
        <v>-2.3962621956396202</v>
      </c>
      <c r="J65" s="164">
        <v>1.86941208535113</v>
      </c>
      <c r="K65" s="13">
        <v>91.748955934420493</v>
      </c>
      <c r="L65" s="164">
        <v>1.15127445133326</v>
      </c>
      <c r="M65" s="13">
        <v>93.913179171408501</v>
      </c>
      <c r="N65" s="164">
        <v>0.818687128858961</v>
      </c>
      <c r="O65" s="13">
        <v>92.790236344798799</v>
      </c>
      <c r="P65" s="164">
        <v>1.36484510267488</v>
      </c>
      <c r="Q65" s="13">
        <v>1.04128041037831</v>
      </c>
      <c r="R65" s="164">
        <v>1.66112765463467</v>
      </c>
      <c r="S65" s="13">
        <v>-0.84514737291699804</v>
      </c>
      <c r="T65" s="164">
        <v>1.4164650462131101</v>
      </c>
      <c r="U65" s="13">
        <v>0.31899717772976999</v>
      </c>
      <c r="V65" s="164">
        <v>1.2298004335452</v>
      </c>
      <c r="W65" s="13">
        <v>2.5923952331009299</v>
      </c>
      <c r="X65" s="164">
        <v>2.2114366956168299</v>
      </c>
      <c r="Y65" s="13">
        <v>3.4375426060179302</v>
      </c>
      <c r="Z65" s="173">
        <v>2.5008091950104698</v>
      </c>
    </row>
    <row r="66" spans="1:26" ht="13" customHeight="1" x14ac:dyDescent="0.35">
      <c r="A66" s="26" t="s">
        <v>341</v>
      </c>
      <c r="B66" s="114">
        <v>1</v>
      </c>
      <c r="C66" s="108">
        <v>91.7151955673055</v>
      </c>
      <c r="D66" s="169">
        <v>1.06573043204477</v>
      </c>
      <c r="E66" s="108">
        <v>92.557597433720005</v>
      </c>
      <c r="F66" s="169">
        <v>1.3449989672509901</v>
      </c>
      <c r="G66" s="108">
        <v>87.326196641637793</v>
      </c>
      <c r="H66" s="169">
        <v>3.22956156463417</v>
      </c>
      <c r="I66" s="108">
        <v>-4.3889989256677602</v>
      </c>
      <c r="J66" s="169">
        <v>3.3794353452040999</v>
      </c>
      <c r="K66" s="108">
        <v>95.898080181075102</v>
      </c>
      <c r="L66" s="169">
        <v>1.0224156133922899</v>
      </c>
      <c r="M66" s="108">
        <v>94.371399602646704</v>
      </c>
      <c r="N66" s="169">
        <v>1.5981726496959601</v>
      </c>
      <c r="O66" s="108">
        <v>98.349147833225501</v>
      </c>
      <c r="P66" s="169">
        <v>0.93556636925310799</v>
      </c>
      <c r="Q66" s="108">
        <v>2.4510676521504702</v>
      </c>
      <c r="R66" s="169">
        <v>1.3615844929429699</v>
      </c>
      <c r="S66" s="108">
        <v>4.1828846137695601</v>
      </c>
      <c r="T66" s="169">
        <v>1.4768598580415999</v>
      </c>
      <c r="U66" s="108">
        <v>1.8138021689266699</v>
      </c>
      <c r="V66" s="169">
        <v>2.0888221657533399</v>
      </c>
      <c r="W66" s="108">
        <v>11.022951191587801</v>
      </c>
      <c r="X66" s="169">
        <v>3.3623432797737598</v>
      </c>
      <c r="Y66" s="108">
        <v>6.8400665778182299</v>
      </c>
      <c r="Z66" s="175">
        <v>3.6434181181738601</v>
      </c>
    </row>
    <row r="67" spans="1:26" ht="13" customHeight="1" x14ac:dyDescent="0.35">
      <c r="A67" s="12"/>
      <c r="B67" s="115"/>
      <c r="C67" s="13" t="s">
        <v>1260</v>
      </c>
      <c r="D67" s="164" t="s">
        <v>1261</v>
      </c>
      <c r="E67" s="13" t="s">
        <v>1262</v>
      </c>
      <c r="F67" s="164" t="s">
        <v>1263</v>
      </c>
      <c r="G67" s="13" t="s">
        <v>1264</v>
      </c>
      <c r="H67" s="164" t="s">
        <v>1265</v>
      </c>
      <c r="I67" s="13" t="s">
        <v>1266</v>
      </c>
      <c r="J67" s="164" t="s">
        <v>1267</v>
      </c>
      <c r="K67" s="13" t="s">
        <v>1268</v>
      </c>
      <c r="L67" s="164" t="s">
        <v>1269</v>
      </c>
      <c r="M67" s="13" t="s">
        <v>1270</v>
      </c>
      <c r="N67" s="164" t="s">
        <v>1271</v>
      </c>
      <c r="O67" s="13" t="s">
        <v>1272</v>
      </c>
      <c r="P67" s="164" t="s">
        <v>1273</v>
      </c>
      <c r="Q67" s="13" t="s">
        <v>1274</v>
      </c>
      <c r="R67" s="164" t="s">
        <v>1275</v>
      </c>
      <c r="S67" s="13" t="s">
        <v>1276</v>
      </c>
      <c r="T67" s="164" t="s">
        <v>1277</v>
      </c>
      <c r="U67" s="13" t="s">
        <v>1278</v>
      </c>
      <c r="V67" s="164" t="s">
        <v>1279</v>
      </c>
      <c r="W67" s="13" t="s">
        <v>1280</v>
      </c>
      <c r="X67" s="164" t="s">
        <v>1281</v>
      </c>
      <c r="Y67" s="13" t="s">
        <v>1282</v>
      </c>
      <c r="Z67" s="173" t="s">
        <v>1283</v>
      </c>
    </row>
    <row r="68" spans="1:26" ht="13" customHeight="1" x14ac:dyDescent="0.35">
      <c r="A68" s="12" t="s">
        <v>261</v>
      </c>
      <c r="B68" s="115">
        <v>3</v>
      </c>
      <c r="C68" s="13">
        <v>89.884084430326396</v>
      </c>
      <c r="D68" s="164">
        <v>1.12674436089262</v>
      </c>
      <c r="E68" s="13">
        <v>89.953274639583995</v>
      </c>
      <c r="F68" s="164">
        <v>0.98755521471591901</v>
      </c>
      <c r="G68" s="13">
        <v>88.758396612765296</v>
      </c>
      <c r="H68" s="164">
        <v>1.2928021256940001</v>
      </c>
      <c r="I68" s="13">
        <v>-1.12568781756114</v>
      </c>
      <c r="J68" s="164">
        <v>1.8306056426312201</v>
      </c>
      <c r="K68" s="13">
        <v>89.759795904271101</v>
      </c>
      <c r="L68" s="164">
        <v>0.90710470447512603</v>
      </c>
      <c r="M68" s="13">
        <v>89.125295262101005</v>
      </c>
      <c r="N68" s="164">
        <v>0.79110165624391604</v>
      </c>
      <c r="O68" s="13">
        <v>91.152743970256495</v>
      </c>
      <c r="P68" s="164">
        <v>1.91284270527599</v>
      </c>
      <c r="Q68" s="13">
        <v>1.3929480659854501</v>
      </c>
      <c r="R68" s="164">
        <v>2.09198402833611</v>
      </c>
      <c r="S68" s="13">
        <v>-0.12428852605532401</v>
      </c>
      <c r="T68" s="164">
        <v>1.44651021416519</v>
      </c>
      <c r="U68" s="13">
        <v>-0.82797937748294703</v>
      </c>
      <c r="V68" s="164">
        <v>1.26534862098335</v>
      </c>
      <c r="W68" s="13">
        <v>2.3943473574912701</v>
      </c>
      <c r="X68" s="164">
        <v>2.3087452330923099</v>
      </c>
      <c r="Y68" s="13">
        <v>2.5186358835465898</v>
      </c>
      <c r="Z68" s="173">
        <v>2.7798406777451601</v>
      </c>
    </row>
    <row r="69" spans="1:26" ht="13" customHeight="1" x14ac:dyDescent="0.35">
      <c r="A69" s="12" t="s">
        <v>264</v>
      </c>
      <c r="B69" s="115">
        <v>3</v>
      </c>
      <c r="C69" s="13">
        <v>88.652074345241601</v>
      </c>
      <c r="D69" s="164">
        <v>1.4993121339515101</v>
      </c>
      <c r="E69" s="13">
        <v>92.289839251229793</v>
      </c>
      <c r="F69" s="164">
        <v>1.6041675512556799</v>
      </c>
      <c r="G69" s="13" t="s">
        <v>764</v>
      </c>
      <c r="H69" s="164" t="s">
        <v>764</v>
      </c>
      <c r="I69" s="13" t="s">
        <v>764</v>
      </c>
      <c r="J69" s="164" t="s">
        <v>764</v>
      </c>
      <c r="K69" s="13">
        <v>92.197100036537293</v>
      </c>
      <c r="L69" s="164">
        <v>0.79254872339016202</v>
      </c>
      <c r="M69" s="13">
        <v>90.903292759806803</v>
      </c>
      <c r="N69" s="164">
        <v>1.58558495530513</v>
      </c>
      <c r="O69" s="13">
        <v>88.210399016056101</v>
      </c>
      <c r="P69" s="164">
        <v>3.3019298092696898</v>
      </c>
      <c r="Q69" s="13">
        <v>-3.9867010204812598</v>
      </c>
      <c r="R69" s="164">
        <v>3.40968434545012</v>
      </c>
      <c r="S69" s="13">
        <v>3.5450256912957201</v>
      </c>
      <c r="T69" s="164">
        <v>1.69589809657349</v>
      </c>
      <c r="U69" s="13">
        <v>-1.3865464914229799</v>
      </c>
      <c r="V69" s="164">
        <v>2.2555339019823299</v>
      </c>
      <c r="W69" s="13" t="s">
        <v>764</v>
      </c>
      <c r="X69" s="164" t="s">
        <v>764</v>
      </c>
      <c r="Y69" s="13" t="s">
        <v>764</v>
      </c>
      <c r="Z69" s="173" t="s">
        <v>764</v>
      </c>
    </row>
    <row r="70" spans="1:26" ht="13" customHeight="1" x14ac:dyDescent="0.35">
      <c r="A70" s="12" t="s">
        <v>283</v>
      </c>
      <c r="B70" s="115">
        <v>3</v>
      </c>
      <c r="C70" s="13">
        <v>94.485057194885101</v>
      </c>
      <c r="D70" s="164">
        <v>0.83036177051781102</v>
      </c>
      <c r="E70" s="13">
        <v>93.509265198234402</v>
      </c>
      <c r="F70" s="164">
        <v>0.68038326194541998</v>
      </c>
      <c r="G70" s="13">
        <v>94.308233856222998</v>
      </c>
      <c r="H70" s="164">
        <v>0.68087038458705695</v>
      </c>
      <c r="I70" s="13">
        <v>-0.17682333866208899</v>
      </c>
      <c r="J70" s="164">
        <v>1.1394788189704199</v>
      </c>
      <c r="K70" s="13">
        <v>94.310398091104005</v>
      </c>
      <c r="L70" s="164">
        <v>1.05734953295998</v>
      </c>
      <c r="M70" s="13">
        <v>93.240713191320907</v>
      </c>
      <c r="N70" s="164">
        <v>0.68477711814698305</v>
      </c>
      <c r="O70" s="13">
        <v>92.879856049384301</v>
      </c>
      <c r="P70" s="164">
        <v>0.83886976466957297</v>
      </c>
      <c r="Q70" s="13">
        <v>-1.4305420417196899</v>
      </c>
      <c r="R70" s="164">
        <v>1.4465054436054801</v>
      </c>
      <c r="S70" s="13">
        <v>-0.174659103781096</v>
      </c>
      <c r="T70" s="164">
        <v>1.34442876523383</v>
      </c>
      <c r="U70" s="13">
        <v>-0.26855200691345299</v>
      </c>
      <c r="V70" s="164">
        <v>0.96531916207707003</v>
      </c>
      <c r="W70" s="13">
        <v>-1.4283778068387001</v>
      </c>
      <c r="X70" s="164">
        <v>1.0804105528383701</v>
      </c>
      <c r="Y70" s="13">
        <v>-1.2537187030576</v>
      </c>
      <c r="Z70" s="173">
        <v>1.84140977983243</v>
      </c>
    </row>
    <row r="71" spans="1:26" ht="13" customHeight="1" x14ac:dyDescent="0.35">
      <c r="A71" s="12" t="s">
        <v>290</v>
      </c>
      <c r="B71" s="115">
        <v>3</v>
      </c>
      <c r="C71" s="13">
        <v>91.421491644732896</v>
      </c>
      <c r="D71" s="164">
        <v>0.84547610831498599</v>
      </c>
      <c r="E71" s="13">
        <v>89.535120257598805</v>
      </c>
      <c r="F71" s="164">
        <v>1.30814003109302</v>
      </c>
      <c r="G71" s="13">
        <v>93.961678239217903</v>
      </c>
      <c r="H71" s="164">
        <v>1.6907582164489601</v>
      </c>
      <c r="I71" s="13">
        <v>2.54018659448495</v>
      </c>
      <c r="J71" s="164">
        <v>1.7756834791285401</v>
      </c>
      <c r="K71" s="13">
        <v>89.908258400810496</v>
      </c>
      <c r="L71" s="164">
        <v>0.96673970563031097</v>
      </c>
      <c r="M71" s="13">
        <v>89.102028124847806</v>
      </c>
      <c r="N71" s="164">
        <v>1.2588096913889899</v>
      </c>
      <c r="O71" s="13" t="s">
        <v>764</v>
      </c>
      <c r="P71" s="164" t="s">
        <v>764</v>
      </c>
      <c r="Q71" s="13" t="s">
        <v>764</v>
      </c>
      <c r="R71" s="164" t="s">
        <v>764</v>
      </c>
      <c r="S71" s="13">
        <v>-1.5132332439224601</v>
      </c>
      <c r="T71" s="164">
        <v>1.28429572457968</v>
      </c>
      <c r="U71" s="13">
        <v>-0.43309213275102798</v>
      </c>
      <c r="V71" s="164">
        <v>1.8154426953453799</v>
      </c>
      <c r="W71" s="13" t="s">
        <v>764</v>
      </c>
      <c r="X71" s="164" t="s">
        <v>764</v>
      </c>
      <c r="Y71" s="13" t="s">
        <v>764</v>
      </c>
      <c r="Z71" s="173" t="s">
        <v>764</v>
      </c>
    </row>
    <row r="72" spans="1:26" ht="13" customHeight="1" x14ac:dyDescent="0.35">
      <c r="A72" s="12" t="s">
        <v>294</v>
      </c>
      <c r="B72" s="115">
        <v>3</v>
      </c>
      <c r="C72" s="13">
        <v>88.7045109849428</v>
      </c>
      <c r="D72" s="164">
        <v>1.0264421881302599</v>
      </c>
      <c r="E72" s="13">
        <v>87.192060064476706</v>
      </c>
      <c r="F72" s="164">
        <v>1.46290363206164</v>
      </c>
      <c r="G72" s="13">
        <v>87.1032464931221</v>
      </c>
      <c r="H72" s="164">
        <v>1.7052540797224101</v>
      </c>
      <c r="I72" s="13">
        <v>-1.60126449182069</v>
      </c>
      <c r="J72" s="164">
        <v>1.97725748251114</v>
      </c>
      <c r="K72" s="13">
        <v>88.862025060507705</v>
      </c>
      <c r="L72" s="164">
        <v>0.92188121495144004</v>
      </c>
      <c r="M72" s="13">
        <v>90.032243017502594</v>
      </c>
      <c r="N72" s="164">
        <v>1.0496584882513</v>
      </c>
      <c r="O72" s="13">
        <v>87.859772325805096</v>
      </c>
      <c r="P72" s="164">
        <v>1.2922016452968501</v>
      </c>
      <c r="Q72" s="13">
        <v>-1.00225273470259</v>
      </c>
      <c r="R72" s="164">
        <v>1.69081197779238</v>
      </c>
      <c r="S72" s="13">
        <v>0.15751407556489</v>
      </c>
      <c r="T72" s="164">
        <v>1.37965522506675</v>
      </c>
      <c r="U72" s="13">
        <v>2.8401829530258502</v>
      </c>
      <c r="V72" s="164">
        <v>1.8005193635885</v>
      </c>
      <c r="W72" s="13">
        <v>0.75652583268298201</v>
      </c>
      <c r="X72" s="164">
        <v>2.1395505529240899</v>
      </c>
      <c r="Y72" s="13">
        <v>0.59901175711809196</v>
      </c>
      <c r="Z72" s="173">
        <v>2.60161340256243</v>
      </c>
    </row>
    <row r="73" spans="1:26" ht="13" customHeight="1" x14ac:dyDescent="0.35">
      <c r="A73" s="26" t="s">
        <v>295</v>
      </c>
      <c r="B73" s="171">
        <v>3</v>
      </c>
      <c r="C73" s="108">
        <v>88.119941980207798</v>
      </c>
      <c r="D73" s="169">
        <v>0.87293964540360502</v>
      </c>
      <c r="E73" s="108">
        <v>85.757697231601696</v>
      </c>
      <c r="F73" s="169">
        <v>1.6731330697203199</v>
      </c>
      <c r="G73" s="108" t="s">
        <v>764</v>
      </c>
      <c r="H73" s="169" t="s">
        <v>764</v>
      </c>
      <c r="I73" s="108" t="s">
        <v>764</v>
      </c>
      <c r="J73" s="169" t="s">
        <v>764</v>
      </c>
      <c r="K73" s="108">
        <v>91.268112534106294</v>
      </c>
      <c r="L73" s="169">
        <v>1.1670566960945199</v>
      </c>
      <c r="M73" s="108">
        <v>93.188881339667205</v>
      </c>
      <c r="N73" s="169">
        <v>1.37369703278531</v>
      </c>
      <c r="O73" s="108">
        <v>96.018976882259906</v>
      </c>
      <c r="P73" s="169">
        <v>1.5706683666991701</v>
      </c>
      <c r="Q73" s="108">
        <v>4.7508643481535602</v>
      </c>
      <c r="R73" s="169">
        <v>1.98217711647933</v>
      </c>
      <c r="S73" s="108">
        <v>3.1481705538985101</v>
      </c>
      <c r="T73" s="169">
        <v>1.45741035965044</v>
      </c>
      <c r="U73" s="108">
        <v>7.4311841080655103</v>
      </c>
      <c r="V73" s="169">
        <v>2.1648135732378702</v>
      </c>
      <c r="W73" s="108" t="s">
        <v>764</v>
      </c>
      <c r="X73" s="169" t="s">
        <v>764</v>
      </c>
      <c r="Y73" s="108" t="s">
        <v>764</v>
      </c>
      <c r="Z73" s="175" t="s">
        <v>764</v>
      </c>
    </row>
    <row r="75" spans="1:26" x14ac:dyDescent="0.35">
      <c r="A75" s="178" t="s">
        <v>310</v>
      </c>
    </row>
    <row r="76" spans="1:26" x14ac:dyDescent="0.35">
      <c r="A76" s="178" t="s">
        <v>342</v>
      </c>
    </row>
    <row r="77" spans="1:26" x14ac:dyDescent="0.35">
      <c r="A77" s="178" t="s">
        <v>413</v>
      </c>
    </row>
    <row r="78" spans="1:26" x14ac:dyDescent="0.35">
      <c r="A78" s="178" t="s">
        <v>311</v>
      </c>
    </row>
    <row r="79" spans="1:26" x14ac:dyDescent="0.35">
      <c r="A79" s="178" t="s">
        <v>312</v>
      </c>
    </row>
    <row r="80" spans="1:26" x14ac:dyDescent="0.35">
      <c r="A80" s="178" t="s">
        <v>313</v>
      </c>
    </row>
    <row r="81" spans="1:1" x14ac:dyDescent="0.35">
      <c r="A81" s="163" t="str">
        <f>HYPERLINK("https://oecdcode.org/disclaimers/cyprus.html", "Information on data for Cyprus: https://oecdcode.org/disclaimers/cyprus.html")</f>
        <v>Information on data for Cyprus: https://oecdcode.org/disclaimers/cyprus.html</v>
      </c>
    </row>
    <row r="82" spans="1:1" x14ac:dyDescent="0.35">
      <c r="A82" s="178" t="s">
        <v>314</v>
      </c>
    </row>
  </sheetData>
  <mergeCells count="17">
    <mergeCell ref="S8:Z8"/>
    <mergeCell ref="S9:T9"/>
    <mergeCell ref="U9:V9"/>
    <mergeCell ref="W9:X9"/>
    <mergeCell ref="Y9:Z9"/>
    <mergeCell ref="B7:B10"/>
    <mergeCell ref="C7:Z7"/>
    <mergeCell ref="C8:J8"/>
    <mergeCell ref="C9:D9"/>
    <mergeCell ref="E9:F9"/>
    <mergeCell ref="G9:H9"/>
    <mergeCell ref="I9:J9"/>
    <mergeCell ref="K8:R8"/>
    <mergeCell ref="K9:L9"/>
    <mergeCell ref="M9:N9"/>
    <mergeCell ref="O9:P9"/>
    <mergeCell ref="Q9:R9"/>
  </mergeCells>
  <conditionalFormatting sqref="I1:I200">
    <cfRule type="expression" dxfId="104" priority="6">
      <formula>ABS(I1/J1)&gt;1.95996398454005</formula>
    </cfRule>
  </conditionalFormatting>
  <conditionalFormatting sqref="Q1:Q200">
    <cfRule type="expression" dxfId="103" priority="5">
      <formula>ABS(Q1/R1)&gt;1.95996398454005</formula>
    </cfRule>
  </conditionalFormatting>
  <conditionalFormatting sqref="S1:S200">
    <cfRule type="expression" dxfId="102" priority="4">
      <formula>ABS(S1/T1)&gt;1.95996398454005</formula>
    </cfRule>
  </conditionalFormatting>
  <conditionalFormatting sqref="U1:U200">
    <cfRule type="expression" dxfId="101" priority="3">
      <formula>ABS(U1/V1)&gt;1.95996398454005</formula>
    </cfRule>
  </conditionalFormatting>
  <conditionalFormatting sqref="W1:W200">
    <cfRule type="expression" dxfId="100" priority="2">
      <formula>ABS(W1/X1)&gt;1.95996398454005</formula>
    </cfRule>
  </conditionalFormatting>
  <conditionalFormatting sqref="Y1:Y200">
    <cfRule type="expression" dxfId="99"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196</v>
      </c>
    </row>
    <row r="2" spans="1:14" x14ac:dyDescent="0.35">
      <c r="A2" s="38" t="s">
        <v>197</v>
      </c>
    </row>
    <row r="3" spans="1:14" x14ac:dyDescent="0.35">
      <c r="A3" s="42" t="s">
        <v>379</v>
      </c>
    </row>
    <row r="4" spans="1:14" x14ac:dyDescent="0.35">
      <c r="A4" s="150" t="str">
        <f>HYPERLINK("#'TOC'!A1", "Back to TOC")</f>
        <v>Back to TOC</v>
      </c>
    </row>
    <row r="8" spans="1:14" ht="15" customHeight="1" x14ac:dyDescent="0.35">
      <c r="B8" s="503" t="s">
        <v>233</v>
      </c>
      <c r="C8" s="506" t="s">
        <v>437</v>
      </c>
      <c r="D8" s="506"/>
      <c r="E8" s="506"/>
      <c r="F8" s="506"/>
      <c r="G8" s="506" t="s">
        <v>437</v>
      </c>
      <c r="H8" s="506"/>
      <c r="I8" s="506"/>
      <c r="J8" s="506"/>
      <c r="K8" s="506" t="s">
        <v>437</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1284</v>
      </c>
      <c r="D11" s="251" t="s">
        <v>1285</v>
      </c>
      <c r="E11" s="201" t="s">
        <v>991</v>
      </c>
      <c r="F11" s="251" t="s">
        <v>992</v>
      </c>
      <c r="G11" s="201" t="s">
        <v>1286</v>
      </c>
      <c r="H11" s="251" t="s">
        <v>1287</v>
      </c>
      <c r="I11" s="201" t="s">
        <v>995</v>
      </c>
      <c r="J11" s="251" t="s">
        <v>996</v>
      </c>
      <c r="K11" s="201" t="s">
        <v>1288</v>
      </c>
      <c r="L11" s="251" t="s">
        <v>1289</v>
      </c>
      <c r="M11" s="201" t="s">
        <v>999</v>
      </c>
      <c r="N11" s="259" t="s">
        <v>1000</v>
      </c>
    </row>
    <row r="12" spans="1:14" ht="13" customHeight="1" x14ac:dyDescent="0.35">
      <c r="A12" s="12" t="s">
        <v>248</v>
      </c>
      <c r="B12" s="97">
        <v>2</v>
      </c>
      <c r="C12" s="189">
        <v>0.59807400480805895</v>
      </c>
      <c r="D12" s="245">
        <v>2.1427885908111299E-2</v>
      </c>
      <c r="E12" s="189">
        <v>24.499527636298399</v>
      </c>
      <c r="F12" s="245">
        <v>1.7952688231734999</v>
      </c>
      <c r="G12" s="189">
        <v>0.583568360696613</v>
      </c>
      <c r="H12" s="245">
        <v>2.2587716537700499E-2</v>
      </c>
      <c r="I12" s="189">
        <v>25.2830615309202</v>
      </c>
      <c r="J12" s="245">
        <v>1.81222794663475</v>
      </c>
      <c r="K12" s="189">
        <v>0.58320033489407996</v>
      </c>
      <c r="L12" s="245">
        <v>2.2379189034451099E-2</v>
      </c>
      <c r="M12" s="189">
        <v>25.6255941980701</v>
      </c>
      <c r="N12" s="253">
        <v>1.7899059578365799</v>
      </c>
    </row>
    <row r="13" spans="1:14" ht="13" customHeight="1" x14ac:dyDescent="0.35">
      <c r="A13" s="12" t="s">
        <v>249</v>
      </c>
      <c r="B13" s="97">
        <v>2</v>
      </c>
      <c r="C13" s="189">
        <v>0.46406779113876701</v>
      </c>
      <c r="D13" s="245">
        <v>2.2485330602821998E-2</v>
      </c>
      <c r="E13" s="189">
        <v>19.192052398493601</v>
      </c>
      <c r="F13" s="245">
        <v>1.8692932170893599</v>
      </c>
      <c r="G13" s="189">
        <v>0.47064930728631399</v>
      </c>
      <c r="H13" s="245">
        <v>2.2978929292884101E-2</v>
      </c>
      <c r="I13" s="189">
        <v>20.3547573902555</v>
      </c>
      <c r="J13" s="245">
        <v>1.82279064999518</v>
      </c>
      <c r="K13" s="189">
        <v>0.46976331187285802</v>
      </c>
      <c r="L13" s="245">
        <v>2.3829064995724899E-2</v>
      </c>
      <c r="M13" s="189">
        <v>20.451079335535699</v>
      </c>
      <c r="N13" s="253">
        <v>1.8467170565993101</v>
      </c>
    </row>
    <row r="14" spans="1:14" ht="13" customHeight="1" x14ac:dyDescent="0.35">
      <c r="A14" s="12" t="s">
        <v>250</v>
      </c>
      <c r="B14" s="97">
        <v>2</v>
      </c>
      <c r="C14" s="189">
        <v>0.53800495336144505</v>
      </c>
      <c r="D14" s="245">
        <v>1.5771392429682899E-2</v>
      </c>
      <c r="E14" s="189">
        <v>23.6615466483623</v>
      </c>
      <c r="F14" s="245">
        <v>1.3263285596567</v>
      </c>
      <c r="G14" s="189">
        <v>0.538129582455947</v>
      </c>
      <c r="H14" s="245">
        <v>1.5957283899716301E-2</v>
      </c>
      <c r="I14" s="189">
        <v>24.968298414999101</v>
      </c>
      <c r="J14" s="245">
        <v>1.39144627685308</v>
      </c>
      <c r="K14" s="189">
        <v>0.54100298953307102</v>
      </c>
      <c r="L14" s="245">
        <v>1.5820780297192898E-2</v>
      </c>
      <c r="M14" s="189">
        <v>25.772139448921699</v>
      </c>
      <c r="N14" s="253">
        <v>1.3104584807095401</v>
      </c>
    </row>
    <row r="15" spans="1:14" ht="13" customHeight="1" x14ac:dyDescent="0.35">
      <c r="A15" s="12" t="s">
        <v>251</v>
      </c>
      <c r="B15" s="97">
        <v>2</v>
      </c>
      <c r="C15" s="189">
        <v>0.49547896033164301</v>
      </c>
      <c r="D15" s="245">
        <v>2.3207577630973801E-2</v>
      </c>
      <c r="E15" s="189">
        <v>23.8335343163148</v>
      </c>
      <c r="F15" s="245">
        <v>1.93386468067992</v>
      </c>
      <c r="G15" s="189">
        <v>0.49389807791538098</v>
      </c>
      <c r="H15" s="245">
        <v>2.36824764723567E-2</v>
      </c>
      <c r="I15" s="189">
        <v>23.850415030598501</v>
      </c>
      <c r="J15" s="245">
        <v>1.93025388647542</v>
      </c>
      <c r="K15" s="189">
        <v>0.48555682754262303</v>
      </c>
      <c r="L15" s="245">
        <v>2.3688788040779101E-2</v>
      </c>
      <c r="M15" s="189">
        <v>24.255194269988198</v>
      </c>
      <c r="N15" s="253">
        <v>1.96755119583307</v>
      </c>
    </row>
    <row r="16" spans="1:14" ht="13" customHeight="1" x14ac:dyDescent="0.35">
      <c r="A16" s="12" t="s">
        <v>252</v>
      </c>
      <c r="B16" s="97">
        <v>2</v>
      </c>
      <c r="C16" s="189">
        <v>0.46629019150808099</v>
      </c>
      <c r="D16" s="245">
        <v>2.17114552159016E-2</v>
      </c>
      <c r="E16" s="189">
        <v>24.7185178762216</v>
      </c>
      <c r="F16" s="245">
        <v>2.1780812835901902</v>
      </c>
      <c r="G16" s="189">
        <v>0.46139404746601298</v>
      </c>
      <c r="H16" s="245">
        <v>2.1481301707989502E-2</v>
      </c>
      <c r="I16" s="189">
        <v>25.021795818190299</v>
      </c>
      <c r="J16" s="245">
        <v>2.1466009891812501</v>
      </c>
      <c r="K16" s="189">
        <v>0.46129797342491102</v>
      </c>
      <c r="L16" s="245">
        <v>2.1315376102788001E-2</v>
      </c>
      <c r="M16" s="189">
        <v>27.043075415344902</v>
      </c>
      <c r="N16" s="253">
        <v>2.1136847463658301</v>
      </c>
    </row>
    <row r="17" spans="1:14" ht="13" customHeight="1" x14ac:dyDescent="0.35">
      <c r="A17" s="12" t="s">
        <v>253</v>
      </c>
      <c r="B17" s="97">
        <v>2</v>
      </c>
      <c r="C17" s="189">
        <v>0.44516713301319499</v>
      </c>
      <c r="D17" s="245">
        <v>1.8425414024995299E-2</v>
      </c>
      <c r="E17" s="189">
        <v>17.458624951863499</v>
      </c>
      <c r="F17" s="245">
        <v>1.36315836445366</v>
      </c>
      <c r="G17" s="189">
        <v>0.44086725588088899</v>
      </c>
      <c r="H17" s="245">
        <v>1.90724802037135E-2</v>
      </c>
      <c r="I17" s="189">
        <v>18.514865292115001</v>
      </c>
      <c r="J17" s="245">
        <v>1.3650849209725</v>
      </c>
      <c r="K17" s="189">
        <v>0.44045869039788899</v>
      </c>
      <c r="L17" s="245">
        <v>1.9920303218864999E-2</v>
      </c>
      <c r="M17" s="189">
        <v>18.8118589668961</v>
      </c>
      <c r="N17" s="253">
        <v>1.3236282647454001</v>
      </c>
    </row>
    <row r="18" spans="1:14" ht="13" customHeight="1" x14ac:dyDescent="0.35">
      <c r="A18" s="100" t="s">
        <v>254</v>
      </c>
      <c r="B18" s="97">
        <v>2</v>
      </c>
      <c r="C18" s="189">
        <v>0.43361929002357202</v>
      </c>
      <c r="D18" s="245">
        <v>2.33657719799269E-2</v>
      </c>
      <c r="E18" s="189">
        <v>15.7542073738824</v>
      </c>
      <c r="F18" s="245">
        <v>1.7194730389576101</v>
      </c>
      <c r="G18" s="189">
        <v>0.41836656775265602</v>
      </c>
      <c r="H18" s="245">
        <v>2.76935617503185E-2</v>
      </c>
      <c r="I18" s="189">
        <v>17.371826690683498</v>
      </c>
      <c r="J18" s="245">
        <v>1.62345668996009</v>
      </c>
      <c r="K18" s="189">
        <v>0.422389652964762</v>
      </c>
      <c r="L18" s="245">
        <v>2.7194451741278099E-2</v>
      </c>
      <c r="M18" s="189">
        <v>17.706580510426001</v>
      </c>
      <c r="N18" s="253">
        <v>1.62967501535297</v>
      </c>
    </row>
    <row r="19" spans="1:14" ht="13" customHeight="1" x14ac:dyDescent="0.35">
      <c r="A19" s="100" t="s">
        <v>255</v>
      </c>
      <c r="B19" s="97">
        <v>2</v>
      </c>
      <c r="C19" s="189">
        <v>0.39420775432070598</v>
      </c>
      <c r="D19" s="245">
        <v>2.7955797101186199E-2</v>
      </c>
      <c r="E19" s="189">
        <v>13.4621984754507</v>
      </c>
      <c r="F19" s="245">
        <v>1.7559656036514499</v>
      </c>
      <c r="G19" s="189">
        <v>0.39510341365845397</v>
      </c>
      <c r="H19" s="245">
        <v>2.7661997058688902E-2</v>
      </c>
      <c r="I19" s="189">
        <v>14.4766901865168</v>
      </c>
      <c r="J19" s="245">
        <v>1.76320069847654</v>
      </c>
      <c r="K19" s="189">
        <v>0.39543868808829302</v>
      </c>
      <c r="L19" s="245">
        <v>2.7747284770731399E-2</v>
      </c>
      <c r="M19" s="189">
        <v>14.601378108257601</v>
      </c>
      <c r="N19" s="253">
        <v>1.79332010890794</v>
      </c>
    </row>
    <row r="20" spans="1:14" ht="13" customHeight="1" x14ac:dyDescent="0.35">
      <c r="A20" s="12" t="s">
        <v>256</v>
      </c>
      <c r="B20" s="97">
        <v>2</v>
      </c>
      <c r="C20" s="189">
        <v>0.63062087800540501</v>
      </c>
      <c r="D20" s="245">
        <v>2.53102290960758E-2</v>
      </c>
      <c r="E20" s="189">
        <v>28.087625506213001</v>
      </c>
      <c r="F20" s="245">
        <v>1.9448371268017699</v>
      </c>
      <c r="G20" s="189">
        <v>0.62515576338637102</v>
      </c>
      <c r="H20" s="245">
        <v>2.6079759769829201E-2</v>
      </c>
      <c r="I20" s="189">
        <v>28.8710277470555</v>
      </c>
      <c r="J20" s="245">
        <v>1.96976958480256</v>
      </c>
      <c r="K20" s="189">
        <v>0.62123614924559201</v>
      </c>
      <c r="L20" s="245">
        <v>2.6876229907702599E-2</v>
      </c>
      <c r="M20" s="189">
        <v>29.6685624346091</v>
      </c>
      <c r="N20" s="253">
        <v>1.9777522617765499</v>
      </c>
    </row>
    <row r="21" spans="1:14" ht="13" customHeight="1" x14ac:dyDescent="0.35">
      <c r="A21" s="12" t="s">
        <v>257</v>
      </c>
      <c r="B21" s="97">
        <v>2</v>
      </c>
      <c r="C21" s="189">
        <v>0.60979190643273795</v>
      </c>
      <c r="D21" s="245">
        <v>3.1398490404637602E-2</v>
      </c>
      <c r="E21" s="189">
        <v>31.264953688138402</v>
      </c>
      <c r="F21" s="245">
        <v>2.6131232621849598</v>
      </c>
      <c r="G21" s="189">
        <v>0.61058062368419297</v>
      </c>
      <c r="H21" s="245">
        <v>3.17231038928035E-2</v>
      </c>
      <c r="I21" s="189">
        <v>31.687103993028</v>
      </c>
      <c r="J21" s="245">
        <v>2.6082539902756898</v>
      </c>
      <c r="K21" s="189">
        <v>0.607129054544153</v>
      </c>
      <c r="L21" s="245">
        <v>3.2521876715886501E-2</v>
      </c>
      <c r="M21" s="189">
        <v>31.935888749186201</v>
      </c>
      <c r="N21" s="253">
        <v>2.5937138918639899</v>
      </c>
    </row>
    <row r="22" spans="1:14" ht="13" customHeight="1" x14ac:dyDescent="0.35">
      <c r="A22" s="12" t="s">
        <v>258</v>
      </c>
      <c r="B22" s="97">
        <v>2</v>
      </c>
      <c r="C22" s="189">
        <v>0.43949572838447898</v>
      </c>
      <c r="D22" s="245">
        <v>3.2221145603461399E-2</v>
      </c>
      <c r="E22" s="189">
        <v>20.772583138533101</v>
      </c>
      <c r="F22" s="245">
        <v>2.5490280590691898</v>
      </c>
      <c r="G22" s="189">
        <v>0.44438616944954801</v>
      </c>
      <c r="H22" s="245">
        <v>3.0794410234147099E-2</v>
      </c>
      <c r="I22" s="189">
        <v>21.446795874825199</v>
      </c>
      <c r="J22" s="245">
        <v>2.5889806097391301</v>
      </c>
      <c r="K22" s="189">
        <v>0.44851561390761202</v>
      </c>
      <c r="L22" s="245">
        <v>2.9595679835904699E-2</v>
      </c>
      <c r="M22" s="189">
        <v>21.884042292403699</v>
      </c>
      <c r="N22" s="253">
        <v>2.6427280275940102</v>
      </c>
    </row>
    <row r="23" spans="1:14" ht="13" customHeight="1" x14ac:dyDescent="0.35">
      <c r="A23" s="12" t="s">
        <v>259</v>
      </c>
      <c r="B23" s="97">
        <v>2</v>
      </c>
      <c r="C23" s="189">
        <v>0.52676295625920999</v>
      </c>
      <c r="D23" s="245">
        <v>2.4984798730907799E-2</v>
      </c>
      <c r="E23" s="189">
        <v>30.877809171500399</v>
      </c>
      <c r="F23" s="245">
        <v>2.54472112970207</v>
      </c>
      <c r="G23" s="189">
        <v>0.53118249214492097</v>
      </c>
      <c r="H23" s="245">
        <v>2.53535516709005E-2</v>
      </c>
      <c r="I23" s="189">
        <v>31.3011856482923</v>
      </c>
      <c r="J23" s="245">
        <v>2.59879588558828</v>
      </c>
      <c r="K23" s="189">
        <v>0.53225695594398603</v>
      </c>
      <c r="L23" s="245">
        <v>2.47816730745226E-2</v>
      </c>
      <c r="M23" s="189">
        <v>32.250498782076399</v>
      </c>
      <c r="N23" s="253">
        <v>2.5484040890572</v>
      </c>
    </row>
    <row r="24" spans="1:14" ht="13" customHeight="1" x14ac:dyDescent="0.35">
      <c r="A24" s="12" t="s">
        <v>260</v>
      </c>
      <c r="B24" s="97">
        <v>2</v>
      </c>
      <c r="C24" s="189">
        <v>0.560752415157457</v>
      </c>
      <c r="D24" s="245">
        <v>2.4763387875489901E-2</v>
      </c>
      <c r="E24" s="189">
        <v>26.457796282682601</v>
      </c>
      <c r="F24" s="245">
        <v>2.5696529124173999</v>
      </c>
      <c r="G24" s="189">
        <v>0.55983573442984902</v>
      </c>
      <c r="H24" s="245">
        <v>2.45325462840939E-2</v>
      </c>
      <c r="I24" s="189">
        <v>27.099237656066101</v>
      </c>
      <c r="J24" s="245">
        <v>2.4810835247654102</v>
      </c>
      <c r="K24" s="189">
        <v>0.55877720902737704</v>
      </c>
      <c r="L24" s="245">
        <v>2.4472982986168901E-2</v>
      </c>
      <c r="M24" s="189">
        <v>27.746630514233601</v>
      </c>
      <c r="N24" s="253">
        <v>2.5243394714091298</v>
      </c>
    </row>
    <row r="25" spans="1:14" ht="13" customHeight="1" x14ac:dyDescent="0.35">
      <c r="A25" s="12" t="s">
        <v>261</v>
      </c>
      <c r="B25" s="97">
        <v>2</v>
      </c>
      <c r="C25" s="189">
        <v>0.48981596983227099</v>
      </c>
      <c r="D25" s="245">
        <v>2.0981976389403901E-2</v>
      </c>
      <c r="E25" s="189">
        <v>22.248749772333401</v>
      </c>
      <c r="F25" s="245">
        <v>1.55464969289057</v>
      </c>
      <c r="G25" s="189">
        <v>0.49042477319693301</v>
      </c>
      <c r="H25" s="245">
        <v>2.10425261959214E-2</v>
      </c>
      <c r="I25" s="189">
        <v>23.313266692488298</v>
      </c>
      <c r="J25" s="245">
        <v>1.49939511746696</v>
      </c>
      <c r="K25" s="189">
        <v>0.491291127579292</v>
      </c>
      <c r="L25" s="245">
        <v>2.0749799578276398E-2</v>
      </c>
      <c r="M25" s="189">
        <v>23.4719227048917</v>
      </c>
      <c r="N25" s="253">
        <v>1.51898221032127</v>
      </c>
    </row>
    <row r="26" spans="1:14" ht="13" customHeight="1" x14ac:dyDescent="0.35">
      <c r="A26" s="12" t="s">
        <v>262</v>
      </c>
      <c r="B26" s="97">
        <v>2</v>
      </c>
      <c r="C26" s="189">
        <v>0.59072537921702195</v>
      </c>
      <c r="D26" s="245">
        <v>2.1820674901925099E-2</v>
      </c>
      <c r="E26" s="189">
        <v>32.133718420327199</v>
      </c>
      <c r="F26" s="245">
        <v>2.26279459349443</v>
      </c>
      <c r="G26" s="189">
        <v>0.59311991099193695</v>
      </c>
      <c r="H26" s="245">
        <v>2.1903600345533701E-2</v>
      </c>
      <c r="I26" s="189">
        <v>33.270854225336898</v>
      </c>
      <c r="J26" s="245">
        <v>2.2969755618780798</v>
      </c>
      <c r="K26" s="189">
        <v>0.58564563734656705</v>
      </c>
      <c r="L26" s="245">
        <v>2.1979861625915101E-2</v>
      </c>
      <c r="M26" s="189">
        <v>33.930668478374898</v>
      </c>
      <c r="N26" s="253">
        <v>2.3238996936329301</v>
      </c>
    </row>
    <row r="27" spans="1:14" ht="13" customHeight="1" x14ac:dyDescent="0.35">
      <c r="A27" s="12" t="s">
        <v>263</v>
      </c>
      <c r="B27" s="97">
        <v>2</v>
      </c>
      <c r="C27" s="189">
        <v>0.52906697164366001</v>
      </c>
      <c r="D27" s="245">
        <v>1.4582459511459801E-2</v>
      </c>
      <c r="E27" s="189">
        <v>25.916126919125301</v>
      </c>
      <c r="F27" s="245">
        <v>1.23758290578597</v>
      </c>
      <c r="G27" s="189">
        <v>0.52566422050106598</v>
      </c>
      <c r="H27" s="245">
        <v>1.45561250994077E-2</v>
      </c>
      <c r="I27" s="189">
        <v>27.6750029619114</v>
      </c>
      <c r="J27" s="245">
        <v>1.21238301323691</v>
      </c>
      <c r="K27" s="189">
        <v>0.52548629072956499</v>
      </c>
      <c r="L27" s="245">
        <v>1.45881379583821E-2</v>
      </c>
      <c r="M27" s="189">
        <v>27.7683336918798</v>
      </c>
      <c r="N27" s="253">
        <v>1.21867268594124</v>
      </c>
    </row>
    <row r="28" spans="1:14" ht="13" customHeight="1" x14ac:dyDescent="0.35">
      <c r="A28" s="12" t="s">
        <v>264</v>
      </c>
      <c r="B28" s="97">
        <v>2</v>
      </c>
      <c r="C28" s="189">
        <v>0.51280229550921197</v>
      </c>
      <c r="D28" s="245">
        <v>2.39005332029892E-2</v>
      </c>
      <c r="E28" s="189">
        <v>21.603856525976301</v>
      </c>
      <c r="F28" s="245">
        <v>2.1259728750156701</v>
      </c>
      <c r="G28" s="189">
        <v>0.50171977877678597</v>
      </c>
      <c r="H28" s="245">
        <v>2.4302752164683802E-2</v>
      </c>
      <c r="I28" s="189">
        <v>21.937051747708299</v>
      </c>
      <c r="J28" s="245">
        <v>2.1367427907066499</v>
      </c>
      <c r="K28" s="189">
        <v>0.49779533600222697</v>
      </c>
      <c r="L28" s="245">
        <v>2.4727534683864901E-2</v>
      </c>
      <c r="M28" s="189">
        <v>22.210874775757599</v>
      </c>
      <c r="N28" s="253">
        <v>2.08750294413022</v>
      </c>
    </row>
    <row r="29" spans="1:14" ht="13" customHeight="1" x14ac:dyDescent="0.35">
      <c r="A29" s="12" t="s">
        <v>265</v>
      </c>
      <c r="B29" s="97">
        <v>2</v>
      </c>
      <c r="C29" s="189">
        <v>0.422090917660701</v>
      </c>
      <c r="D29" s="245">
        <v>2.0400282813566501E-2</v>
      </c>
      <c r="E29" s="189">
        <v>17.615323944096499</v>
      </c>
      <c r="F29" s="245">
        <v>1.78326102885329</v>
      </c>
      <c r="G29" s="189">
        <v>0.42217769950821299</v>
      </c>
      <c r="H29" s="245">
        <v>2.06884983134915E-2</v>
      </c>
      <c r="I29" s="189">
        <v>18.381226057122198</v>
      </c>
      <c r="J29" s="245">
        <v>1.7874556150160901</v>
      </c>
      <c r="K29" s="189">
        <v>0.42040637867429398</v>
      </c>
      <c r="L29" s="245">
        <v>2.0817000566085798E-2</v>
      </c>
      <c r="M29" s="189">
        <v>18.535502584379302</v>
      </c>
      <c r="N29" s="253">
        <v>1.8223050046520799</v>
      </c>
    </row>
    <row r="30" spans="1:14" ht="13" customHeight="1" x14ac:dyDescent="0.35">
      <c r="A30" s="12" t="s">
        <v>266</v>
      </c>
      <c r="B30" s="97">
        <v>2</v>
      </c>
      <c r="C30" s="189">
        <v>0.43893768952436801</v>
      </c>
      <c r="D30" s="245">
        <v>1.6118322684328799E-2</v>
      </c>
      <c r="E30" s="189">
        <v>19.492451031129299</v>
      </c>
      <c r="F30" s="245">
        <v>1.41557592171099</v>
      </c>
      <c r="G30" s="189">
        <v>0.44027816750698401</v>
      </c>
      <c r="H30" s="245">
        <v>1.6069933787284298E-2</v>
      </c>
      <c r="I30" s="189">
        <v>19.951952977550601</v>
      </c>
      <c r="J30" s="245">
        <v>1.4300958980070499</v>
      </c>
      <c r="K30" s="189">
        <v>0.43987930602103797</v>
      </c>
      <c r="L30" s="245">
        <v>1.5566725558674501E-2</v>
      </c>
      <c r="M30" s="189">
        <v>20.1825606203255</v>
      </c>
      <c r="N30" s="253">
        <v>1.44685511279024</v>
      </c>
    </row>
    <row r="31" spans="1:14" ht="13" customHeight="1" x14ac:dyDescent="0.35">
      <c r="A31" s="12" t="s">
        <v>267</v>
      </c>
      <c r="B31" s="97">
        <v>2</v>
      </c>
      <c r="C31" s="189">
        <v>0.51081859306926802</v>
      </c>
      <c r="D31" s="245">
        <v>1.7326636532289798E-2</v>
      </c>
      <c r="E31" s="189">
        <v>26.810011484536101</v>
      </c>
      <c r="F31" s="245">
        <v>1.6396012371120201</v>
      </c>
      <c r="G31" s="189">
        <v>0.51148812766989804</v>
      </c>
      <c r="H31" s="245">
        <v>1.7961956172156301E-2</v>
      </c>
      <c r="I31" s="189">
        <v>27.863236202113299</v>
      </c>
      <c r="J31" s="245">
        <v>1.6024460663950899</v>
      </c>
      <c r="K31" s="189">
        <v>0.50869372628629606</v>
      </c>
      <c r="L31" s="245">
        <v>1.8293917969698901E-2</v>
      </c>
      <c r="M31" s="189">
        <v>28.101119276934</v>
      </c>
      <c r="N31" s="253">
        <v>1.5967753257677</v>
      </c>
    </row>
    <row r="32" spans="1:14" ht="13" customHeight="1" x14ac:dyDescent="0.35">
      <c r="A32" s="12" t="s">
        <v>268</v>
      </c>
      <c r="B32" s="97">
        <v>2</v>
      </c>
      <c r="C32" s="189">
        <v>0.53324482514974003</v>
      </c>
      <c r="D32" s="245">
        <v>1.8234675395953099E-2</v>
      </c>
      <c r="E32" s="189">
        <v>27.552859071267701</v>
      </c>
      <c r="F32" s="245">
        <v>1.5529033176646301</v>
      </c>
      <c r="G32" s="189">
        <v>0.53449238161926005</v>
      </c>
      <c r="H32" s="245">
        <v>1.8085133399836199E-2</v>
      </c>
      <c r="I32" s="189">
        <v>28.681551711422099</v>
      </c>
      <c r="J32" s="245">
        <v>1.57172318967571</v>
      </c>
      <c r="K32" s="189">
        <v>0.53606565118219396</v>
      </c>
      <c r="L32" s="245">
        <v>1.8222939917454301E-2</v>
      </c>
      <c r="M32" s="189">
        <v>28.727927113435801</v>
      </c>
      <c r="N32" s="253">
        <v>1.5495522202448699</v>
      </c>
    </row>
    <row r="33" spans="1:14" ht="13" customHeight="1" x14ac:dyDescent="0.35">
      <c r="A33" s="12" t="s">
        <v>269</v>
      </c>
      <c r="B33" s="97">
        <v>2</v>
      </c>
      <c r="C33" s="189">
        <v>0.52887419710759498</v>
      </c>
      <c r="D33" s="245">
        <v>3.2619326775534301E-2</v>
      </c>
      <c r="E33" s="189">
        <v>23.8911557101992</v>
      </c>
      <c r="F33" s="245">
        <v>2.8437271451841299</v>
      </c>
      <c r="G33" s="189">
        <v>0.51763685099273204</v>
      </c>
      <c r="H33" s="245">
        <v>3.3917602728206299E-2</v>
      </c>
      <c r="I33" s="189">
        <v>25.399415806393801</v>
      </c>
      <c r="J33" s="245">
        <v>2.9132902782282102</v>
      </c>
      <c r="K33" s="189">
        <v>0.51733818444379998</v>
      </c>
      <c r="L33" s="245">
        <v>3.31348646856598E-2</v>
      </c>
      <c r="M33" s="189">
        <v>25.6587406208854</v>
      </c>
      <c r="N33" s="253">
        <v>2.9850669286808702</v>
      </c>
    </row>
    <row r="34" spans="1:14" ht="13" customHeight="1" x14ac:dyDescent="0.35">
      <c r="A34" s="12" t="s">
        <v>270</v>
      </c>
      <c r="B34" s="97">
        <v>2</v>
      </c>
      <c r="C34" s="189">
        <v>0.46082557888703302</v>
      </c>
      <c r="D34" s="245">
        <v>3.5375672881481302E-2</v>
      </c>
      <c r="E34" s="189">
        <v>22.117771120832799</v>
      </c>
      <c r="F34" s="245">
        <v>3.0037928650516998</v>
      </c>
      <c r="G34" s="189">
        <v>0.46163197807845902</v>
      </c>
      <c r="H34" s="245">
        <v>3.6152146459057198E-2</v>
      </c>
      <c r="I34" s="189">
        <v>22.261231232789498</v>
      </c>
      <c r="J34" s="245">
        <v>3.0451329387868902</v>
      </c>
      <c r="K34" s="189">
        <v>0.45818639264704802</v>
      </c>
      <c r="L34" s="245">
        <v>3.6077005660975603E-2</v>
      </c>
      <c r="M34" s="189">
        <v>22.611856673512602</v>
      </c>
      <c r="N34" s="253">
        <v>2.9688810885724899</v>
      </c>
    </row>
    <row r="35" spans="1:14" ht="13" customHeight="1" x14ac:dyDescent="0.35">
      <c r="A35" s="12" t="s">
        <v>271</v>
      </c>
      <c r="B35" s="97">
        <v>2</v>
      </c>
      <c r="C35" s="189">
        <v>0.55158732852560999</v>
      </c>
      <c r="D35" s="245">
        <v>1.8345046281834299E-2</v>
      </c>
      <c r="E35" s="189">
        <v>30.041547322318401</v>
      </c>
      <c r="F35" s="245">
        <v>1.73228867863137</v>
      </c>
      <c r="G35" s="189">
        <v>0.54966779288843104</v>
      </c>
      <c r="H35" s="245">
        <v>1.8669565242730099E-2</v>
      </c>
      <c r="I35" s="189">
        <v>30.525497188648298</v>
      </c>
      <c r="J35" s="245">
        <v>1.76957303039935</v>
      </c>
      <c r="K35" s="189">
        <v>0.55115825458289502</v>
      </c>
      <c r="L35" s="245">
        <v>1.8369481590016699E-2</v>
      </c>
      <c r="M35" s="189">
        <v>30.728072214519301</v>
      </c>
      <c r="N35" s="253">
        <v>1.7857709805958799</v>
      </c>
    </row>
    <row r="36" spans="1:14" ht="13" customHeight="1" x14ac:dyDescent="0.35">
      <c r="A36" s="12" t="s">
        <v>272</v>
      </c>
      <c r="B36" s="97">
        <v>2</v>
      </c>
      <c r="C36" s="189">
        <v>0.59316042264713797</v>
      </c>
      <c r="D36" s="245">
        <v>1.6480776346571999E-2</v>
      </c>
      <c r="E36" s="189">
        <v>32.0274636622134</v>
      </c>
      <c r="F36" s="245">
        <v>1.7487435239528399</v>
      </c>
      <c r="G36" s="189">
        <v>0.60635125099221898</v>
      </c>
      <c r="H36" s="245">
        <v>1.6494783605592499E-2</v>
      </c>
      <c r="I36" s="189">
        <v>33.035874745075098</v>
      </c>
      <c r="J36" s="245">
        <v>1.70471205653978</v>
      </c>
      <c r="K36" s="189">
        <v>0.60582601545418202</v>
      </c>
      <c r="L36" s="245">
        <v>1.6509672935692998E-2</v>
      </c>
      <c r="M36" s="189">
        <v>33.060866253194099</v>
      </c>
      <c r="N36" s="253">
        <v>1.6928383940620699</v>
      </c>
    </row>
    <row r="37" spans="1:14" ht="13" customHeight="1" x14ac:dyDescent="0.35">
      <c r="A37" s="12" t="s">
        <v>273</v>
      </c>
      <c r="B37" s="97">
        <v>2</v>
      </c>
      <c r="C37" s="189">
        <v>0.53946536232836295</v>
      </c>
      <c r="D37" s="245">
        <v>1.2035236619469401E-2</v>
      </c>
      <c r="E37" s="189">
        <v>31.386466241190899</v>
      </c>
      <c r="F37" s="245">
        <v>1.2996945992170299</v>
      </c>
      <c r="G37" s="189">
        <v>0.53509063523068101</v>
      </c>
      <c r="H37" s="245">
        <v>1.24137085419031E-2</v>
      </c>
      <c r="I37" s="189">
        <v>31.980228676813301</v>
      </c>
      <c r="J37" s="245">
        <v>1.25715313033125</v>
      </c>
      <c r="K37" s="189">
        <v>0.531536811983496</v>
      </c>
      <c r="L37" s="245">
        <v>1.22849862536642E-2</v>
      </c>
      <c r="M37" s="189">
        <v>32.511107365009003</v>
      </c>
      <c r="N37" s="253">
        <v>1.30784642541796</v>
      </c>
    </row>
    <row r="38" spans="1:14" ht="13" customHeight="1" x14ac:dyDescent="0.35">
      <c r="A38" s="12" t="s">
        <v>274</v>
      </c>
      <c r="B38" s="97">
        <v>2</v>
      </c>
      <c r="C38" s="189">
        <v>0.53018906269337995</v>
      </c>
      <c r="D38" s="245">
        <v>1.59452674543102E-2</v>
      </c>
      <c r="E38" s="189">
        <v>29.838379693454499</v>
      </c>
      <c r="F38" s="245">
        <v>1.8178110191306101</v>
      </c>
      <c r="G38" s="189">
        <v>0.53494930304845201</v>
      </c>
      <c r="H38" s="245">
        <v>1.5676144338791598E-2</v>
      </c>
      <c r="I38" s="189">
        <v>30.811024316540301</v>
      </c>
      <c r="J38" s="245">
        <v>1.8255303554356099</v>
      </c>
      <c r="K38" s="189">
        <v>0.53561462778435498</v>
      </c>
      <c r="L38" s="245">
        <v>1.51707838128309E-2</v>
      </c>
      <c r="M38" s="189">
        <v>31.606091627771399</v>
      </c>
      <c r="N38" s="253">
        <v>1.8014224340692599</v>
      </c>
    </row>
    <row r="39" spans="1:14" ht="13" customHeight="1" x14ac:dyDescent="0.35">
      <c r="A39" s="12" t="s">
        <v>275</v>
      </c>
      <c r="B39" s="97">
        <v>2</v>
      </c>
      <c r="C39" s="189">
        <v>0.54817255087041195</v>
      </c>
      <c r="D39" s="245">
        <v>2.91685612789685E-2</v>
      </c>
      <c r="E39" s="189">
        <v>21.648326169948898</v>
      </c>
      <c r="F39" s="245">
        <v>2.3771510225276402</v>
      </c>
      <c r="G39" s="189">
        <v>0.54398525112519802</v>
      </c>
      <c r="H39" s="245">
        <v>2.9670476712793201E-2</v>
      </c>
      <c r="I39" s="189">
        <v>22.072057204511601</v>
      </c>
      <c r="J39" s="245">
        <v>2.3052975434530998</v>
      </c>
      <c r="K39" s="189">
        <v>0.54456196990253902</v>
      </c>
      <c r="L39" s="245">
        <v>2.9739051589572098E-2</v>
      </c>
      <c r="M39" s="189">
        <v>22.5926553937616</v>
      </c>
      <c r="N39" s="253">
        <v>2.2811381490992102</v>
      </c>
    </row>
    <row r="40" spans="1:14" ht="13" customHeight="1" x14ac:dyDescent="0.35">
      <c r="A40" s="12" t="s">
        <v>276</v>
      </c>
      <c r="B40" s="97">
        <v>2</v>
      </c>
      <c r="C40" s="189">
        <v>0.445860771998073</v>
      </c>
      <c r="D40" s="245">
        <v>2.1287298880018998E-2</v>
      </c>
      <c r="E40" s="189">
        <v>16.5824522857788</v>
      </c>
      <c r="F40" s="245">
        <v>1.6133904462003299</v>
      </c>
      <c r="G40" s="189">
        <v>0.44852959731422198</v>
      </c>
      <c r="H40" s="245">
        <v>2.2257483011561201E-2</v>
      </c>
      <c r="I40" s="189">
        <v>16.832659479656598</v>
      </c>
      <c r="J40" s="245">
        <v>1.6543738256215199</v>
      </c>
      <c r="K40" s="189">
        <v>0.44912934626325901</v>
      </c>
      <c r="L40" s="245">
        <v>2.2326622975284802E-2</v>
      </c>
      <c r="M40" s="189">
        <v>16.9247464011213</v>
      </c>
      <c r="N40" s="253">
        <v>1.6806041263135101</v>
      </c>
    </row>
    <row r="41" spans="1:14" ht="13" customHeight="1" x14ac:dyDescent="0.35">
      <c r="A41" s="12" t="s">
        <v>277</v>
      </c>
      <c r="B41" s="97">
        <v>2</v>
      </c>
      <c r="C41" s="189">
        <v>0.576806623803923</v>
      </c>
      <c r="D41" s="245">
        <v>2.4806763565668001E-2</v>
      </c>
      <c r="E41" s="189">
        <v>25.9593837747849</v>
      </c>
      <c r="F41" s="245">
        <v>1.7050504516523799</v>
      </c>
      <c r="G41" s="189">
        <v>0.57872793378417497</v>
      </c>
      <c r="H41" s="245">
        <v>2.4516544745534299E-2</v>
      </c>
      <c r="I41" s="189">
        <v>26.3568053362497</v>
      </c>
      <c r="J41" s="245">
        <v>1.7390636581900001</v>
      </c>
      <c r="K41" s="189">
        <v>0.57292399742109601</v>
      </c>
      <c r="L41" s="245">
        <v>2.23764913552294E-2</v>
      </c>
      <c r="M41" s="189">
        <v>26.8150492905053</v>
      </c>
      <c r="N41" s="253">
        <v>1.9322657526038001</v>
      </c>
    </row>
    <row r="42" spans="1:14" ht="13" customHeight="1" x14ac:dyDescent="0.35">
      <c r="A42" s="12" t="s">
        <v>278</v>
      </c>
      <c r="B42" s="97">
        <v>2</v>
      </c>
      <c r="C42" s="189">
        <v>0.485094156084728</v>
      </c>
      <c r="D42" s="245">
        <v>2.3764990462946101E-2</v>
      </c>
      <c r="E42" s="189">
        <v>23.699653690498302</v>
      </c>
      <c r="F42" s="245">
        <v>2.1974534135054902</v>
      </c>
      <c r="G42" s="189">
        <v>0.48372619114741</v>
      </c>
      <c r="H42" s="245">
        <v>2.38957940891046E-2</v>
      </c>
      <c r="I42" s="189">
        <v>24.623053440620001</v>
      </c>
      <c r="J42" s="245">
        <v>2.1195872801102902</v>
      </c>
      <c r="K42" s="189">
        <v>0.48463123527934399</v>
      </c>
      <c r="L42" s="245">
        <v>2.4090878400473501E-2</v>
      </c>
      <c r="M42" s="189">
        <v>24.672999547645901</v>
      </c>
      <c r="N42" s="253">
        <v>2.10495153376921</v>
      </c>
    </row>
    <row r="43" spans="1:14" ht="13" customHeight="1" x14ac:dyDescent="0.35">
      <c r="A43" s="12" t="s">
        <v>279</v>
      </c>
      <c r="B43" s="97">
        <v>2</v>
      </c>
      <c r="C43" s="189">
        <v>0.53113497199035897</v>
      </c>
      <c r="D43" s="245">
        <v>3.0319646718516599E-2</v>
      </c>
      <c r="E43" s="189">
        <v>28.244978539295101</v>
      </c>
      <c r="F43" s="245">
        <v>2.8855901162383999</v>
      </c>
      <c r="G43" s="189">
        <v>0.52932390341060997</v>
      </c>
      <c r="H43" s="245">
        <v>3.017542731365E-2</v>
      </c>
      <c r="I43" s="189">
        <v>30.371337332408999</v>
      </c>
      <c r="J43" s="245">
        <v>2.8995891532218101</v>
      </c>
      <c r="K43" s="189">
        <v>0.52657376745358397</v>
      </c>
      <c r="L43" s="245">
        <v>3.01220566120384E-2</v>
      </c>
      <c r="M43" s="189">
        <v>30.975256929218101</v>
      </c>
      <c r="N43" s="253">
        <v>2.9042994713774402</v>
      </c>
    </row>
    <row r="44" spans="1:14" ht="13" customHeight="1" x14ac:dyDescent="0.35">
      <c r="A44" s="12" t="s">
        <v>280</v>
      </c>
      <c r="B44" s="97">
        <v>2</v>
      </c>
      <c r="C44" s="189">
        <v>0.66452656658047304</v>
      </c>
      <c r="D44" s="245">
        <v>2.0461891696769399E-2</v>
      </c>
      <c r="E44" s="189">
        <v>27.902677499312301</v>
      </c>
      <c r="F44" s="245">
        <v>1.35837255779231</v>
      </c>
      <c r="G44" s="189">
        <v>0.67724521922262304</v>
      </c>
      <c r="H44" s="245">
        <v>2.0090368286454201E-2</v>
      </c>
      <c r="I44" s="189">
        <v>28.918176612941402</v>
      </c>
      <c r="J44" s="245">
        <v>1.4130840780234499</v>
      </c>
      <c r="K44" s="189">
        <v>0.65750696760031502</v>
      </c>
      <c r="L44" s="245">
        <v>1.9437570055946998E-2</v>
      </c>
      <c r="M44" s="189">
        <v>29.913321282103102</v>
      </c>
      <c r="N44" s="253">
        <v>1.5557446423335699</v>
      </c>
    </row>
    <row r="45" spans="1:14" ht="13" customHeight="1" x14ac:dyDescent="0.35">
      <c r="A45" s="12" t="s">
        <v>281</v>
      </c>
      <c r="B45" s="97">
        <v>2</v>
      </c>
      <c r="C45" s="189">
        <v>0.49850640767135501</v>
      </c>
      <c r="D45" s="245">
        <v>1.7085075480806702E-2</v>
      </c>
      <c r="E45" s="189">
        <v>26.726107605266101</v>
      </c>
      <c r="F45" s="245">
        <v>1.6480557926089401</v>
      </c>
      <c r="G45" s="189">
        <v>0.49638591614057198</v>
      </c>
      <c r="H45" s="245">
        <v>1.6617733330048599E-2</v>
      </c>
      <c r="I45" s="189">
        <v>27.843740878694099</v>
      </c>
      <c r="J45" s="245">
        <v>1.6101888371076101</v>
      </c>
      <c r="K45" s="189">
        <v>0.49666209300541397</v>
      </c>
      <c r="L45" s="245">
        <v>1.66590346602557E-2</v>
      </c>
      <c r="M45" s="189">
        <v>27.961570613103799</v>
      </c>
      <c r="N45" s="253">
        <v>1.63803520044123</v>
      </c>
    </row>
    <row r="46" spans="1:14" ht="13" customHeight="1" x14ac:dyDescent="0.35">
      <c r="A46" s="12" t="s">
        <v>282</v>
      </c>
      <c r="B46" s="97">
        <v>2</v>
      </c>
      <c r="C46" s="189">
        <v>0.51144753721986203</v>
      </c>
      <c r="D46" s="245">
        <v>2.2419915742505798E-2</v>
      </c>
      <c r="E46" s="189">
        <v>25.8366088015927</v>
      </c>
      <c r="F46" s="245">
        <v>1.9902788510325</v>
      </c>
      <c r="G46" s="189">
        <v>0.52248078528424602</v>
      </c>
      <c r="H46" s="245">
        <v>2.2939777588194901E-2</v>
      </c>
      <c r="I46" s="189">
        <v>27.000649762003501</v>
      </c>
      <c r="J46" s="245">
        <v>2.0261035844741402</v>
      </c>
      <c r="K46" s="189">
        <v>0.52340175407181699</v>
      </c>
      <c r="L46" s="245">
        <v>2.24585334660652E-2</v>
      </c>
      <c r="M46" s="189">
        <v>27.419586053207201</v>
      </c>
      <c r="N46" s="253">
        <v>2.1470590961747602</v>
      </c>
    </row>
    <row r="47" spans="1:14" ht="13" customHeight="1" x14ac:dyDescent="0.35">
      <c r="A47" s="12" t="s">
        <v>283</v>
      </c>
      <c r="B47" s="97">
        <v>2</v>
      </c>
      <c r="C47" s="189">
        <v>0.53510593268054496</v>
      </c>
      <c r="D47" s="245">
        <v>1.84924759792598E-2</v>
      </c>
      <c r="E47" s="189">
        <v>24.944033801924402</v>
      </c>
      <c r="F47" s="245">
        <v>1.7248386846130499</v>
      </c>
      <c r="G47" s="189">
        <v>0.53788652366279899</v>
      </c>
      <c r="H47" s="245">
        <v>1.83716056575449E-2</v>
      </c>
      <c r="I47" s="189">
        <v>25.301686193467699</v>
      </c>
      <c r="J47" s="245">
        <v>1.72436113486071</v>
      </c>
      <c r="K47" s="189">
        <v>0.53679904218236396</v>
      </c>
      <c r="L47" s="245">
        <v>1.8460058483597601E-2</v>
      </c>
      <c r="M47" s="189">
        <v>25.5889261697113</v>
      </c>
      <c r="N47" s="253">
        <v>1.69977696565236</v>
      </c>
    </row>
    <row r="48" spans="1:14" ht="13" customHeight="1" x14ac:dyDescent="0.35">
      <c r="A48" s="12" t="s">
        <v>284</v>
      </c>
      <c r="B48" s="97">
        <v>2</v>
      </c>
      <c r="C48" s="189">
        <v>0.49500803362506901</v>
      </c>
      <c r="D48" s="245">
        <v>2.4851640808558999E-2</v>
      </c>
      <c r="E48" s="189">
        <v>24.654560891836802</v>
      </c>
      <c r="F48" s="245">
        <v>2.1723438258565402</v>
      </c>
      <c r="G48" s="189">
        <v>0.49637897908378997</v>
      </c>
      <c r="H48" s="245">
        <v>2.58890895434679E-2</v>
      </c>
      <c r="I48" s="189">
        <v>25.5586296755082</v>
      </c>
      <c r="J48" s="245">
        <v>2.25863525133905</v>
      </c>
      <c r="K48" s="189">
        <v>0.49599888994852498</v>
      </c>
      <c r="L48" s="245">
        <v>2.6069472739562501E-2</v>
      </c>
      <c r="M48" s="189">
        <v>25.8054313858675</v>
      </c>
      <c r="N48" s="253">
        <v>2.2705549734280002</v>
      </c>
    </row>
    <row r="49" spans="1:14" ht="13" customHeight="1" x14ac:dyDescent="0.35">
      <c r="A49" s="12" t="s">
        <v>285</v>
      </c>
      <c r="B49" s="97">
        <v>2</v>
      </c>
      <c r="C49" s="189">
        <v>0.53318137092956297</v>
      </c>
      <c r="D49" s="245">
        <v>2.9923019832301601E-2</v>
      </c>
      <c r="E49" s="189">
        <v>25.0505191042649</v>
      </c>
      <c r="F49" s="245">
        <v>2.2514997616320001</v>
      </c>
      <c r="G49" s="189">
        <v>0.50685151370126502</v>
      </c>
      <c r="H49" s="245">
        <v>2.95963289558131E-2</v>
      </c>
      <c r="I49" s="189">
        <v>26.681352414168298</v>
      </c>
      <c r="J49" s="245">
        <v>2.2732392242199402</v>
      </c>
      <c r="K49" s="189">
        <v>0.50515843777265701</v>
      </c>
      <c r="L49" s="245">
        <v>2.98841780378226E-2</v>
      </c>
      <c r="M49" s="189">
        <v>26.946822514962999</v>
      </c>
      <c r="N49" s="253">
        <v>2.2344794826697001</v>
      </c>
    </row>
    <row r="50" spans="1:14" ht="13" customHeight="1" x14ac:dyDescent="0.35">
      <c r="A50" s="12" t="s">
        <v>286</v>
      </c>
      <c r="B50" s="97">
        <v>2</v>
      </c>
      <c r="C50" s="189">
        <v>0.49917212847119902</v>
      </c>
      <c r="D50" s="245">
        <v>1.87858212760218E-2</v>
      </c>
      <c r="E50" s="189">
        <v>25.7758699067832</v>
      </c>
      <c r="F50" s="245">
        <v>1.79586295490537</v>
      </c>
      <c r="G50" s="189">
        <v>0.49744325013715901</v>
      </c>
      <c r="H50" s="245">
        <v>1.87164178466885E-2</v>
      </c>
      <c r="I50" s="189">
        <v>26.279624680890901</v>
      </c>
      <c r="J50" s="245">
        <v>1.7935742261451999</v>
      </c>
      <c r="K50" s="189">
        <v>0.49674442245372102</v>
      </c>
      <c r="L50" s="245">
        <v>1.8602510777722799E-2</v>
      </c>
      <c r="M50" s="189">
        <v>26.357176315648701</v>
      </c>
      <c r="N50" s="253">
        <v>1.8061703911776801</v>
      </c>
    </row>
    <row r="51" spans="1:14" ht="13" customHeight="1" x14ac:dyDescent="0.35">
      <c r="A51" s="12" t="s">
        <v>287</v>
      </c>
      <c r="B51" s="97">
        <v>2</v>
      </c>
      <c r="C51" s="189">
        <v>0.54082784487930502</v>
      </c>
      <c r="D51" s="245">
        <v>1.53262151242054E-2</v>
      </c>
      <c r="E51" s="189">
        <v>29.740482570365501</v>
      </c>
      <c r="F51" s="245">
        <v>1.3834933438850101</v>
      </c>
      <c r="G51" s="189">
        <v>0.53845745301018499</v>
      </c>
      <c r="H51" s="245">
        <v>1.55449729514442E-2</v>
      </c>
      <c r="I51" s="189">
        <v>29.928555400819899</v>
      </c>
      <c r="J51" s="245">
        <v>1.38697283294187</v>
      </c>
      <c r="K51" s="189">
        <v>0.53450405520792799</v>
      </c>
      <c r="L51" s="245">
        <v>1.5829998863234E-2</v>
      </c>
      <c r="M51" s="189">
        <v>30.149294052820999</v>
      </c>
      <c r="N51" s="253">
        <v>1.3713602176788799</v>
      </c>
    </row>
    <row r="52" spans="1:14" ht="13" customHeight="1" x14ac:dyDescent="0.35">
      <c r="A52" s="12" t="s">
        <v>288</v>
      </c>
      <c r="B52" s="97">
        <v>2</v>
      </c>
      <c r="C52" s="189">
        <v>0.51604033305694297</v>
      </c>
      <c r="D52" s="245">
        <v>1.8499591802353499E-2</v>
      </c>
      <c r="E52" s="189">
        <v>28.2203436797741</v>
      </c>
      <c r="F52" s="245">
        <v>2.3066433755807498</v>
      </c>
      <c r="G52" s="189">
        <v>0.50889482838908195</v>
      </c>
      <c r="H52" s="245">
        <v>1.91651726169909E-2</v>
      </c>
      <c r="I52" s="189">
        <v>28.747552267234799</v>
      </c>
      <c r="J52" s="245">
        <v>2.31785932279967</v>
      </c>
      <c r="K52" s="189">
        <v>0.49806321333109499</v>
      </c>
      <c r="L52" s="245">
        <v>1.8261635415393E-2</v>
      </c>
      <c r="M52" s="189">
        <v>29.578322591109401</v>
      </c>
      <c r="N52" s="253">
        <v>2.61116642781862</v>
      </c>
    </row>
    <row r="53" spans="1:14" ht="13" customHeight="1" x14ac:dyDescent="0.35">
      <c r="A53" s="12" t="s">
        <v>289</v>
      </c>
      <c r="B53" s="97">
        <v>2</v>
      </c>
      <c r="C53" s="189">
        <v>0.44614906528485598</v>
      </c>
      <c r="D53" s="245">
        <v>1.31691935420128E-2</v>
      </c>
      <c r="E53" s="189">
        <v>22.994151601500999</v>
      </c>
      <c r="F53" s="245">
        <v>1.18141300995106</v>
      </c>
      <c r="G53" s="189">
        <v>0.43961349234379199</v>
      </c>
      <c r="H53" s="245">
        <v>1.33046956066049E-2</v>
      </c>
      <c r="I53" s="189">
        <v>24.137476998564601</v>
      </c>
      <c r="J53" s="245">
        <v>1.1742961666629801</v>
      </c>
      <c r="K53" s="189">
        <v>0.43856402653143201</v>
      </c>
      <c r="L53" s="245">
        <v>1.35996276853276E-2</v>
      </c>
      <c r="M53" s="189">
        <v>24.311445829913801</v>
      </c>
      <c r="N53" s="253">
        <v>1.19296408068765</v>
      </c>
    </row>
    <row r="54" spans="1:14" ht="13" customHeight="1" x14ac:dyDescent="0.35">
      <c r="A54" s="12" t="s">
        <v>290</v>
      </c>
      <c r="B54" s="97">
        <v>2</v>
      </c>
      <c r="C54" s="189">
        <v>0.48104035477700702</v>
      </c>
      <c r="D54" s="245">
        <v>2.1483326194381099E-2</v>
      </c>
      <c r="E54" s="189">
        <v>24.932424973619799</v>
      </c>
      <c r="F54" s="245">
        <v>1.9523377631051699</v>
      </c>
      <c r="G54" s="189">
        <v>0.46736824071697097</v>
      </c>
      <c r="H54" s="245">
        <v>2.13545854855073E-2</v>
      </c>
      <c r="I54" s="189">
        <v>25.406647686892502</v>
      </c>
      <c r="J54" s="245">
        <v>1.9681742632939201</v>
      </c>
      <c r="K54" s="189">
        <v>0.46499985028010998</v>
      </c>
      <c r="L54" s="245">
        <v>2.0762733477440599E-2</v>
      </c>
      <c r="M54" s="189">
        <v>25.6619200781487</v>
      </c>
      <c r="N54" s="253">
        <v>2.0608781744265299</v>
      </c>
    </row>
    <row r="55" spans="1:14" ht="13" customHeight="1" x14ac:dyDescent="0.35">
      <c r="A55" s="12" t="s">
        <v>291</v>
      </c>
      <c r="B55" s="97">
        <v>2</v>
      </c>
      <c r="C55" s="189">
        <v>0.53750207817847895</v>
      </c>
      <c r="D55" s="245">
        <v>3.2575763583583203E-2</v>
      </c>
      <c r="E55" s="189">
        <v>26.7773553691903</v>
      </c>
      <c r="F55" s="245">
        <v>2.7468033315242399</v>
      </c>
      <c r="G55" s="189">
        <v>0.54659556886038196</v>
      </c>
      <c r="H55" s="245">
        <v>3.2748772961838798E-2</v>
      </c>
      <c r="I55" s="189">
        <v>27.510720074613701</v>
      </c>
      <c r="J55" s="245">
        <v>2.6776549005527901</v>
      </c>
      <c r="K55" s="189">
        <v>0.53110468420426504</v>
      </c>
      <c r="L55" s="245">
        <v>3.4859513791825399E-2</v>
      </c>
      <c r="M55" s="189">
        <v>28.207877515033001</v>
      </c>
      <c r="N55" s="253">
        <v>2.6917858400060202</v>
      </c>
    </row>
    <row r="56" spans="1:14" ht="13" customHeight="1" x14ac:dyDescent="0.35">
      <c r="A56" s="12" t="s">
        <v>292</v>
      </c>
      <c r="B56" s="97">
        <v>2</v>
      </c>
      <c r="C56" s="189">
        <v>0.46118296536262698</v>
      </c>
      <c r="D56" s="245">
        <v>1.5004454036759001E-2</v>
      </c>
      <c r="E56" s="189">
        <v>21.839258123485099</v>
      </c>
      <c r="F56" s="245">
        <v>1.27028357082995</v>
      </c>
      <c r="G56" s="189">
        <v>0.45980366046445598</v>
      </c>
      <c r="H56" s="245">
        <v>1.5515659909519801E-2</v>
      </c>
      <c r="I56" s="189">
        <v>22.7820977177206</v>
      </c>
      <c r="J56" s="245">
        <v>1.30313045347041</v>
      </c>
      <c r="K56" s="189">
        <v>0.45837423358794499</v>
      </c>
      <c r="L56" s="245">
        <v>1.55561447516701E-2</v>
      </c>
      <c r="M56" s="189">
        <v>22.936696942269698</v>
      </c>
      <c r="N56" s="253">
        <v>1.3047036039</v>
      </c>
    </row>
    <row r="57" spans="1:14" ht="13" customHeight="1" x14ac:dyDescent="0.35">
      <c r="A57" s="12" t="s">
        <v>293</v>
      </c>
      <c r="B57" s="97">
        <v>2</v>
      </c>
      <c r="C57" s="189">
        <v>0.51211998281892601</v>
      </c>
      <c r="D57" s="245">
        <v>2.1303792928402399E-2</v>
      </c>
      <c r="E57" s="189">
        <v>27.751520099704599</v>
      </c>
      <c r="F57" s="245">
        <v>1.9906229644884901</v>
      </c>
      <c r="G57" s="189">
        <v>0.512855072521053</v>
      </c>
      <c r="H57" s="245">
        <v>2.1849992829009499E-2</v>
      </c>
      <c r="I57" s="189">
        <v>27.847057402699299</v>
      </c>
      <c r="J57" s="245">
        <v>2.00223185789064</v>
      </c>
      <c r="K57" s="189">
        <v>0.50969009392541897</v>
      </c>
      <c r="L57" s="245">
        <v>2.19577266085694E-2</v>
      </c>
      <c r="M57" s="189">
        <v>27.959194506326298</v>
      </c>
      <c r="N57" s="253">
        <v>2.0304959202409698</v>
      </c>
    </row>
    <row r="58" spans="1:14" ht="13" customHeight="1" x14ac:dyDescent="0.35">
      <c r="A58" s="12" t="s">
        <v>294</v>
      </c>
      <c r="B58" s="97">
        <v>2</v>
      </c>
      <c r="C58" s="189">
        <v>0.457486863897615</v>
      </c>
      <c r="D58" s="245">
        <v>1.4095964105366199E-2</v>
      </c>
      <c r="E58" s="189">
        <v>25.115114324764502</v>
      </c>
      <c r="F58" s="245">
        <v>1.4007465320085299</v>
      </c>
      <c r="G58" s="189">
        <v>0.45596717740816001</v>
      </c>
      <c r="H58" s="245">
        <v>1.43016163979547E-2</v>
      </c>
      <c r="I58" s="189">
        <v>25.253711277878399</v>
      </c>
      <c r="J58" s="245">
        <v>1.38698942365226</v>
      </c>
      <c r="K58" s="189">
        <v>0.45270541042573498</v>
      </c>
      <c r="L58" s="245">
        <v>1.46502061491169E-2</v>
      </c>
      <c r="M58" s="189">
        <v>25.444760195188199</v>
      </c>
      <c r="N58" s="253">
        <v>1.40929024331732</v>
      </c>
    </row>
    <row r="59" spans="1:14" ht="13" customHeight="1" x14ac:dyDescent="0.35">
      <c r="A59" s="12" t="s">
        <v>295</v>
      </c>
      <c r="B59" s="97">
        <v>2</v>
      </c>
      <c r="C59" s="189">
        <v>0.535193274356347</v>
      </c>
      <c r="D59" s="245">
        <v>3.3323518747603302E-2</v>
      </c>
      <c r="E59" s="189">
        <v>26.987683364450699</v>
      </c>
      <c r="F59" s="245">
        <v>2.7701478203563199</v>
      </c>
      <c r="G59" s="189">
        <v>0.54179912915751305</v>
      </c>
      <c r="H59" s="245">
        <v>3.3020738566138998E-2</v>
      </c>
      <c r="I59" s="189">
        <v>27.753566759185802</v>
      </c>
      <c r="J59" s="245">
        <v>2.6301877625849199</v>
      </c>
      <c r="K59" s="189">
        <v>0.54393946591364295</v>
      </c>
      <c r="L59" s="245">
        <v>3.3611602883108299E-2</v>
      </c>
      <c r="M59" s="189">
        <v>27.880298377394102</v>
      </c>
      <c r="N59" s="253">
        <v>2.6103448109692402</v>
      </c>
    </row>
    <row r="60" spans="1:14" ht="13" customHeight="1" x14ac:dyDescent="0.35">
      <c r="A60" s="12" t="s">
        <v>296</v>
      </c>
      <c r="B60" s="97">
        <v>2</v>
      </c>
      <c r="C60" s="189">
        <v>0.45197552785746697</v>
      </c>
      <c r="D60" s="245">
        <v>3.1156723195740799E-2</v>
      </c>
      <c r="E60" s="189">
        <v>19.813797474000499</v>
      </c>
      <c r="F60" s="245">
        <v>3.06444288476089</v>
      </c>
      <c r="G60" s="189">
        <v>0.452157491681212</v>
      </c>
      <c r="H60" s="245">
        <v>3.3069541363873099E-2</v>
      </c>
      <c r="I60" s="189">
        <v>20.809707814917999</v>
      </c>
      <c r="J60" s="245">
        <v>2.6338509547798998</v>
      </c>
      <c r="K60" s="189">
        <v>0.44010153668110602</v>
      </c>
      <c r="L60" s="245">
        <v>2.85922129075886E-2</v>
      </c>
      <c r="M60" s="189">
        <v>22.210101436436101</v>
      </c>
      <c r="N60" s="253">
        <v>3.0445419500142199</v>
      </c>
    </row>
    <row r="61" spans="1:14" ht="13" customHeight="1" x14ac:dyDescent="0.35">
      <c r="A61" s="12" t="s">
        <v>297</v>
      </c>
      <c r="B61" s="97">
        <v>2</v>
      </c>
      <c r="C61" s="189">
        <v>0.61220002819736896</v>
      </c>
      <c r="D61" s="245">
        <v>1.9973350223632599E-2</v>
      </c>
      <c r="E61" s="189">
        <v>23.748679399682501</v>
      </c>
      <c r="F61" s="245">
        <v>1.6454617103465501</v>
      </c>
      <c r="G61" s="189">
        <v>0.60913307516388304</v>
      </c>
      <c r="H61" s="245">
        <v>2.02052120010053E-2</v>
      </c>
      <c r="I61" s="189">
        <v>23.895598661506401</v>
      </c>
      <c r="J61" s="245">
        <v>1.6672688857256399</v>
      </c>
      <c r="K61" s="189">
        <v>0.60834322344348202</v>
      </c>
      <c r="L61" s="245">
        <v>2.03031054917104E-2</v>
      </c>
      <c r="M61" s="189">
        <v>24.296105595051099</v>
      </c>
      <c r="N61" s="253">
        <v>1.63116592135862</v>
      </c>
    </row>
    <row r="62" spans="1:14" ht="13" customHeight="1" x14ac:dyDescent="0.35">
      <c r="A62" s="12" t="s">
        <v>298</v>
      </c>
      <c r="B62" s="97">
        <v>2</v>
      </c>
      <c r="C62" s="189">
        <v>0.53003155301177995</v>
      </c>
      <c r="D62" s="245">
        <v>1.47708448058083E-2</v>
      </c>
      <c r="E62" s="189">
        <v>27.644873360277501</v>
      </c>
      <c r="F62" s="245">
        <v>1.1941386816990101</v>
      </c>
      <c r="G62" s="189">
        <v>0.53283778495436596</v>
      </c>
      <c r="H62" s="245">
        <v>1.50892217381467E-2</v>
      </c>
      <c r="I62" s="189">
        <v>27.718126777533701</v>
      </c>
      <c r="J62" s="245">
        <v>1.2062810163905799</v>
      </c>
      <c r="K62" s="189">
        <v>0.52781582940086702</v>
      </c>
      <c r="L62" s="245">
        <v>1.4330271535113201E-2</v>
      </c>
      <c r="M62" s="189">
        <v>28.2387907859408</v>
      </c>
      <c r="N62" s="253">
        <v>1.3494283010911201</v>
      </c>
    </row>
    <row r="63" spans="1:14" ht="13" customHeight="1" x14ac:dyDescent="0.35">
      <c r="A63" s="101" t="s">
        <v>299</v>
      </c>
      <c r="B63" s="102">
        <v>2</v>
      </c>
      <c r="C63" s="190">
        <v>0.49870461057159898</v>
      </c>
      <c r="D63" s="246">
        <v>4.2287897984064999E-3</v>
      </c>
      <c r="E63" s="190">
        <v>24.1146705310275</v>
      </c>
      <c r="F63" s="246">
        <v>0.37784822241042598</v>
      </c>
      <c r="G63" s="190">
        <v>0.49875918771892802</v>
      </c>
      <c r="H63" s="246">
        <v>4.2891249486980802E-3</v>
      </c>
      <c r="I63" s="190">
        <v>24.886544625699202</v>
      </c>
      <c r="J63" s="246">
        <v>0.37559083074835597</v>
      </c>
      <c r="K63" s="190">
        <v>0.49755237873559099</v>
      </c>
      <c r="L63" s="246">
        <v>4.2109782850003902E-3</v>
      </c>
      <c r="M63" s="190">
        <v>25.236319322055198</v>
      </c>
      <c r="N63" s="255">
        <v>0.38270370887167598</v>
      </c>
    </row>
    <row r="64" spans="1:14" ht="13" customHeight="1" x14ac:dyDescent="0.35">
      <c r="A64" s="103" t="s">
        <v>300</v>
      </c>
      <c r="B64" s="104">
        <v>2</v>
      </c>
      <c r="C64" s="191">
        <v>0.507374004257235</v>
      </c>
      <c r="D64" s="247">
        <v>6.0468216279259803E-3</v>
      </c>
      <c r="E64" s="191">
        <v>25.240364202642699</v>
      </c>
      <c r="F64" s="247">
        <v>0.54429659255354201</v>
      </c>
      <c r="G64" s="191">
        <v>0.50824379849121704</v>
      </c>
      <c r="H64" s="247">
        <v>6.20548612804569E-3</v>
      </c>
      <c r="I64" s="191">
        <v>26.147661101900098</v>
      </c>
      <c r="J64" s="247">
        <v>0.55081895699850603</v>
      </c>
      <c r="K64" s="191">
        <v>0.50769787756278395</v>
      </c>
      <c r="L64" s="247">
        <v>6.1764323610106397E-3</v>
      </c>
      <c r="M64" s="191">
        <v>26.404623819312501</v>
      </c>
      <c r="N64" s="256">
        <v>0.56169664252914098</v>
      </c>
    </row>
    <row r="65" spans="1:14" ht="13" customHeight="1" x14ac:dyDescent="0.35">
      <c r="A65" s="105" t="s">
        <v>301</v>
      </c>
      <c r="B65" s="106">
        <v>2</v>
      </c>
      <c r="C65" s="192">
        <v>0.51860976399592096</v>
      </c>
      <c r="D65" s="248">
        <v>3.25703832659329E-3</v>
      </c>
      <c r="E65" s="192">
        <v>25.2263532437903</v>
      </c>
      <c r="F65" s="248">
        <v>0.287596325297027</v>
      </c>
      <c r="G65" s="192">
        <v>0.51773037396904498</v>
      </c>
      <c r="H65" s="248">
        <v>3.2940504660966801E-3</v>
      </c>
      <c r="I65" s="192">
        <v>25.981970424264201</v>
      </c>
      <c r="J65" s="248">
        <v>0.285826133581144</v>
      </c>
      <c r="K65" s="192">
        <v>0.51535543668038897</v>
      </c>
      <c r="L65" s="248">
        <v>3.2768019586567601E-3</v>
      </c>
      <c r="M65" s="192">
        <v>26.395888943073999</v>
      </c>
      <c r="N65" s="257">
        <v>0.29019391912820802</v>
      </c>
    </row>
    <row r="66" spans="1:14" ht="13" customHeight="1" x14ac:dyDescent="0.35">
      <c r="A66" s="12" t="s">
        <v>302</v>
      </c>
      <c r="B66" s="97">
        <v>2</v>
      </c>
      <c r="C66" s="189">
        <v>0.48971356602849903</v>
      </c>
      <c r="D66" s="245">
        <v>3.7661567040416198E-2</v>
      </c>
      <c r="E66" s="189">
        <v>24.5011650289843</v>
      </c>
      <c r="F66" s="245">
        <v>4.0353870659253097</v>
      </c>
      <c r="G66" s="189">
        <v>0.48420285176119299</v>
      </c>
      <c r="H66" s="245">
        <v>4.16986489166686E-2</v>
      </c>
      <c r="I66" s="189">
        <v>24.900780494143799</v>
      </c>
      <c r="J66" s="245">
        <v>4.1184951711371198</v>
      </c>
      <c r="K66" s="189">
        <v>0.48733296765812201</v>
      </c>
      <c r="L66" s="245">
        <v>4.2227749209364999E-2</v>
      </c>
      <c r="M66" s="189">
        <v>26.4104710178703</v>
      </c>
      <c r="N66" s="253">
        <v>4.2311824293729901</v>
      </c>
    </row>
    <row r="67" spans="1:14" ht="13" customHeight="1" x14ac:dyDescent="0.35">
      <c r="A67" s="12" t="s">
        <v>303</v>
      </c>
      <c r="B67" s="97">
        <v>2</v>
      </c>
      <c r="C67" s="189">
        <v>0.35028533938877499</v>
      </c>
      <c r="D67" s="245">
        <v>4.9597468221956299E-2</v>
      </c>
      <c r="E67" s="189">
        <v>7.0515139595398999</v>
      </c>
      <c r="F67" s="245">
        <v>1.9865557289948299</v>
      </c>
      <c r="G67" s="189">
        <v>0.366451785917974</v>
      </c>
      <c r="H67" s="245">
        <v>5.0092487472362501E-2</v>
      </c>
      <c r="I67" s="189">
        <v>7.5169071481746998</v>
      </c>
      <c r="J67" s="245">
        <v>2.0696229810685698</v>
      </c>
      <c r="K67" s="189">
        <v>0.36048449722864101</v>
      </c>
      <c r="L67" s="245">
        <v>5.27487782191811E-2</v>
      </c>
      <c r="M67" s="189">
        <v>9.4699639420944095</v>
      </c>
      <c r="N67" s="253">
        <v>2.1265774411398501</v>
      </c>
    </row>
    <row r="68" spans="1:14" ht="13" customHeight="1" x14ac:dyDescent="0.35">
      <c r="A68" s="12" t="s">
        <v>304</v>
      </c>
      <c r="B68" s="97">
        <v>2</v>
      </c>
      <c r="C68" s="189">
        <v>0.42625170583219202</v>
      </c>
      <c r="D68" s="245">
        <v>3.4049013054566001E-2</v>
      </c>
      <c r="E68" s="189">
        <v>19.935158212463701</v>
      </c>
      <c r="F68" s="245">
        <v>2.7169181643670699</v>
      </c>
      <c r="G68" s="189">
        <v>0.41550978372320102</v>
      </c>
      <c r="H68" s="245">
        <v>3.4918898396254699E-2</v>
      </c>
      <c r="I68" s="189">
        <v>20.744238996875801</v>
      </c>
      <c r="J68" s="245">
        <v>2.7678024009459001</v>
      </c>
      <c r="K68" s="189">
        <v>0.416523437757985</v>
      </c>
      <c r="L68" s="245">
        <v>3.71012772654402E-2</v>
      </c>
      <c r="M68" s="189">
        <v>21.949760374861501</v>
      </c>
      <c r="N68" s="253">
        <v>2.7601518939367402</v>
      </c>
    </row>
    <row r="69" spans="1:14" ht="13" customHeight="1" x14ac:dyDescent="0.35">
      <c r="A69" s="26" t="s">
        <v>305</v>
      </c>
      <c r="B69" s="107">
        <v>2</v>
      </c>
      <c r="C69" s="199">
        <v>0.48151987840503802</v>
      </c>
      <c r="D69" s="250">
        <v>3.4315472993759401E-2</v>
      </c>
      <c r="E69" s="199">
        <v>21.223304642034702</v>
      </c>
      <c r="F69" s="250">
        <v>2.6035492589100602</v>
      </c>
      <c r="G69" s="199">
        <v>0.49005795191596802</v>
      </c>
      <c r="H69" s="250">
        <v>3.7617596924402599E-2</v>
      </c>
      <c r="I69" s="199">
        <v>22.473795370770699</v>
      </c>
      <c r="J69" s="250">
        <v>2.7133103154406801</v>
      </c>
      <c r="K69" s="199">
        <v>0.49120197712211799</v>
      </c>
      <c r="L69" s="250">
        <v>3.7774824305456201E-2</v>
      </c>
      <c r="M69" s="199">
        <v>23.150234151087599</v>
      </c>
      <c r="N69" s="258">
        <v>2.82391975857893</v>
      </c>
    </row>
    <row r="70" spans="1:14" ht="13" customHeight="1" x14ac:dyDescent="0.35">
      <c r="A70" s="12"/>
      <c r="B70" s="112"/>
      <c r="C70" s="189" t="s">
        <v>1284</v>
      </c>
      <c r="D70" s="245" t="s">
        <v>1285</v>
      </c>
      <c r="E70" s="189" t="s">
        <v>991</v>
      </c>
      <c r="F70" s="245" t="s">
        <v>992</v>
      </c>
      <c r="G70" s="189" t="s">
        <v>1286</v>
      </c>
      <c r="H70" s="245" t="s">
        <v>1287</v>
      </c>
      <c r="I70" s="189" t="s">
        <v>995</v>
      </c>
      <c r="J70" s="245" t="s">
        <v>996</v>
      </c>
      <c r="K70" s="189" t="s">
        <v>1288</v>
      </c>
      <c r="L70" s="245" t="s">
        <v>1289</v>
      </c>
      <c r="M70" s="189" t="s">
        <v>999</v>
      </c>
      <c r="N70" s="253" t="s">
        <v>1000</v>
      </c>
    </row>
    <row r="71" spans="1:14" ht="13" customHeight="1" x14ac:dyDescent="0.35">
      <c r="A71" s="12" t="s">
        <v>249</v>
      </c>
      <c r="B71" s="112">
        <v>1</v>
      </c>
      <c r="C71" s="189">
        <v>0.53537944887382005</v>
      </c>
      <c r="D71" s="245">
        <v>2.3609712317101302E-2</v>
      </c>
      <c r="E71" s="189">
        <v>23.248409255964798</v>
      </c>
      <c r="F71" s="245">
        <v>2.2622313354612902</v>
      </c>
      <c r="G71" s="189">
        <v>0.53596531727677399</v>
      </c>
      <c r="H71" s="245">
        <v>2.2551015027062599E-2</v>
      </c>
      <c r="I71" s="189">
        <v>23.590376978243999</v>
      </c>
      <c r="J71" s="245">
        <v>2.3287076176079902</v>
      </c>
      <c r="K71" s="189">
        <v>0.53178462702898199</v>
      </c>
      <c r="L71" s="245">
        <v>2.2056121157878601E-2</v>
      </c>
      <c r="M71" s="189">
        <v>23.793821607681299</v>
      </c>
      <c r="N71" s="253">
        <v>2.3674527741686902</v>
      </c>
    </row>
    <row r="72" spans="1:14" ht="13" customHeight="1" x14ac:dyDescent="0.35">
      <c r="A72" s="12" t="s">
        <v>253</v>
      </c>
      <c r="B72" s="112">
        <v>1</v>
      </c>
      <c r="C72" s="189">
        <v>0.55031116797272295</v>
      </c>
      <c r="D72" s="245">
        <v>1.6843151266300101E-2</v>
      </c>
      <c r="E72" s="189">
        <v>24.656228954273899</v>
      </c>
      <c r="F72" s="245">
        <v>1.3400496715183801</v>
      </c>
      <c r="G72" s="189">
        <v>0.54669651892480597</v>
      </c>
      <c r="H72" s="245">
        <v>1.74604072139012E-2</v>
      </c>
      <c r="I72" s="189">
        <v>25.422112896299002</v>
      </c>
      <c r="J72" s="245">
        <v>1.2857766834811499</v>
      </c>
      <c r="K72" s="189">
        <v>0.54607367927281003</v>
      </c>
      <c r="L72" s="245">
        <v>1.76380751344574E-2</v>
      </c>
      <c r="M72" s="189">
        <v>26.0745235962703</v>
      </c>
      <c r="N72" s="253">
        <v>1.33690795144803</v>
      </c>
    </row>
    <row r="73" spans="1:14" ht="13" customHeight="1" x14ac:dyDescent="0.35">
      <c r="A73" s="100" t="s">
        <v>255</v>
      </c>
      <c r="B73" s="112">
        <v>1</v>
      </c>
      <c r="C73" s="189">
        <v>0.53631505766303</v>
      </c>
      <c r="D73" s="245">
        <v>1.9544560051702801E-2</v>
      </c>
      <c r="E73" s="189">
        <v>25.3507681319653</v>
      </c>
      <c r="F73" s="245">
        <v>1.62925977930591</v>
      </c>
      <c r="G73" s="189">
        <v>0.54170134454652996</v>
      </c>
      <c r="H73" s="245">
        <v>2.0128799919242001E-2</v>
      </c>
      <c r="I73" s="189">
        <v>25.800555839463598</v>
      </c>
      <c r="J73" s="245">
        <v>1.6571080995902701</v>
      </c>
      <c r="K73" s="189">
        <v>0.54993432261753294</v>
      </c>
      <c r="L73" s="245">
        <v>1.9752660931301499E-2</v>
      </c>
      <c r="M73" s="189">
        <v>26.4906294459016</v>
      </c>
      <c r="N73" s="253">
        <v>1.65808856624507</v>
      </c>
    </row>
    <row r="74" spans="1:14" ht="13" customHeight="1" x14ac:dyDescent="0.35">
      <c r="A74" s="12" t="s">
        <v>256</v>
      </c>
      <c r="B74" s="112">
        <v>1</v>
      </c>
      <c r="C74" s="189">
        <v>0.623573585742491</v>
      </c>
      <c r="D74" s="245">
        <v>2.1594913067717401E-2</v>
      </c>
      <c r="E74" s="189">
        <v>22.872765778176401</v>
      </c>
      <c r="F74" s="245">
        <v>1.81297206331493</v>
      </c>
      <c r="G74" s="189">
        <v>0.63315547930675797</v>
      </c>
      <c r="H74" s="245">
        <v>2.1600118095213498E-2</v>
      </c>
      <c r="I74" s="189">
        <v>23.301674446086999</v>
      </c>
      <c r="J74" s="245">
        <v>1.79270459326619</v>
      </c>
      <c r="K74" s="189">
        <v>0.62694896715184201</v>
      </c>
      <c r="L74" s="245">
        <v>2.3869172844042101E-2</v>
      </c>
      <c r="M74" s="189">
        <v>24.582296833287501</v>
      </c>
      <c r="N74" s="253">
        <v>1.8402507043565599</v>
      </c>
    </row>
    <row r="75" spans="1:14" ht="13" customHeight="1" x14ac:dyDescent="0.35">
      <c r="A75" s="12" t="s">
        <v>267</v>
      </c>
      <c r="B75" s="112">
        <v>1</v>
      </c>
      <c r="C75" s="189">
        <v>0.558050136449875</v>
      </c>
      <c r="D75" s="245">
        <v>2.2953627641332099E-2</v>
      </c>
      <c r="E75" s="189">
        <v>27.8554244456218</v>
      </c>
      <c r="F75" s="245">
        <v>1.9125366177240899</v>
      </c>
      <c r="G75" s="189">
        <v>0.55860387911204601</v>
      </c>
      <c r="H75" s="245">
        <v>2.36451872367196E-2</v>
      </c>
      <c r="I75" s="189">
        <v>28.330649740342999</v>
      </c>
      <c r="J75" s="245">
        <v>1.9127246260530799</v>
      </c>
      <c r="K75" s="189">
        <v>0.55783291114543798</v>
      </c>
      <c r="L75" s="245">
        <v>2.39990272177493E-2</v>
      </c>
      <c r="M75" s="189">
        <v>28.458195022747301</v>
      </c>
      <c r="N75" s="253">
        <v>1.9353457007531401</v>
      </c>
    </row>
    <row r="76" spans="1:14" ht="13" customHeight="1" x14ac:dyDescent="0.35">
      <c r="A76" s="12" t="s">
        <v>272</v>
      </c>
      <c r="B76" s="112">
        <v>1</v>
      </c>
      <c r="C76" s="189">
        <v>0.62683739798088201</v>
      </c>
      <c r="D76" s="245">
        <v>1.7519505133453E-2</v>
      </c>
      <c r="E76" s="189">
        <v>36.723663216035597</v>
      </c>
      <c r="F76" s="245">
        <v>1.4777089802999299</v>
      </c>
      <c r="G76" s="189">
        <v>0.63473871825428096</v>
      </c>
      <c r="H76" s="245">
        <v>1.78088228266183E-2</v>
      </c>
      <c r="I76" s="189">
        <v>37.013821406448301</v>
      </c>
      <c r="J76" s="245">
        <v>1.47698897259781</v>
      </c>
      <c r="K76" s="189">
        <v>0.63431265424438099</v>
      </c>
      <c r="L76" s="245">
        <v>1.79051789266053E-2</v>
      </c>
      <c r="M76" s="189">
        <v>37.051127537953199</v>
      </c>
      <c r="N76" s="253">
        <v>1.4918472930500799</v>
      </c>
    </row>
    <row r="77" spans="1:14" ht="13" customHeight="1" x14ac:dyDescent="0.35">
      <c r="A77" s="12" t="s">
        <v>274</v>
      </c>
      <c r="B77" s="112">
        <v>1</v>
      </c>
      <c r="C77" s="189">
        <v>0.60635830921136202</v>
      </c>
      <c r="D77" s="245">
        <v>1.8028171984668401E-2</v>
      </c>
      <c r="E77" s="189">
        <v>34.582228855053799</v>
      </c>
      <c r="F77" s="245">
        <v>1.7468184097853401</v>
      </c>
      <c r="G77" s="189">
        <v>0.60825223017088204</v>
      </c>
      <c r="H77" s="245">
        <v>1.8316025939817401E-2</v>
      </c>
      <c r="I77" s="189">
        <v>35.587224998372903</v>
      </c>
      <c r="J77" s="245">
        <v>1.71931385381184</v>
      </c>
      <c r="K77" s="189">
        <v>0.60496997269143604</v>
      </c>
      <c r="L77" s="245">
        <v>1.84591796639293E-2</v>
      </c>
      <c r="M77" s="189">
        <v>35.815766530808901</v>
      </c>
      <c r="N77" s="253">
        <v>1.7253091076510101</v>
      </c>
    </row>
    <row r="78" spans="1:14" ht="13" customHeight="1" x14ac:dyDescent="0.35">
      <c r="A78" s="12" t="s">
        <v>280</v>
      </c>
      <c r="B78" s="112">
        <v>1</v>
      </c>
      <c r="C78" s="189">
        <v>0.69476527657607901</v>
      </c>
      <c r="D78" s="245">
        <v>2.4419264285948698E-2</v>
      </c>
      <c r="E78" s="189">
        <v>28.995610279791801</v>
      </c>
      <c r="F78" s="245">
        <v>2.2785051416352098</v>
      </c>
      <c r="G78" s="189">
        <v>0.69528138364146796</v>
      </c>
      <c r="H78" s="245">
        <v>2.5006966583944398E-2</v>
      </c>
      <c r="I78" s="189">
        <v>30.0989726721462</v>
      </c>
      <c r="J78" s="245">
        <v>2.19290874084792</v>
      </c>
      <c r="K78" s="189">
        <v>0.68852264883710901</v>
      </c>
      <c r="L78" s="245">
        <v>2.6116186639682199E-2</v>
      </c>
      <c r="M78" s="189">
        <v>30.575005015931399</v>
      </c>
      <c r="N78" s="253">
        <v>2.13784204940037</v>
      </c>
    </row>
    <row r="79" spans="1:14" ht="13" customHeight="1" x14ac:dyDescent="0.35">
      <c r="A79" s="12" t="s">
        <v>285</v>
      </c>
      <c r="B79" s="112">
        <v>1</v>
      </c>
      <c r="C79" s="189">
        <v>0.52022142159810103</v>
      </c>
      <c r="D79" s="245">
        <v>3.4096051750860099E-2</v>
      </c>
      <c r="E79" s="189">
        <v>23.538494329620701</v>
      </c>
      <c r="F79" s="245">
        <v>2.5113580874648802</v>
      </c>
      <c r="G79" s="189">
        <v>0.50060364637790999</v>
      </c>
      <c r="H79" s="245">
        <v>3.3880410265963702E-2</v>
      </c>
      <c r="I79" s="189">
        <v>25.2177431824617</v>
      </c>
      <c r="J79" s="245">
        <v>2.40037922165416</v>
      </c>
      <c r="K79" s="189">
        <v>0.49779347312926098</v>
      </c>
      <c r="L79" s="245">
        <v>3.40147497159832E-2</v>
      </c>
      <c r="M79" s="189">
        <v>25.4973865728129</v>
      </c>
      <c r="N79" s="253">
        <v>2.3625409776913799</v>
      </c>
    </row>
    <row r="80" spans="1:14" ht="13" customHeight="1" x14ac:dyDescent="0.35">
      <c r="A80" s="12" t="s">
        <v>290</v>
      </c>
      <c r="B80" s="112">
        <v>1</v>
      </c>
      <c r="C80" s="189">
        <v>0.52337510661821396</v>
      </c>
      <c r="D80" s="245">
        <v>1.789501179624E-2</v>
      </c>
      <c r="E80" s="189">
        <v>26.022998439705699</v>
      </c>
      <c r="F80" s="245">
        <v>1.5339536949946799</v>
      </c>
      <c r="G80" s="189">
        <v>0.51199328669218902</v>
      </c>
      <c r="H80" s="245">
        <v>1.8900783766139601E-2</v>
      </c>
      <c r="I80" s="189">
        <v>26.410527171246599</v>
      </c>
      <c r="J80" s="245">
        <v>1.4806123957631501</v>
      </c>
      <c r="K80" s="189">
        <v>0.51098639098207299</v>
      </c>
      <c r="L80" s="245">
        <v>1.8921357485535199E-2</v>
      </c>
      <c r="M80" s="189">
        <v>26.525179556533299</v>
      </c>
      <c r="N80" s="253">
        <v>1.48989824155467</v>
      </c>
    </row>
    <row r="81" spans="1:14" ht="13" customHeight="1" x14ac:dyDescent="0.35">
      <c r="A81" s="12" t="s">
        <v>292</v>
      </c>
      <c r="B81" s="112">
        <v>1</v>
      </c>
      <c r="C81" s="189">
        <v>0.51173198772786399</v>
      </c>
      <c r="D81" s="245">
        <v>1.64730273544136E-2</v>
      </c>
      <c r="E81" s="189">
        <v>24.351700441243</v>
      </c>
      <c r="F81" s="245">
        <v>1.5615883702631199</v>
      </c>
      <c r="G81" s="189">
        <v>0.51159945917558503</v>
      </c>
      <c r="H81" s="245">
        <v>1.6896415611230099E-2</v>
      </c>
      <c r="I81" s="189">
        <v>25.1477382711684</v>
      </c>
      <c r="J81" s="245">
        <v>1.59478347435635</v>
      </c>
      <c r="K81" s="189">
        <v>0.508105826408074</v>
      </c>
      <c r="L81" s="245">
        <v>1.6659189776395002E-2</v>
      </c>
      <c r="M81" s="189">
        <v>25.5161315726643</v>
      </c>
      <c r="N81" s="253">
        <v>1.563489687281</v>
      </c>
    </row>
    <row r="82" spans="1:14" ht="13" customHeight="1" x14ac:dyDescent="0.35">
      <c r="A82" s="12" t="s">
        <v>294</v>
      </c>
      <c r="B82" s="112">
        <v>1</v>
      </c>
      <c r="C82" s="189">
        <v>0.52650920866181905</v>
      </c>
      <c r="D82" s="245">
        <v>1.4884888501046301E-2</v>
      </c>
      <c r="E82" s="189">
        <v>27.8193341153254</v>
      </c>
      <c r="F82" s="245">
        <v>1.37760927088787</v>
      </c>
      <c r="G82" s="189">
        <v>0.52789545072115096</v>
      </c>
      <c r="H82" s="245">
        <v>1.49209185660595E-2</v>
      </c>
      <c r="I82" s="189">
        <v>28.1802026024551</v>
      </c>
      <c r="J82" s="245">
        <v>1.4103131853600299</v>
      </c>
      <c r="K82" s="189">
        <v>0.52461734980821295</v>
      </c>
      <c r="L82" s="245">
        <v>1.47288504074409E-2</v>
      </c>
      <c r="M82" s="189">
        <v>28.380281687938201</v>
      </c>
      <c r="N82" s="253">
        <v>1.4469427486809501</v>
      </c>
    </row>
    <row r="83" spans="1:14" ht="13" customHeight="1" x14ac:dyDescent="0.35">
      <c r="A83" s="12" t="s">
        <v>295</v>
      </c>
      <c r="B83" s="112">
        <v>1</v>
      </c>
      <c r="C83" s="189">
        <v>0.59469212269276595</v>
      </c>
      <c r="D83" s="245">
        <v>2.6700171404817199E-2</v>
      </c>
      <c r="E83" s="189">
        <v>29.213763530557799</v>
      </c>
      <c r="F83" s="245">
        <v>2.7877003293828602</v>
      </c>
      <c r="G83" s="189">
        <v>0.58958363965873295</v>
      </c>
      <c r="H83" s="245">
        <v>2.74275822959336E-2</v>
      </c>
      <c r="I83" s="189">
        <v>29.308945124043099</v>
      </c>
      <c r="J83" s="245">
        <v>2.78207017162371</v>
      </c>
      <c r="K83" s="189">
        <v>0.58523311878528705</v>
      </c>
      <c r="L83" s="245">
        <v>2.74493873143591E-2</v>
      </c>
      <c r="M83" s="189">
        <v>29.645890289166601</v>
      </c>
      <c r="N83" s="253">
        <v>2.7759627740033701</v>
      </c>
    </row>
    <row r="84" spans="1:14" ht="13" customHeight="1" x14ac:dyDescent="0.35">
      <c r="A84" s="28" t="s">
        <v>306</v>
      </c>
      <c r="B84" s="113">
        <v>1</v>
      </c>
      <c r="C84" s="193">
        <v>0.57265043084216605</v>
      </c>
      <c r="D84" s="249">
        <v>6.3197002100196303E-3</v>
      </c>
      <c r="E84" s="193">
        <v>27.490051803447599</v>
      </c>
      <c r="F84" s="249">
        <v>0.55934140259834897</v>
      </c>
      <c r="G84" s="193">
        <v>0.57119741744271502</v>
      </c>
      <c r="H84" s="249">
        <v>6.3914929372131798E-3</v>
      </c>
      <c r="I84" s="193">
        <v>28.134165790776301</v>
      </c>
      <c r="J84" s="249">
        <v>0.55353069350335704</v>
      </c>
      <c r="K84" s="193">
        <v>0.568098468290409</v>
      </c>
      <c r="L84" s="249">
        <v>6.4816055512114598E-3</v>
      </c>
      <c r="M84" s="193">
        <v>28.492967151982899</v>
      </c>
      <c r="N84" s="254">
        <v>0.55491752965898</v>
      </c>
    </row>
    <row r="85" spans="1:14" ht="13" customHeight="1" x14ac:dyDescent="0.35">
      <c r="A85" s="12" t="s">
        <v>87</v>
      </c>
      <c r="B85" s="112">
        <v>1</v>
      </c>
      <c r="C85" s="189">
        <v>0.50426546340612</v>
      </c>
      <c r="D85" s="245">
        <v>2.5679456263066901E-2</v>
      </c>
      <c r="E85" s="189">
        <v>20.6816679806231</v>
      </c>
      <c r="F85" s="245">
        <v>1.90056475714409</v>
      </c>
      <c r="G85" s="189">
        <v>0.48669017095181699</v>
      </c>
      <c r="H85" s="245">
        <v>2.6640277220842098E-2</v>
      </c>
      <c r="I85" s="189">
        <v>21.9537546516273</v>
      </c>
      <c r="J85" s="245">
        <v>1.7983683950556</v>
      </c>
      <c r="K85" s="189">
        <v>0.48606451780808202</v>
      </c>
      <c r="L85" s="245">
        <v>2.7025970751504699E-2</v>
      </c>
      <c r="M85" s="189">
        <v>22.301341047117599</v>
      </c>
      <c r="N85" s="253">
        <v>1.8047492998702701</v>
      </c>
    </row>
    <row r="86" spans="1:14" ht="13" customHeight="1" x14ac:dyDescent="0.35">
      <c r="A86" s="12" t="s">
        <v>303</v>
      </c>
      <c r="B86" s="112">
        <v>1</v>
      </c>
      <c r="C86" s="189">
        <v>0.49277918206741</v>
      </c>
      <c r="D86" s="245">
        <v>4.1508423721109702E-2</v>
      </c>
      <c r="E86" s="189">
        <v>13.9091328391867</v>
      </c>
      <c r="F86" s="245">
        <v>2.3452291426882801</v>
      </c>
      <c r="G86" s="189">
        <v>0.49917966267022901</v>
      </c>
      <c r="H86" s="245">
        <v>4.7678511772801198E-2</v>
      </c>
      <c r="I86" s="189">
        <v>14.8305475389606</v>
      </c>
      <c r="J86" s="245">
        <v>2.4125170481911402</v>
      </c>
      <c r="K86" s="189">
        <v>0.495921585437401</v>
      </c>
      <c r="L86" s="245">
        <v>4.8698430886773503E-2</v>
      </c>
      <c r="M86" s="189">
        <v>15.0067384775931</v>
      </c>
      <c r="N86" s="253">
        <v>2.4075797613294401</v>
      </c>
    </row>
    <row r="87" spans="1:14" ht="13" customHeight="1" x14ac:dyDescent="0.35">
      <c r="A87" s="26" t="s">
        <v>304</v>
      </c>
      <c r="B87" s="114">
        <v>1</v>
      </c>
      <c r="C87" s="199">
        <v>0.46930251420674901</v>
      </c>
      <c r="D87" s="250">
        <v>5.2267137478451201E-2</v>
      </c>
      <c r="E87" s="199">
        <v>20.613097057602399</v>
      </c>
      <c r="F87" s="250">
        <v>3.57579943013581</v>
      </c>
      <c r="G87" s="199">
        <v>0.44696807979682901</v>
      </c>
      <c r="H87" s="250">
        <v>5.4040906483623197E-2</v>
      </c>
      <c r="I87" s="199">
        <v>22.275032844984899</v>
      </c>
      <c r="J87" s="250">
        <v>3.2430704975599598</v>
      </c>
      <c r="K87" s="199">
        <v>0.44813119798693102</v>
      </c>
      <c r="L87" s="250">
        <v>5.47786068278341E-2</v>
      </c>
      <c r="M87" s="199">
        <v>22.564126555075202</v>
      </c>
      <c r="N87" s="258">
        <v>3.2549985494141098</v>
      </c>
    </row>
    <row r="88" spans="1:14" ht="13" customHeight="1" x14ac:dyDescent="0.35">
      <c r="A88" s="12"/>
      <c r="B88" s="115"/>
      <c r="C88" s="189" t="s">
        <v>1284</v>
      </c>
      <c r="D88" s="245" t="s">
        <v>1285</v>
      </c>
      <c r="E88" s="189" t="s">
        <v>991</v>
      </c>
      <c r="F88" s="245" t="s">
        <v>992</v>
      </c>
      <c r="G88" s="189" t="s">
        <v>1286</v>
      </c>
      <c r="H88" s="245" t="s">
        <v>1287</v>
      </c>
      <c r="I88" s="189" t="s">
        <v>995</v>
      </c>
      <c r="J88" s="245" t="s">
        <v>996</v>
      </c>
      <c r="K88" s="189" t="s">
        <v>1288</v>
      </c>
      <c r="L88" s="245" t="s">
        <v>1289</v>
      </c>
      <c r="M88" s="189" t="s">
        <v>999</v>
      </c>
      <c r="N88" s="253" t="s">
        <v>1000</v>
      </c>
    </row>
    <row r="89" spans="1:14" ht="13" customHeight="1" x14ac:dyDescent="0.35">
      <c r="A89" s="12" t="s">
        <v>261</v>
      </c>
      <c r="B89" s="115">
        <v>3</v>
      </c>
      <c r="C89" s="189">
        <v>0.55554086225425403</v>
      </c>
      <c r="D89" s="245">
        <v>1.71876739465819E-2</v>
      </c>
      <c r="E89" s="189">
        <v>29.8620004389131</v>
      </c>
      <c r="F89" s="245">
        <v>1.8144060281182399</v>
      </c>
      <c r="G89" s="189">
        <v>0.557307903560745</v>
      </c>
      <c r="H89" s="245">
        <v>1.7123879842057099E-2</v>
      </c>
      <c r="I89" s="189">
        <v>31.020613752702999</v>
      </c>
      <c r="J89" s="245">
        <v>1.8194360215685299</v>
      </c>
      <c r="K89" s="189">
        <v>0.55837956433373503</v>
      </c>
      <c r="L89" s="245">
        <v>1.6891094823286899E-2</v>
      </c>
      <c r="M89" s="189">
        <v>31.282080069864602</v>
      </c>
      <c r="N89" s="253">
        <v>1.8210209944272</v>
      </c>
    </row>
    <row r="90" spans="1:14" ht="13" customHeight="1" x14ac:dyDescent="0.35">
      <c r="A90" s="12" t="s">
        <v>264</v>
      </c>
      <c r="B90" s="115">
        <v>3</v>
      </c>
      <c r="C90" s="189">
        <v>0.50074517328586299</v>
      </c>
      <c r="D90" s="245">
        <v>2.8607726599418001E-2</v>
      </c>
      <c r="E90" s="189">
        <v>19.6691096378065</v>
      </c>
      <c r="F90" s="245">
        <v>1.9857811234499401</v>
      </c>
      <c r="G90" s="189">
        <v>0.50237829230695796</v>
      </c>
      <c r="H90" s="245">
        <v>2.8287256415631502E-2</v>
      </c>
      <c r="I90" s="189">
        <v>19.803265816301501</v>
      </c>
      <c r="J90" s="245">
        <v>2.0067547428193802</v>
      </c>
      <c r="K90" s="189">
        <v>0.50247734133258004</v>
      </c>
      <c r="L90" s="245">
        <v>2.7903211766104701E-2</v>
      </c>
      <c r="M90" s="189">
        <v>20.210425415568601</v>
      </c>
      <c r="N90" s="253">
        <v>2.04013795618829</v>
      </c>
    </row>
    <row r="91" spans="1:14" ht="13" customHeight="1" x14ac:dyDescent="0.35">
      <c r="A91" s="12" t="s">
        <v>78</v>
      </c>
      <c r="B91" s="115">
        <v>3</v>
      </c>
      <c r="C91" s="189">
        <v>0.504993464176965</v>
      </c>
      <c r="D91" s="245">
        <v>2.2098703521279298E-2</v>
      </c>
      <c r="E91" s="189">
        <v>20.447385399204901</v>
      </c>
      <c r="F91" s="245">
        <v>1.7247167007945501</v>
      </c>
      <c r="G91" s="189">
        <v>0.50463913049346698</v>
      </c>
      <c r="H91" s="245">
        <v>2.1675601450220398E-2</v>
      </c>
      <c r="I91" s="189">
        <v>20.745112658205102</v>
      </c>
      <c r="J91" s="245">
        <v>1.75991620451183</v>
      </c>
      <c r="K91" s="189">
        <v>0.50256712369434897</v>
      </c>
      <c r="L91" s="245">
        <v>2.15373391471093E-2</v>
      </c>
      <c r="M91" s="189">
        <v>21.242822431043201</v>
      </c>
      <c r="N91" s="253">
        <v>1.7659316893132999</v>
      </c>
    </row>
    <row r="92" spans="1:14" ht="13" customHeight="1" x14ac:dyDescent="0.35">
      <c r="A92" s="12" t="s">
        <v>283</v>
      </c>
      <c r="B92" s="115">
        <v>3</v>
      </c>
      <c r="C92" s="189">
        <v>0.55553744063180199</v>
      </c>
      <c r="D92" s="245">
        <v>1.40338479212822E-2</v>
      </c>
      <c r="E92" s="189">
        <v>24.9349740787423</v>
      </c>
      <c r="F92" s="245">
        <v>1.1867750890129201</v>
      </c>
      <c r="G92" s="189">
        <v>0.55535129950706996</v>
      </c>
      <c r="H92" s="245">
        <v>1.39259968192409E-2</v>
      </c>
      <c r="I92" s="189">
        <v>25.057261414601399</v>
      </c>
      <c r="J92" s="245">
        <v>1.18433632718619</v>
      </c>
      <c r="K92" s="189">
        <v>0.55485565955291505</v>
      </c>
      <c r="L92" s="245">
        <v>1.3859563895751E-2</v>
      </c>
      <c r="M92" s="189">
        <v>25.500260899690801</v>
      </c>
      <c r="N92" s="253">
        <v>1.1794397130437799</v>
      </c>
    </row>
    <row r="93" spans="1:14" ht="13" customHeight="1" x14ac:dyDescent="0.35">
      <c r="A93" s="12" t="s">
        <v>285</v>
      </c>
      <c r="B93" s="115">
        <v>3</v>
      </c>
      <c r="C93" s="189">
        <v>0.53632657307850795</v>
      </c>
      <c r="D93" s="245">
        <v>2.42404929806441E-2</v>
      </c>
      <c r="E93" s="189">
        <v>25.567837405733702</v>
      </c>
      <c r="F93" s="245">
        <v>2.0953494099415702</v>
      </c>
      <c r="G93" s="189">
        <v>0.51909026822383997</v>
      </c>
      <c r="H93" s="245">
        <v>2.4872749401149599E-2</v>
      </c>
      <c r="I93" s="189">
        <v>27.0738358103408</v>
      </c>
      <c r="J93" s="245">
        <v>2.0797781416176999</v>
      </c>
      <c r="K93" s="189">
        <v>0.51643028385965095</v>
      </c>
      <c r="L93" s="245">
        <v>2.5040596944662499E-2</v>
      </c>
      <c r="M93" s="189">
        <v>27.308109249871901</v>
      </c>
      <c r="N93" s="253">
        <v>2.08105562978561</v>
      </c>
    </row>
    <row r="94" spans="1:14" ht="13" customHeight="1" x14ac:dyDescent="0.35">
      <c r="A94" s="12" t="s">
        <v>290</v>
      </c>
      <c r="B94" s="115">
        <v>3</v>
      </c>
      <c r="C94" s="189">
        <v>0.49665165078565199</v>
      </c>
      <c r="D94" s="245">
        <v>2.3702079547934699E-2</v>
      </c>
      <c r="E94" s="189">
        <v>25.506436839633601</v>
      </c>
      <c r="F94" s="245">
        <v>1.8474734191839799</v>
      </c>
      <c r="G94" s="189">
        <v>0.49277723833056603</v>
      </c>
      <c r="H94" s="245">
        <v>2.4088774307922101E-2</v>
      </c>
      <c r="I94" s="189">
        <v>25.7032898558375</v>
      </c>
      <c r="J94" s="245">
        <v>1.84467445341235</v>
      </c>
      <c r="K94" s="189">
        <v>0.48909081403911903</v>
      </c>
      <c r="L94" s="245">
        <v>2.4124347183848999E-2</v>
      </c>
      <c r="M94" s="189">
        <v>25.921361690144298</v>
      </c>
      <c r="N94" s="253">
        <v>1.85737392651085</v>
      </c>
    </row>
    <row r="95" spans="1:14" ht="13" customHeight="1" x14ac:dyDescent="0.35">
      <c r="A95" s="12" t="s">
        <v>294</v>
      </c>
      <c r="B95" s="115">
        <v>3</v>
      </c>
      <c r="C95" s="189">
        <v>0.46637205926157799</v>
      </c>
      <c r="D95" s="245">
        <v>1.52656396249052E-2</v>
      </c>
      <c r="E95" s="189">
        <v>24.5915427962866</v>
      </c>
      <c r="F95" s="245">
        <v>1.4481845077226401</v>
      </c>
      <c r="G95" s="189">
        <v>0.463818321436194</v>
      </c>
      <c r="H95" s="245">
        <v>1.5175870445393499E-2</v>
      </c>
      <c r="I95" s="189">
        <v>24.9346433009202</v>
      </c>
      <c r="J95" s="245">
        <v>1.44099574125596</v>
      </c>
      <c r="K95" s="189">
        <v>0.45869595979927802</v>
      </c>
      <c r="L95" s="245">
        <v>1.54209058400855E-2</v>
      </c>
      <c r="M95" s="189">
        <v>25.122117839909802</v>
      </c>
      <c r="N95" s="253">
        <v>1.45679961218192</v>
      </c>
    </row>
    <row r="96" spans="1:14" ht="13" customHeight="1" x14ac:dyDescent="0.35">
      <c r="A96" s="12" t="s">
        <v>295</v>
      </c>
      <c r="B96" s="115">
        <v>3</v>
      </c>
      <c r="C96" s="189">
        <v>0.58138256601133498</v>
      </c>
      <c r="D96" s="245">
        <v>2.38069363383175E-2</v>
      </c>
      <c r="E96" s="189">
        <v>30.8286968313963</v>
      </c>
      <c r="F96" s="245">
        <v>2.6270436922392499</v>
      </c>
      <c r="G96" s="189">
        <v>0.58209393219317296</v>
      </c>
      <c r="H96" s="245">
        <v>2.3607680757073601E-2</v>
      </c>
      <c r="I96" s="189">
        <v>31.020885400509201</v>
      </c>
      <c r="J96" s="245">
        <v>2.5946117138011302</v>
      </c>
      <c r="K96" s="189">
        <v>0.57969699567794497</v>
      </c>
      <c r="L96" s="245">
        <v>2.3068779827535801E-2</v>
      </c>
      <c r="M96" s="189">
        <v>31.363369966192401</v>
      </c>
      <c r="N96" s="253">
        <v>2.5236502889818202</v>
      </c>
    </row>
    <row r="97" spans="1:14" ht="13" customHeight="1" x14ac:dyDescent="0.35">
      <c r="A97" s="29" t="s">
        <v>307</v>
      </c>
      <c r="B97" s="117">
        <v>3</v>
      </c>
      <c r="C97" s="203">
        <v>0.52469372368574496</v>
      </c>
      <c r="D97" s="252">
        <v>7.6529403943594596E-3</v>
      </c>
      <c r="E97" s="203">
        <v>25.1759979284646</v>
      </c>
      <c r="F97" s="252">
        <v>0.66638862100010399</v>
      </c>
      <c r="G97" s="203">
        <v>0.52218204825650105</v>
      </c>
      <c r="H97" s="252">
        <v>7.64823669112372E-3</v>
      </c>
      <c r="I97" s="203">
        <v>25.6698635011773</v>
      </c>
      <c r="J97" s="252">
        <v>0.66584238523397199</v>
      </c>
      <c r="K97" s="203">
        <v>0.52027421778619598</v>
      </c>
      <c r="L97" s="252">
        <v>7.6022523000623399E-3</v>
      </c>
      <c r="M97" s="203">
        <v>25.993818445285701</v>
      </c>
      <c r="N97" s="260">
        <v>0.66449674847218299</v>
      </c>
    </row>
    <row r="99" spans="1:14" x14ac:dyDescent="0.35">
      <c r="A99" s="178" t="s">
        <v>385</v>
      </c>
    </row>
    <row r="100" spans="1:14" x14ac:dyDescent="0.35">
      <c r="A100" s="178" t="s">
        <v>438</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98" priority="3">
      <formula>ABS(C1/D1)&gt;1.95996398454005</formula>
    </cfRule>
  </conditionalFormatting>
  <conditionalFormatting sqref="G1:G200">
    <cfRule type="expression" dxfId="97" priority="2">
      <formula>ABS(G1/H1)&gt;1.95996398454005</formula>
    </cfRule>
  </conditionalFormatting>
  <conditionalFormatting sqref="K1:K200">
    <cfRule type="expression" dxfId="96"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08"/>
  <sheetViews>
    <sheetView showGridLines="0" zoomScale="80" workbookViewId="0"/>
  </sheetViews>
  <sheetFormatPr defaultColWidth="10.81640625" defaultRowHeight="14.5" x14ac:dyDescent="0.35"/>
  <cols>
    <col min="1" max="1" width="30.7265625" customWidth="1"/>
    <col min="2" max="2" width="8.7265625" customWidth="1"/>
  </cols>
  <sheetData>
    <row r="1" spans="1:8" x14ac:dyDescent="0.35">
      <c r="A1" s="32" t="s">
        <v>198</v>
      </c>
    </row>
    <row r="2" spans="1:8" x14ac:dyDescent="0.35">
      <c r="A2" s="38" t="s">
        <v>199</v>
      </c>
    </row>
    <row r="3" spans="1:8" x14ac:dyDescent="0.35">
      <c r="A3" s="42" t="s">
        <v>379</v>
      </c>
    </row>
    <row r="4" spans="1:8" x14ac:dyDescent="0.35">
      <c r="A4" s="150" t="str">
        <f>HYPERLINK("#'TOC'!A1", "Back to TOC")</f>
        <v>Back to TOC</v>
      </c>
    </row>
    <row r="8" spans="1:8" ht="60" customHeight="1" x14ac:dyDescent="0.35">
      <c r="B8" s="503" t="s">
        <v>233</v>
      </c>
      <c r="C8" s="506" t="s">
        <v>441</v>
      </c>
      <c r="D8" s="506"/>
      <c r="E8" s="506" t="s">
        <v>441</v>
      </c>
      <c r="F8" s="506"/>
      <c r="G8" s="506" t="s">
        <v>441</v>
      </c>
      <c r="H8" s="507"/>
    </row>
    <row r="9" spans="1:8" ht="60" customHeight="1" x14ac:dyDescent="0.35">
      <c r="B9" s="504"/>
      <c r="C9" s="509" t="s">
        <v>382</v>
      </c>
      <c r="D9" s="509"/>
      <c r="E9" s="509" t="s">
        <v>383</v>
      </c>
      <c r="F9" s="509"/>
      <c r="G9" s="509" t="s">
        <v>384</v>
      </c>
      <c r="H9" s="542"/>
    </row>
    <row r="10" spans="1:8" ht="30" customHeight="1" x14ac:dyDescent="0.35">
      <c r="B10" s="505"/>
      <c r="C10" s="88" t="s">
        <v>440</v>
      </c>
      <c r="D10" s="88" t="s">
        <v>235</v>
      </c>
      <c r="E10" s="88" t="s">
        <v>440</v>
      </c>
      <c r="F10" s="88" t="s">
        <v>235</v>
      </c>
      <c r="G10" s="88" t="s">
        <v>440</v>
      </c>
      <c r="H10" s="89" t="s">
        <v>235</v>
      </c>
    </row>
    <row r="11" spans="1:8" ht="13" customHeight="1" x14ac:dyDescent="0.35">
      <c r="A11" s="90"/>
      <c r="B11" s="91"/>
      <c r="C11" s="201" t="s">
        <v>1290</v>
      </c>
      <c r="D11" s="267" t="s">
        <v>1291</v>
      </c>
      <c r="E11" s="201" t="s">
        <v>1292</v>
      </c>
      <c r="F11" s="267" t="s">
        <v>1293</v>
      </c>
      <c r="G11" s="201" t="s">
        <v>1294</v>
      </c>
      <c r="H11" s="275" t="s">
        <v>1295</v>
      </c>
    </row>
    <row r="12" spans="1:8" ht="13" customHeight="1" x14ac:dyDescent="0.35">
      <c r="A12" s="12" t="s">
        <v>248</v>
      </c>
      <c r="B12" s="97">
        <v>2</v>
      </c>
      <c r="C12" s="189">
        <v>6.6801417904495102</v>
      </c>
      <c r="D12" s="261">
        <v>12.665679185688001</v>
      </c>
      <c r="E12" s="189">
        <v>7.2186107234672896</v>
      </c>
      <c r="F12" s="261">
        <v>14.9148878917938</v>
      </c>
      <c r="G12" s="189">
        <v>7.1689674606896903</v>
      </c>
      <c r="H12" s="269">
        <v>15.036487235891901</v>
      </c>
    </row>
    <row r="13" spans="1:8" ht="13" customHeight="1" x14ac:dyDescent="0.35">
      <c r="A13" s="12" t="s">
        <v>249</v>
      </c>
      <c r="B13" s="97">
        <v>2</v>
      </c>
      <c r="C13" s="189">
        <v>3.3118025967803302</v>
      </c>
      <c r="D13" s="261">
        <v>0.39436734500797999</v>
      </c>
      <c r="E13" s="189">
        <v>3.3555383611933398</v>
      </c>
      <c r="F13" s="261">
        <v>0.40349267611934098</v>
      </c>
      <c r="G13" s="189">
        <v>3.6433027512051099</v>
      </c>
      <c r="H13" s="269">
        <v>0.45366036751251398</v>
      </c>
    </row>
    <row r="14" spans="1:8" ht="13" customHeight="1" x14ac:dyDescent="0.35">
      <c r="A14" s="12" t="s">
        <v>250</v>
      </c>
      <c r="B14" s="97">
        <v>2</v>
      </c>
      <c r="C14" s="189">
        <v>3.2704578393052501</v>
      </c>
      <c r="D14" s="261">
        <v>0.24362072901099399</v>
      </c>
      <c r="E14" s="189">
        <v>3.20232521249766</v>
      </c>
      <c r="F14" s="261">
        <v>0.24014598234250001</v>
      </c>
      <c r="G14" s="189">
        <v>3.13519763586442</v>
      </c>
      <c r="H14" s="269">
        <v>0.23585702098745301</v>
      </c>
    </row>
    <row r="15" spans="1:8" ht="13" customHeight="1" x14ac:dyDescent="0.35">
      <c r="A15" s="12" t="s">
        <v>251</v>
      </c>
      <c r="B15" s="97">
        <v>2</v>
      </c>
      <c r="C15" s="189">
        <v>3.1712718771613302</v>
      </c>
      <c r="D15" s="261">
        <v>0.46025530386511398</v>
      </c>
      <c r="E15" s="189">
        <v>3.13978817190667</v>
      </c>
      <c r="F15" s="261">
        <v>0.45683592196390299</v>
      </c>
      <c r="G15" s="189">
        <v>3.1294916971143798</v>
      </c>
      <c r="H15" s="269">
        <v>0.47053329530968602</v>
      </c>
    </row>
    <row r="16" spans="1:8" ht="13" customHeight="1" x14ac:dyDescent="0.35">
      <c r="A16" s="12" t="s">
        <v>252</v>
      </c>
      <c r="B16" s="97">
        <v>2</v>
      </c>
      <c r="C16" s="189">
        <v>5.8170732812228803</v>
      </c>
      <c r="D16" s="261">
        <v>1.21817903093473</v>
      </c>
      <c r="E16" s="189">
        <v>5.2935713939886497</v>
      </c>
      <c r="F16" s="261">
        <v>1.1432280712671199</v>
      </c>
      <c r="G16" s="189">
        <v>5.1994080707601302</v>
      </c>
      <c r="H16" s="269">
        <v>1.1361877230951101</v>
      </c>
    </row>
    <row r="17" spans="1:8" ht="13" customHeight="1" x14ac:dyDescent="0.35">
      <c r="A17" s="12" t="s">
        <v>253</v>
      </c>
      <c r="B17" s="97">
        <v>2</v>
      </c>
      <c r="C17" s="189">
        <v>3.0080146653935902</v>
      </c>
      <c r="D17" s="261">
        <v>0.33147617382733002</v>
      </c>
      <c r="E17" s="189">
        <v>2.9770842264124902</v>
      </c>
      <c r="F17" s="261">
        <v>0.33395245082262698</v>
      </c>
      <c r="G17" s="189">
        <v>3.0296942759730499</v>
      </c>
      <c r="H17" s="269">
        <v>0.33788320899156898</v>
      </c>
    </row>
    <row r="18" spans="1:8" ht="13" customHeight="1" x14ac:dyDescent="0.35">
      <c r="A18" s="100" t="s">
        <v>254</v>
      </c>
      <c r="B18" s="97">
        <v>2</v>
      </c>
      <c r="C18" s="189">
        <v>2.3448348186485699</v>
      </c>
      <c r="D18" s="261">
        <v>0.39515879264159898</v>
      </c>
      <c r="E18" s="189">
        <v>2.26191259304876</v>
      </c>
      <c r="F18" s="261">
        <v>0.38396969435503497</v>
      </c>
      <c r="G18" s="189">
        <v>2.3285734740584099</v>
      </c>
      <c r="H18" s="269">
        <v>0.39865684911698301</v>
      </c>
    </row>
    <row r="19" spans="1:8" ht="13" customHeight="1" x14ac:dyDescent="0.35">
      <c r="A19" s="100" t="s">
        <v>255</v>
      </c>
      <c r="B19" s="97">
        <v>2</v>
      </c>
      <c r="C19" s="189">
        <v>3.60601656328125</v>
      </c>
      <c r="D19" s="261">
        <v>0.48834011086741602</v>
      </c>
      <c r="E19" s="189">
        <v>3.71867533071423</v>
      </c>
      <c r="F19" s="261">
        <v>0.511990453166144</v>
      </c>
      <c r="G19" s="189">
        <v>3.7523020009430201</v>
      </c>
      <c r="H19" s="269">
        <v>0.51289167766946098</v>
      </c>
    </row>
    <row r="20" spans="1:8" ht="13" customHeight="1" x14ac:dyDescent="0.35">
      <c r="A20" s="12" t="s">
        <v>256</v>
      </c>
      <c r="B20" s="97">
        <v>2</v>
      </c>
      <c r="C20" s="189">
        <v>4.9405613438534504</v>
      </c>
      <c r="D20" s="261">
        <v>1.2475264388196401</v>
      </c>
      <c r="E20" s="189">
        <v>4.5024513047575399</v>
      </c>
      <c r="F20" s="261">
        <v>1.15429237060537</v>
      </c>
      <c r="G20" s="189">
        <v>3.9898795298278</v>
      </c>
      <c r="H20" s="269">
        <v>1.03619002443359</v>
      </c>
    </row>
    <row r="21" spans="1:8" ht="13" customHeight="1" x14ac:dyDescent="0.35">
      <c r="A21" s="12" t="s">
        <v>257</v>
      </c>
      <c r="B21" s="97">
        <v>2</v>
      </c>
      <c r="C21" s="189">
        <v>5.9243580113336103</v>
      </c>
      <c r="D21" s="261">
        <v>0.79703843529909602</v>
      </c>
      <c r="E21" s="189">
        <v>5.8828208230702197</v>
      </c>
      <c r="F21" s="261">
        <v>0.78379653692956297</v>
      </c>
      <c r="G21" s="189">
        <v>6.00477225654266</v>
      </c>
      <c r="H21" s="269">
        <v>0.82119796196997896</v>
      </c>
    </row>
    <row r="22" spans="1:8" ht="13" customHeight="1" x14ac:dyDescent="0.35">
      <c r="A22" s="12" t="s">
        <v>258</v>
      </c>
      <c r="B22" s="97">
        <v>2</v>
      </c>
      <c r="C22" s="189">
        <v>3.44839886455288</v>
      </c>
      <c r="D22" s="261">
        <v>0.66545224362402799</v>
      </c>
      <c r="E22" s="189">
        <v>3.4208374619776998</v>
      </c>
      <c r="F22" s="261">
        <v>0.67711858059891905</v>
      </c>
      <c r="G22" s="189">
        <v>3.7696341695228002</v>
      </c>
      <c r="H22" s="269">
        <v>0.82599562806804505</v>
      </c>
    </row>
    <row r="23" spans="1:8" ht="13" customHeight="1" x14ac:dyDescent="0.35">
      <c r="A23" s="12" t="s">
        <v>259</v>
      </c>
      <c r="B23" s="97">
        <v>2</v>
      </c>
      <c r="C23" s="189">
        <v>5.8714130855723603</v>
      </c>
      <c r="D23" s="261">
        <v>1.0831803347212301</v>
      </c>
      <c r="E23" s="189">
        <v>5.9793149517813804</v>
      </c>
      <c r="F23" s="261">
        <v>1.0776142278144101</v>
      </c>
      <c r="G23" s="189">
        <v>5.9787887834866096</v>
      </c>
      <c r="H23" s="269">
        <v>1.2282301004968501</v>
      </c>
    </row>
    <row r="24" spans="1:8" ht="13" customHeight="1" x14ac:dyDescent="0.35">
      <c r="A24" s="12" t="s">
        <v>260</v>
      </c>
      <c r="B24" s="97">
        <v>2</v>
      </c>
      <c r="C24" s="189">
        <v>4.9855127074742001</v>
      </c>
      <c r="D24" s="261">
        <v>0.90107139066646902</v>
      </c>
      <c r="E24" s="189">
        <v>4.9178404884999596</v>
      </c>
      <c r="F24" s="261">
        <v>0.88416720675344695</v>
      </c>
      <c r="G24" s="189">
        <v>4.9318952169915002</v>
      </c>
      <c r="H24" s="269">
        <v>0.87524196932232301</v>
      </c>
    </row>
    <row r="25" spans="1:8" ht="13" customHeight="1" x14ac:dyDescent="0.35">
      <c r="A25" s="12" t="s">
        <v>261</v>
      </c>
      <c r="B25" s="97">
        <v>2</v>
      </c>
      <c r="C25" s="189">
        <v>4.0220931556562602</v>
      </c>
      <c r="D25" s="261">
        <v>0.52970911082999905</v>
      </c>
      <c r="E25" s="189">
        <v>4.0334326377556602</v>
      </c>
      <c r="F25" s="261">
        <v>0.52823070808533601</v>
      </c>
      <c r="G25" s="189">
        <v>4.13253450088893</v>
      </c>
      <c r="H25" s="269">
        <v>0.54454541957006297</v>
      </c>
    </row>
    <row r="26" spans="1:8" ht="13" customHeight="1" x14ac:dyDescent="0.35">
      <c r="A26" s="12" t="s">
        <v>262</v>
      </c>
      <c r="B26" s="97">
        <v>2</v>
      </c>
      <c r="C26" s="189">
        <v>5.1226650782057499</v>
      </c>
      <c r="D26" s="261">
        <v>1.07964899243576</v>
      </c>
      <c r="E26" s="189">
        <v>5.2032884331111102</v>
      </c>
      <c r="F26" s="261">
        <v>1.10749789204335</v>
      </c>
      <c r="G26" s="189">
        <v>5.26499225963207</v>
      </c>
      <c r="H26" s="269">
        <v>1.11609846357526</v>
      </c>
    </row>
    <row r="27" spans="1:8" ht="13" customHeight="1" x14ac:dyDescent="0.35">
      <c r="A27" s="12" t="s">
        <v>263</v>
      </c>
      <c r="B27" s="97">
        <v>2</v>
      </c>
      <c r="C27" s="189">
        <v>3.6347578262173301</v>
      </c>
      <c r="D27" s="261">
        <v>0.27622088934450201</v>
      </c>
      <c r="E27" s="189">
        <v>3.7253736085119198</v>
      </c>
      <c r="F27" s="261">
        <v>0.29048926771744099</v>
      </c>
      <c r="G27" s="189">
        <v>3.7351774233467498</v>
      </c>
      <c r="H27" s="269">
        <v>0.290181903564667</v>
      </c>
    </row>
    <row r="28" spans="1:8" ht="13" customHeight="1" x14ac:dyDescent="0.35">
      <c r="A28" s="12" t="s">
        <v>264</v>
      </c>
      <c r="B28" s="97">
        <v>2</v>
      </c>
      <c r="C28" s="189">
        <v>2.9868317629502799</v>
      </c>
      <c r="D28" s="261">
        <v>0.46431818215755299</v>
      </c>
      <c r="E28" s="189">
        <v>2.6363005466059199</v>
      </c>
      <c r="F28" s="261">
        <v>0.39530653748691102</v>
      </c>
      <c r="G28" s="189">
        <v>2.6614573957996401</v>
      </c>
      <c r="H28" s="269">
        <v>0.42029389045533599</v>
      </c>
    </row>
    <row r="29" spans="1:8" ht="13" customHeight="1" x14ac:dyDescent="0.35">
      <c r="A29" s="12" t="s">
        <v>265</v>
      </c>
      <c r="B29" s="97">
        <v>2</v>
      </c>
      <c r="C29" s="189">
        <v>3.6849198322545198</v>
      </c>
      <c r="D29" s="261">
        <v>0.38920668980562201</v>
      </c>
      <c r="E29" s="189">
        <v>3.6793340009712199</v>
      </c>
      <c r="F29" s="261">
        <v>0.394878813587897</v>
      </c>
      <c r="G29" s="189">
        <v>3.7278038049774098</v>
      </c>
      <c r="H29" s="269">
        <v>0.40803364580254697</v>
      </c>
    </row>
    <row r="30" spans="1:8" ht="13" customHeight="1" x14ac:dyDescent="0.35">
      <c r="A30" s="12" t="s">
        <v>266</v>
      </c>
      <c r="B30" s="97">
        <v>2</v>
      </c>
      <c r="C30" s="189">
        <v>3.6119987638814202</v>
      </c>
      <c r="D30" s="261">
        <v>0.33318383969511101</v>
      </c>
      <c r="E30" s="189">
        <v>3.5377976220902001</v>
      </c>
      <c r="F30" s="261">
        <v>0.32418649477439998</v>
      </c>
      <c r="G30" s="189">
        <v>3.56903435548436</v>
      </c>
      <c r="H30" s="269">
        <v>0.326382583132307</v>
      </c>
    </row>
    <row r="31" spans="1:8" ht="13" customHeight="1" x14ac:dyDescent="0.35">
      <c r="A31" s="12" t="s">
        <v>267</v>
      </c>
      <c r="B31" s="97">
        <v>2</v>
      </c>
      <c r="C31" s="189">
        <v>3.4999994030754098</v>
      </c>
      <c r="D31" s="261">
        <v>0.36719053702550097</v>
      </c>
      <c r="E31" s="189">
        <v>3.52474375744865</v>
      </c>
      <c r="F31" s="261">
        <v>0.36749591440412399</v>
      </c>
      <c r="G31" s="189">
        <v>3.4528783293584802</v>
      </c>
      <c r="H31" s="269">
        <v>0.37257325185197498</v>
      </c>
    </row>
    <row r="32" spans="1:8" ht="13" customHeight="1" x14ac:dyDescent="0.35">
      <c r="A32" s="12" t="s">
        <v>268</v>
      </c>
      <c r="B32" s="97">
        <v>2</v>
      </c>
      <c r="C32" s="189">
        <v>6.9971358470509699</v>
      </c>
      <c r="D32" s="261">
        <v>1.08460759857352</v>
      </c>
      <c r="E32" s="189">
        <v>6.6451205349399096</v>
      </c>
      <c r="F32" s="261">
        <v>1.0845615687974499</v>
      </c>
      <c r="G32" s="189">
        <v>7.0590379573048398</v>
      </c>
      <c r="H32" s="269">
        <v>1.1133912453744601</v>
      </c>
    </row>
    <row r="33" spans="1:8" ht="13" customHeight="1" x14ac:dyDescent="0.35">
      <c r="A33" s="12" t="s">
        <v>269</v>
      </c>
      <c r="B33" s="97">
        <v>2</v>
      </c>
      <c r="C33" s="189">
        <v>3.79018212942335</v>
      </c>
      <c r="D33" s="261">
        <v>0.70491239192333399</v>
      </c>
      <c r="E33" s="189">
        <v>3.8234078389669599</v>
      </c>
      <c r="F33" s="261">
        <v>0.71471308497555897</v>
      </c>
      <c r="G33" s="189">
        <v>3.7880005047679699</v>
      </c>
      <c r="H33" s="269">
        <v>0.71367068240056897</v>
      </c>
    </row>
    <row r="34" spans="1:8" ht="13" customHeight="1" x14ac:dyDescent="0.35">
      <c r="A34" s="12" t="s">
        <v>270</v>
      </c>
      <c r="B34" s="97">
        <v>2</v>
      </c>
      <c r="C34" s="189">
        <v>5.1812823434655098</v>
      </c>
      <c r="D34" s="261">
        <v>0.68759103520252896</v>
      </c>
      <c r="E34" s="189">
        <v>5.0643022280381</v>
      </c>
      <c r="F34" s="261">
        <v>0.68712991655945899</v>
      </c>
      <c r="G34" s="189">
        <v>5.15189914176496</v>
      </c>
      <c r="H34" s="269">
        <v>0.73611272445758602</v>
      </c>
    </row>
    <row r="35" spans="1:8" ht="13" customHeight="1" x14ac:dyDescent="0.35">
      <c r="A35" s="12" t="s">
        <v>271</v>
      </c>
      <c r="B35" s="97">
        <v>2</v>
      </c>
      <c r="C35" s="189">
        <v>7.8821865215263802</v>
      </c>
      <c r="D35" s="261">
        <v>1.7141463422923899</v>
      </c>
      <c r="E35" s="189">
        <v>7.0059186857650904</v>
      </c>
      <c r="F35" s="261">
        <v>1.5678940652207201</v>
      </c>
      <c r="G35" s="189">
        <v>7.84363077247977</v>
      </c>
      <c r="H35" s="269">
        <v>1.91158723736919</v>
      </c>
    </row>
    <row r="36" spans="1:8" ht="13" customHeight="1" x14ac:dyDescent="0.35">
      <c r="A36" s="12" t="s">
        <v>272</v>
      </c>
      <c r="B36" s="97">
        <v>2</v>
      </c>
      <c r="C36" s="189">
        <v>3.7342138391048301</v>
      </c>
      <c r="D36" s="261">
        <v>0.26819545613704499</v>
      </c>
      <c r="E36" s="189">
        <v>3.76678210049191</v>
      </c>
      <c r="F36" s="261">
        <v>0.27042777681952102</v>
      </c>
      <c r="G36" s="189">
        <v>3.76645356713234</v>
      </c>
      <c r="H36" s="269">
        <v>0.27084872056890602</v>
      </c>
    </row>
    <row r="37" spans="1:8" ht="13" customHeight="1" x14ac:dyDescent="0.35">
      <c r="A37" s="12" t="s">
        <v>273</v>
      </c>
      <c r="B37" s="97">
        <v>2</v>
      </c>
      <c r="C37" s="189">
        <v>4.8339347445588698</v>
      </c>
      <c r="D37" s="261">
        <v>0.44080023627430598</v>
      </c>
      <c r="E37" s="189">
        <v>4.7565730815182397</v>
      </c>
      <c r="F37" s="261">
        <v>0.44216847120862601</v>
      </c>
      <c r="G37" s="189">
        <v>4.7745998040034898</v>
      </c>
      <c r="H37" s="269">
        <v>0.44855457781560698</v>
      </c>
    </row>
    <row r="38" spans="1:8" ht="13" customHeight="1" x14ac:dyDescent="0.35">
      <c r="A38" s="12" t="s">
        <v>274</v>
      </c>
      <c r="B38" s="97">
        <v>2</v>
      </c>
      <c r="C38" s="189">
        <v>4.00150142496146</v>
      </c>
      <c r="D38" s="261">
        <v>0.34003484028388598</v>
      </c>
      <c r="E38" s="189">
        <v>4.0489386019150801</v>
      </c>
      <c r="F38" s="261">
        <v>0.346611395207928</v>
      </c>
      <c r="G38" s="189">
        <v>4.0927811223825401</v>
      </c>
      <c r="H38" s="269">
        <v>0.35980090984539698</v>
      </c>
    </row>
    <row r="39" spans="1:8" ht="13" customHeight="1" x14ac:dyDescent="0.35">
      <c r="A39" s="12" t="s">
        <v>275</v>
      </c>
      <c r="B39" s="97">
        <v>2</v>
      </c>
      <c r="C39" s="189">
        <v>8.7137634233556902</v>
      </c>
      <c r="D39" s="261">
        <v>2.9144832502245301</v>
      </c>
      <c r="E39" s="189">
        <v>8.7148807015990197</v>
      </c>
      <c r="F39" s="261">
        <v>2.9137613649479901</v>
      </c>
      <c r="G39" s="189">
        <v>8.7831350888874393</v>
      </c>
      <c r="H39" s="269">
        <v>2.9640611644082799</v>
      </c>
    </row>
    <row r="40" spans="1:8" ht="13" customHeight="1" x14ac:dyDescent="0.35">
      <c r="A40" s="12" t="s">
        <v>276</v>
      </c>
      <c r="B40" s="97">
        <v>2</v>
      </c>
      <c r="C40" s="189">
        <v>4.2961854713628203</v>
      </c>
      <c r="D40" s="261">
        <v>0.62355258209562903</v>
      </c>
      <c r="E40" s="189">
        <v>4.2790570086730497</v>
      </c>
      <c r="F40" s="261">
        <v>0.63782267692029904</v>
      </c>
      <c r="G40" s="189">
        <v>4.2512317915981299</v>
      </c>
      <c r="H40" s="269">
        <v>0.64255631177079697</v>
      </c>
    </row>
    <row r="41" spans="1:8" ht="13" customHeight="1" x14ac:dyDescent="0.35">
      <c r="A41" s="12" t="s">
        <v>277</v>
      </c>
      <c r="B41" s="97">
        <v>2</v>
      </c>
      <c r="C41" s="189">
        <v>5.5268563960571999</v>
      </c>
      <c r="D41" s="261">
        <v>0.68081445689878495</v>
      </c>
      <c r="E41" s="189">
        <v>5.5928032649638997</v>
      </c>
      <c r="F41" s="261">
        <v>0.68643840616602603</v>
      </c>
      <c r="G41" s="189">
        <v>5.6096943788390901</v>
      </c>
      <c r="H41" s="269">
        <v>0.690440762974036</v>
      </c>
    </row>
    <row r="42" spans="1:8" ht="13" customHeight="1" x14ac:dyDescent="0.35">
      <c r="A42" s="12" t="s">
        <v>278</v>
      </c>
      <c r="B42" s="97">
        <v>2</v>
      </c>
      <c r="C42" s="189">
        <v>3.0838787884044301</v>
      </c>
      <c r="D42" s="261">
        <v>0.38028381344466</v>
      </c>
      <c r="E42" s="189">
        <v>3.12184947398914</v>
      </c>
      <c r="F42" s="261">
        <v>0.38485164603424599</v>
      </c>
      <c r="G42" s="189">
        <v>3.2117859114838998</v>
      </c>
      <c r="H42" s="269">
        <v>0.39647393304426498</v>
      </c>
    </row>
    <row r="43" spans="1:8" ht="13" customHeight="1" x14ac:dyDescent="0.35">
      <c r="A43" s="12" t="s">
        <v>279</v>
      </c>
      <c r="B43" s="97">
        <v>2</v>
      </c>
      <c r="C43" s="189">
        <v>4.31001432984809</v>
      </c>
      <c r="D43" s="261">
        <v>1.1355656674794301</v>
      </c>
      <c r="E43" s="189">
        <v>4.4816211307763698</v>
      </c>
      <c r="F43" s="261">
        <v>1.21315109947234</v>
      </c>
      <c r="G43" s="189">
        <v>4.4192791183748001</v>
      </c>
      <c r="H43" s="269">
        <v>1.2104109671563399</v>
      </c>
    </row>
    <row r="44" spans="1:8" ht="13" customHeight="1" x14ac:dyDescent="0.35">
      <c r="A44" s="12" t="s">
        <v>280</v>
      </c>
      <c r="B44" s="97">
        <v>2</v>
      </c>
      <c r="C44" s="189">
        <v>6.1180031882447503</v>
      </c>
      <c r="D44" s="261">
        <v>0.78362984389771195</v>
      </c>
      <c r="E44" s="189">
        <v>6.1850635254243498</v>
      </c>
      <c r="F44" s="261">
        <v>0.79526803088047904</v>
      </c>
      <c r="G44" s="189">
        <v>5.5594384876599197</v>
      </c>
      <c r="H44" s="269">
        <v>0.81685257343305495</v>
      </c>
    </row>
    <row r="45" spans="1:8" ht="13" customHeight="1" x14ac:dyDescent="0.35">
      <c r="A45" s="12" t="s">
        <v>281</v>
      </c>
      <c r="B45" s="97">
        <v>2</v>
      </c>
      <c r="C45" s="189">
        <v>5.0824336481134402</v>
      </c>
      <c r="D45" s="261">
        <v>0.71326404055881698</v>
      </c>
      <c r="E45" s="189">
        <v>5.2183149908583104</v>
      </c>
      <c r="F45" s="261">
        <v>0.73763095334692097</v>
      </c>
      <c r="G45" s="189">
        <v>5.1971200579687702</v>
      </c>
      <c r="H45" s="269">
        <v>0.73818413991669396</v>
      </c>
    </row>
    <row r="46" spans="1:8" ht="13" customHeight="1" x14ac:dyDescent="0.35">
      <c r="A46" s="12" t="s">
        <v>282</v>
      </c>
      <c r="B46" s="97">
        <v>2</v>
      </c>
      <c r="C46" s="189">
        <v>4.9073465641698597</v>
      </c>
      <c r="D46" s="261">
        <v>0.74173983525273401</v>
      </c>
      <c r="E46" s="189">
        <v>5.00457692985173</v>
      </c>
      <c r="F46" s="261">
        <v>0.75853567131384902</v>
      </c>
      <c r="G46" s="189">
        <v>5.0824697179279097</v>
      </c>
      <c r="H46" s="269">
        <v>0.79923969100856196</v>
      </c>
    </row>
    <row r="47" spans="1:8" ht="13" customHeight="1" x14ac:dyDescent="0.35">
      <c r="A47" s="12" t="s">
        <v>283</v>
      </c>
      <c r="B47" s="97">
        <v>2</v>
      </c>
      <c r="C47" s="189">
        <v>5.1355442076027398</v>
      </c>
      <c r="D47" s="261">
        <v>0.90902801195838001</v>
      </c>
      <c r="E47" s="189">
        <v>5.10196494662675</v>
      </c>
      <c r="F47" s="261">
        <v>0.90888806119238197</v>
      </c>
      <c r="G47" s="189">
        <v>5.0839697224904201</v>
      </c>
      <c r="H47" s="269">
        <v>0.90179044195605695</v>
      </c>
    </row>
    <row r="48" spans="1:8" ht="13" customHeight="1" x14ac:dyDescent="0.35">
      <c r="A48" s="12" t="s">
        <v>284</v>
      </c>
      <c r="B48" s="97">
        <v>2</v>
      </c>
      <c r="C48" s="189">
        <v>5.29774417705306</v>
      </c>
      <c r="D48" s="261">
        <v>0.69241069456054904</v>
      </c>
      <c r="E48" s="189">
        <v>5.3624577574507901</v>
      </c>
      <c r="F48" s="261">
        <v>0.71061754423045298</v>
      </c>
      <c r="G48" s="189">
        <v>5.3704010225588599</v>
      </c>
      <c r="H48" s="269">
        <v>0.70609325025088998</v>
      </c>
    </row>
    <row r="49" spans="1:8" ht="13" customHeight="1" x14ac:dyDescent="0.35">
      <c r="A49" s="12" t="s">
        <v>285</v>
      </c>
      <c r="B49" s="97">
        <v>2</v>
      </c>
      <c r="C49" s="189">
        <v>6.9224981443388396</v>
      </c>
      <c r="D49" s="261">
        <v>1.1726159114894199</v>
      </c>
      <c r="E49" s="189">
        <v>6.0482446698481001</v>
      </c>
      <c r="F49" s="261">
        <v>1.06669490426979</v>
      </c>
      <c r="G49" s="189">
        <v>5.9491464452264102</v>
      </c>
      <c r="H49" s="269">
        <v>1.0714622666781399</v>
      </c>
    </row>
    <row r="50" spans="1:8" ht="13" customHeight="1" x14ac:dyDescent="0.35">
      <c r="A50" s="12" t="s">
        <v>286</v>
      </c>
      <c r="B50" s="97">
        <v>2</v>
      </c>
      <c r="C50" s="189">
        <v>4.6190331857425901</v>
      </c>
      <c r="D50" s="261">
        <v>0.45001552573473602</v>
      </c>
      <c r="E50" s="189">
        <v>4.6921092749186801</v>
      </c>
      <c r="F50" s="261">
        <v>0.45697987662603301</v>
      </c>
      <c r="G50" s="189">
        <v>4.6951405556686003</v>
      </c>
      <c r="H50" s="269">
        <v>0.45830981718000002</v>
      </c>
    </row>
    <row r="51" spans="1:8" ht="13" customHeight="1" x14ac:dyDescent="0.35">
      <c r="A51" s="12" t="s">
        <v>287</v>
      </c>
      <c r="B51" s="97">
        <v>2</v>
      </c>
      <c r="C51" s="189">
        <v>7.6525870718451099</v>
      </c>
      <c r="D51" s="261">
        <v>0.94049511560740096</v>
      </c>
      <c r="E51" s="189">
        <v>7.4940865370328797</v>
      </c>
      <c r="F51" s="261">
        <v>0.92836062994096902</v>
      </c>
      <c r="G51" s="189">
        <v>7.5289258652654496</v>
      </c>
      <c r="H51" s="269">
        <v>0.92936697722675798</v>
      </c>
    </row>
    <row r="52" spans="1:8" ht="13" customHeight="1" x14ac:dyDescent="0.35">
      <c r="A52" s="12" t="s">
        <v>288</v>
      </c>
      <c r="B52" s="97">
        <v>2</v>
      </c>
      <c r="C52" s="189">
        <v>3.8584220831798302</v>
      </c>
      <c r="D52" s="261">
        <v>0.33900388397915499</v>
      </c>
      <c r="E52" s="189">
        <v>3.7847437519068898</v>
      </c>
      <c r="F52" s="261">
        <v>0.34928529868137798</v>
      </c>
      <c r="G52" s="189">
        <v>3.7969985661629502</v>
      </c>
      <c r="H52" s="269">
        <v>0.34869859098133299</v>
      </c>
    </row>
    <row r="53" spans="1:8" ht="13" customHeight="1" x14ac:dyDescent="0.35">
      <c r="A53" s="12" t="s">
        <v>289</v>
      </c>
      <c r="B53" s="97">
        <v>2</v>
      </c>
      <c r="C53" s="189">
        <v>3.2916092401138202</v>
      </c>
      <c r="D53" s="261">
        <v>0.29262246837984002</v>
      </c>
      <c r="E53" s="189">
        <v>3.2978496222057401</v>
      </c>
      <c r="F53" s="261">
        <v>0.30213753218848399</v>
      </c>
      <c r="G53" s="189">
        <v>3.35370875077282</v>
      </c>
      <c r="H53" s="269">
        <v>0.311409031033485</v>
      </c>
    </row>
    <row r="54" spans="1:8" ht="13" customHeight="1" x14ac:dyDescent="0.35">
      <c r="A54" s="12" t="s">
        <v>290</v>
      </c>
      <c r="B54" s="97">
        <v>2</v>
      </c>
      <c r="C54" s="189">
        <v>3.79822795791913</v>
      </c>
      <c r="D54" s="261">
        <v>0.47768904834135201</v>
      </c>
      <c r="E54" s="189">
        <v>3.6432186237238602</v>
      </c>
      <c r="F54" s="261">
        <v>0.45271763325646502</v>
      </c>
      <c r="G54" s="189">
        <v>3.7081748431645098</v>
      </c>
      <c r="H54" s="269">
        <v>0.45568680935885397</v>
      </c>
    </row>
    <row r="55" spans="1:8" ht="13" customHeight="1" x14ac:dyDescent="0.35">
      <c r="A55" s="12" t="s">
        <v>291</v>
      </c>
      <c r="B55" s="97">
        <v>2</v>
      </c>
      <c r="C55" s="189">
        <v>5.6917601209722397</v>
      </c>
      <c r="D55" s="261">
        <v>0.96992344568957101</v>
      </c>
      <c r="E55" s="189">
        <v>5.6475570752412301</v>
      </c>
      <c r="F55" s="261">
        <v>0.97243541553119806</v>
      </c>
      <c r="G55" s="189">
        <v>5.2097544530951296</v>
      </c>
      <c r="H55" s="269">
        <v>0.887731175094023</v>
      </c>
    </row>
    <row r="56" spans="1:8" ht="13" customHeight="1" x14ac:dyDescent="0.35">
      <c r="A56" s="12" t="s">
        <v>292</v>
      </c>
      <c r="B56" s="97">
        <v>2</v>
      </c>
      <c r="C56" s="189">
        <v>4.5369582832758004</v>
      </c>
      <c r="D56" s="261">
        <v>0.355253569492608</v>
      </c>
      <c r="E56" s="189">
        <v>4.5744046761452903</v>
      </c>
      <c r="F56" s="261">
        <v>0.38098947530709698</v>
      </c>
      <c r="G56" s="189">
        <v>4.5311114772471202</v>
      </c>
      <c r="H56" s="269">
        <v>0.37473714700558503</v>
      </c>
    </row>
    <row r="57" spans="1:8" ht="13" customHeight="1" x14ac:dyDescent="0.35">
      <c r="A57" s="12" t="s">
        <v>293</v>
      </c>
      <c r="B57" s="97">
        <v>2</v>
      </c>
      <c r="C57" s="189">
        <v>3.5284616072838801</v>
      </c>
      <c r="D57" s="261">
        <v>0.44024264736940799</v>
      </c>
      <c r="E57" s="189">
        <v>3.5195810287240001</v>
      </c>
      <c r="F57" s="261">
        <v>0.43066301867511902</v>
      </c>
      <c r="G57" s="189">
        <v>3.6510676438195899</v>
      </c>
      <c r="H57" s="269">
        <v>0.45621801404615597</v>
      </c>
    </row>
    <row r="58" spans="1:8" ht="13" customHeight="1" x14ac:dyDescent="0.35">
      <c r="A58" s="12" t="s">
        <v>294</v>
      </c>
      <c r="B58" s="97">
        <v>2</v>
      </c>
      <c r="C58" s="189">
        <v>4.79873917696482</v>
      </c>
      <c r="D58" s="261">
        <v>0.49297908509989602</v>
      </c>
      <c r="E58" s="189">
        <v>4.8148401848020699</v>
      </c>
      <c r="F58" s="261">
        <v>0.49953545135198901</v>
      </c>
      <c r="G58" s="189">
        <v>4.8045519216309396</v>
      </c>
      <c r="H58" s="269">
        <v>0.51207640600613902</v>
      </c>
    </row>
    <row r="59" spans="1:8" ht="13" customHeight="1" x14ac:dyDescent="0.35">
      <c r="A59" s="12" t="s">
        <v>295</v>
      </c>
      <c r="B59" s="97">
        <v>2</v>
      </c>
      <c r="C59" s="189">
        <v>13.7322414080997</v>
      </c>
      <c r="D59" s="261">
        <v>3.4341842428394802</v>
      </c>
      <c r="E59" s="189">
        <v>12.9691533420451</v>
      </c>
      <c r="F59" s="261">
        <v>3.3240978168510402</v>
      </c>
      <c r="G59" s="189">
        <v>13.0700625923276</v>
      </c>
      <c r="H59" s="269">
        <v>3.4398149093190198</v>
      </c>
    </row>
    <row r="60" spans="1:8" ht="13" customHeight="1" x14ac:dyDescent="0.35">
      <c r="A60" s="12" t="s">
        <v>296</v>
      </c>
      <c r="B60" s="97">
        <v>2</v>
      </c>
      <c r="C60" s="189">
        <v>3.47403303812743</v>
      </c>
      <c r="D60" s="261">
        <v>1.0336983698935001</v>
      </c>
      <c r="E60" s="189">
        <v>3.4378235961501802</v>
      </c>
      <c r="F60" s="261">
        <v>1.0735244081554001</v>
      </c>
      <c r="G60" s="189">
        <v>3.4283369000561201</v>
      </c>
      <c r="H60" s="269">
        <v>0.91628498119687496</v>
      </c>
    </row>
    <row r="61" spans="1:8" ht="13" customHeight="1" x14ac:dyDescent="0.35">
      <c r="A61" s="12" t="s">
        <v>297</v>
      </c>
      <c r="B61" s="97">
        <v>2</v>
      </c>
      <c r="C61" s="189">
        <v>3.54451781874688</v>
      </c>
      <c r="D61" s="261">
        <v>0.36888612423446698</v>
      </c>
      <c r="E61" s="189">
        <v>3.5434606537744</v>
      </c>
      <c r="F61" s="261">
        <v>0.369724318013192</v>
      </c>
      <c r="G61" s="189">
        <v>3.5799048644248002</v>
      </c>
      <c r="H61" s="269">
        <v>0.37660838162938698</v>
      </c>
    </row>
    <row r="62" spans="1:8" ht="13" customHeight="1" x14ac:dyDescent="0.35">
      <c r="A62" s="12" t="s">
        <v>298</v>
      </c>
      <c r="B62" s="97">
        <v>2</v>
      </c>
      <c r="C62" s="189">
        <v>4.0226490252894704</v>
      </c>
      <c r="D62" s="261">
        <v>0.62329501417768596</v>
      </c>
      <c r="E62" s="189">
        <v>3.84588592604642</v>
      </c>
      <c r="F62" s="261">
        <v>0.60021893940622495</v>
      </c>
      <c r="G62" s="189">
        <v>3.8751522862343899</v>
      </c>
      <c r="H62" s="269">
        <v>0.61533641734298705</v>
      </c>
    </row>
    <row r="63" spans="1:8" ht="13" customHeight="1" x14ac:dyDescent="0.35">
      <c r="A63" s="101" t="s">
        <v>299</v>
      </c>
      <c r="B63" s="102">
        <v>2</v>
      </c>
      <c r="C63" s="190">
        <v>4.30350264429139</v>
      </c>
      <c r="D63" s="262">
        <v>0.13296315675053999</v>
      </c>
      <c r="E63" s="190">
        <v>4.2435955596286696</v>
      </c>
      <c r="F63" s="262">
        <v>0.13088989058168299</v>
      </c>
      <c r="G63" s="190">
        <v>4.32744386501441</v>
      </c>
      <c r="H63" s="271">
        <v>0.13980951136858399</v>
      </c>
    </row>
    <row r="64" spans="1:8" ht="13" customHeight="1" x14ac:dyDescent="0.35">
      <c r="A64" s="103" t="s">
        <v>300</v>
      </c>
      <c r="B64" s="104">
        <v>2</v>
      </c>
      <c r="C64" s="191">
        <v>4.8665578051229197</v>
      </c>
      <c r="D64" s="263">
        <v>0.29370651708193601</v>
      </c>
      <c r="E64" s="191">
        <v>4.7449464668049401</v>
      </c>
      <c r="F64" s="263">
        <v>0.277845442967111</v>
      </c>
      <c r="G64" s="191">
        <v>4.8845832588251001</v>
      </c>
      <c r="H64" s="272">
        <v>0.32264102287586199</v>
      </c>
    </row>
    <row r="65" spans="1:8" ht="13" customHeight="1" x14ac:dyDescent="0.35">
      <c r="A65" s="105" t="s">
        <v>301</v>
      </c>
      <c r="B65" s="106">
        <v>2</v>
      </c>
      <c r="C65" s="192">
        <v>4.88482075697027</v>
      </c>
      <c r="D65" s="264">
        <v>0.29305584376917798</v>
      </c>
      <c r="E65" s="192">
        <v>4.8105519487849202</v>
      </c>
      <c r="F65" s="264">
        <v>0.33329775720218702</v>
      </c>
      <c r="G65" s="192">
        <v>4.8316709234732098</v>
      </c>
      <c r="H65" s="273">
        <v>0.33716868414954299</v>
      </c>
    </row>
    <row r="66" spans="1:8" ht="13" customHeight="1" x14ac:dyDescent="0.35">
      <c r="A66" s="12" t="s">
        <v>302</v>
      </c>
      <c r="B66" s="97">
        <v>2</v>
      </c>
      <c r="C66" s="189">
        <v>2.8323883649926</v>
      </c>
      <c r="D66" s="261">
        <v>0.65527154329148896</v>
      </c>
      <c r="E66" s="189">
        <v>2.9365404268617401</v>
      </c>
      <c r="F66" s="261">
        <v>0.69411990388302403</v>
      </c>
      <c r="G66" s="189">
        <v>2.9663253945453101</v>
      </c>
      <c r="H66" s="269">
        <v>0.76169596526858196</v>
      </c>
    </row>
    <row r="67" spans="1:8" ht="13" customHeight="1" x14ac:dyDescent="0.35">
      <c r="A67" s="12" t="s">
        <v>303</v>
      </c>
      <c r="B67" s="97">
        <v>2</v>
      </c>
      <c r="C67" s="189">
        <v>1.6931206868406099</v>
      </c>
      <c r="D67" s="261">
        <v>0.43027477196198199</v>
      </c>
      <c r="E67" s="189">
        <v>1.7257637592458701</v>
      </c>
      <c r="F67" s="261">
        <v>0.42198025631043001</v>
      </c>
      <c r="G67" s="189">
        <v>1.6554842952587501</v>
      </c>
      <c r="H67" s="269">
        <v>0.38853516920938003</v>
      </c>
    </row>
    <row r="68" spans="1:8" ht="13" customHeight="1" x14ac:dyDescent="0.35">
      <c r="A68" s="12" t="s">
        <v>304</v>
      </c>
      <c r="B68" s="97">
        <v>2</v>
      </c>
      <c r="C68" s="189">
        <v>2.3111849491676399</v>
      </c>
      <c r="D68" s="261">
        <v>0.61236845195425205</v>
      </c>
      <c r="E68" s="189">
        <v>2.3069614024204501</v>
      </c>
      <c r="F68" s="261">
        <v>0.65399485681745695</v>
      </c>
      <c r="G68" s="189">
        <v>2.4234914966505299</v>
      </c>
      <c r="H68" s="269">
        <v>0.69925979930396298</v>
      </c>
    </row>
    <row r="69" spans="1:8" ht="13" customHeight="1" x14ac:dyDescent="0.35">
      <c r="A69" s="26" t="s">
        <v>305</v>
      </c>
      <c r="B69" s="107">
        <v>2</v>
      </c>
      <c r="C69" s="199">
        <v>2.9285972034552499</v>
      </c>
      <c r="D69" s="266">
        <v>0.50473820761918198</v>
      </c>
      <c r="E69" s="199">
        <v>2.9468749501190601</v>
      </c>
      <c r="F69" s="266">
        <v>0.51089274408848295</v>
      </c>
      <c r="G69" s="199">
        <v>2.9854905566022398</v>
      </c>
      <c r="H69" s="274">
        <v>0.53125937341683405</v>
      </c>
    </row>
    <row r="70" spans="1:8" ht="13" customHeight="1" x14ac:dyDescent="0.35">
      <c r="A70" s="12"/>
      <c r="B70" s="112"/>
      <c r="C70" s="189" t="s">
        <v>1290</v>
      </c>
      <c r="D70" s="261" t="s">
        <v>1291</v>
      </c>
      <c r="E70" s="189" t="s">
        <v>1292</v>
      </c>
      <c r="F70" s="261" t="s">
        <v>1293</v>
      </c>
      <c r="G70" s="189" t="s">
        <v>1294</v>
      </c>
      <c r="H70" s="269" t="s">
        <v>1295</v>
      </c>
    </row>
    <row r="71" spans="1:8" ht="13" customHeight="1" x14ac:dyDescent="0.35">
      <c r="A71" s="12" t="s">
        <v>249</v>
      </c>
      <c r="B71" s="112">
        <v>1</v>
      </c>
      <c r="C71" s="189">
        <v>3.43273590796773</v>
      </c>
      <c r="D71" s="261">
        <v>0.67856473978922305</v>
      </c>
      <c r="E71" s="189">
        <v>3.3575928496773</v>
      </c>
      <c r="F71" s="261">
        <v>0.65956867889492399</v>
      </c>
      <c r="G71" s="189">
        <v>3.5009894744964698</v>
      </c>
      <c r="H71" s="269">
        <v>0.69206018535737002</v>
      </c>
    </row>
    <row r="72" spans="1:8" ht="13" customHeight="1" x14ac:dyDescent="0.35">
      <c r="A72" s="12" t="s">
        <v>253</v>
      </c>
      <c r="B72" s="112">
        <v>1</v>
      </c>
      <c r="C72" s="189">
        <v>4.2565641728059003</v>
      </c>
      <c r="D72" s="261">
        <v>0.63952121612760005</v>
      </c>
      <c r="E72" s="189">
        <v>3.8235333857087501</v>
      </c>
      <c r="F72" s="261">
        <v>0.60252371873394595</v>
      </c>
      <c r="G72" s="189">
        <v>3.83948199099253</v>
      </c>
      <c r="H72" s="269">
        <v>0.60543415656816801</v>
      </c>
    </row>
    <row r="73" spans="1:8" ht="13" customHeight="1" x14ac:dyDescent="0.35">
      <c r="A73" s="100" t="s">
        <v>255</v>
      </c>
      <c r="B73" s="112">
        <v>1</v>
      </c>
      <c r="C73" s="189">
        <v>3.61125828364057</v>
      </c>
      <c r="D73" s="261">
        <v>0.62647729001069097</v>
      </c>
      <c r="E73" s="189">
        <v>3.3163808426646701</v>
      </c>
      <c r="F73" s="261">
        <v>0.58875724053788403</v>
      </c>
      <c r="G73" s="189">
        <v>3.3442567501321601</v>
      </c>
      <c r="H73" s="269">
        <v>0.59634655191330899</v>
      </c>
    </row>
    <row r="74" spans="1:8" ht="13" customHeight="1" x14ac:dyDescent="0.35">
      <c r="A74" s="12" t="s">
        <v>256</v>
      </c>
      <c r="B74" s="112">
        <v>1</v>
      </c>
      <c r="C74" s="189">
        <v>10.718102162034601</v>
      </c>
      <c r="D74" s="261">
        <v>6.4847249447146504</v>
      </c>
      <c r="E74" s="189">
        <v>8.7182006691501304</v>
      </c>
      <c r="F74" s="261">
        <v>4.8733378611337201</v>
      </c>
      <c r="G74" s="189">
        <v>7.5772834798131896</v>
      </c>
      <c r="H74" s="269">
        <v>4.0244922684862701</v>
      </c>
    </row>
    <row r="75" spans="1:8" ht="13" customHeight="1" x14ac:dyDescent="0.35">
      <c r="A75" s="12" t="s">
        <v>267</v>
      </c>
      <c r="B75" s="112">
        <v>1</v>
      </c>
      <c r="C75" s="189">
        <v>5.36803588122853</v>
      </c>
      <c r="D75" s="261">
        <v>0.88694600909302201</v>
      </c>
      <c r="E75" s="189">
        <v>5.3661944718910597</v>
      </c>
      <c r="F75" s="261">
        <v>0.89697424482878796</v>
      </c>
      <c r="G75" s="189">
        <v>5.2576835459446301</v>
      </c>
      <c r="H75" s="269">
        <v>0.90611033763787696</v>
      </c>
    </row>
    <row r="76" spans="1:8" ht="13" customHeight="1" x14ac:dyDescent="0.35">
      <c r="A76" s="12" t="s">
        <v>272</v>
      </c>
      <c r="B76" s="112">
        <v>1</v>
      </c>
      <c r="C76" s="189">
        <v>3.9344058097794901</v>
      </c>
      <c r="D76" s="261">
        <v>0.35771988909057501</v>
      </c>
      <c r="E76" s="189">
        <v>3.9325809558308298</v>
      </c>
      <c r="F76" s="261">
        <v>0.36145219206717499</v>
      </c>
      <c r="G76" s="189">
        <v>3.9395643725716698</v>
      </c>
      <c r="H76" s="269">
        <v>0.36187177660956998</v>
      </c>
    </row>
    <row r="77" spans="1:8" ht="13" customHeight="1" x14ac:dyDescent="0.35">
      <c r="A77" s="12" t="s">
        <v>274</v>
      </c>
      <c r="B77" s="112">
        <v>1</v>
      </c>
      <c r="C77" s="189">
        <v>4.9070236554812903</v>
      </c>
      <c r="D77" s="261">
        <v>0.61695090115047202</v>
      </c>
      <c r="E77" s="189">
        <v>4.9005370451881101</v>
      </c>
      <c r="F77" s="261">
        <v>0.61928439975791505</v>
      </c>
      <c r="G77" s="189">
        <v>4.8243165953906697</v>
      </c>
      <c r="H77" s="269">
        <v>0.59604477374771603</v>
      </c>
    </row>
    <row r="78" spans="1:8" ht="13" customHeight="1" x14ac:dyDescent="0.35">
      <c r="A78" s="12" t="s">
        <v>280</v>
      </c>
      <c r="B78" s="112">
        <v>1</v>
      </c>
      <c r="C78" s="189">
        <v>4.3796174381704596</v>
      </c>
      <c r="D78" s="261">
        <v>0.90580516821591806</v>
      </c>
      <c r="E78" s="189">
        <v>4.2365521464876501</v>
      </c>
      <c r="F78" s="261">
        <v>0.90944483713244295</v>
      </c>
      <c r="G78" s="189">
        <v>4.2022546392998903</v>
      </c>
      <c r="H78" s="269">
        <v>1.00556365614712</v>
      </c>
    </row>
    <row r="79" spans="1:8" ht="13" customHeight="1" x14ac:dyDescent="0.35">
      <c r="A79" s="12" t="s">
        <v>285</v>
      </c>
      <c r="B79" s="112">
        <v>1</v>
      </c>
      <c r="C79" s="189">
        <v>8.2567182052109196</v>
      </c>
      <c r="D79" s="261">
        <v>1.82772550603518</v>
      </c>
      <c r="E79" s="189">
        <v>7.3833273930135199</v>
      </c>
      <c r="F79" s="261">
        <v>1.6361753048121299</v>
      </c>
      <c r="G79" s="189">
        <v>7.4665143378572401</v>
      </c>
      <c r="H79" s="269">
        <v>1.6930668479526301</v>
      </c>
    </row>
    <row r="80" spans="1:8" ht="13" customHeight="1" x14ac:dyDescent="0.35">
      <c r="A80" s="12" t="s">
        <v>290</v>
      </c>
      <c r="B80" s="112">
        <v>1</v>
      </c>
      <c r="C80" s="189">
        <v>4.3813221173816803</v>
      </c>
      <c r="D80" s="261">
        <v>0.56482778463346595</v>
      </c>
      <c r="E80" s="189">
        <v>4.1497757966144899</v>
      </c>
      <c r="F80" s="261">
        <v>0.56246537404405506</v>
      </c>
      <c r="G80" s="189">
        <v>4.1773928784381997</v>
      </c>
      <c r="H80" s="269">
        <v>0.57173618255770897</v>
      </c>
    </row>
    <row r="81" spans="1:8" ht="13" customHeight="1" x14ac:dyDescent="0.35">
      <c r="A81" s="12" t="s">
        <v>292</v>
      </c>
      <c r="B81" s="112">
        <v>1</v>
      </c>
      <c r="C81" s="189">
        <v>6.2553592400782598</v>
      </c>
      <c r="D81" s="261">
        <v>0.882459862904445</v>
      </c>
      <c r="E81" s="189">
        <v>6.2805108171750899</v>
      </c>
      <c r="F81" s="261">
        <v>0.86840234394293403</v>
      </c>
      <c r="G81" s="189">
        <v>6.3508401452280596</v>
      </c>
      <c r="H81" s="269">
        <v>0.89578603688625003</v>
      </c>
    </row>
    <row r="82" spans="1:8" ht="13" customHeight="1" x14ac:dyDescent="0.35">
      <c r="A82" s="12" t="s">
        <v>294</v>
      </c>
      <c r="B82" s="112">
        <v>1</v>
      </c>
      <c r="C82" s="189">
        <v>6.0171341403705201</v>
      </c>
      <c r="D82" s="261">
        <v>1.2942859823449</v>
      </c>
      <c r="E82" s="189">
        <v>5.7511056584953799</v>
      </c>
      <c r="F82" s="261">
        <v>1.23310509436968</v>
      </c>
      <c r="G82" s="189">
        <v>5.4957041812768699</v>
      </c>
      <c r="H82" s="269">
        <v>1.1664817781756001</v>
      </c>
    </row>
    <row r="83" spans="1:8" ht="13" customHeight="1" x14ac:dyDescent="0.35">
      <c r="A83" s="12" t="s">
        <v>295</v>
      </c>
      <c r="B83" s="112">
        <v>1</v>
      </c>
      <c r="C83" s="189">
        <v>11.318648521964899</v>
      </c>
      <c r="D83" s="261">
        <v>2.8272730675757698</v>
      </c>
      <c r="E83" s="189">
        <v>10.871899066746399</v>
      </c>
      <c r="F83" s="261">
        <v>2.6675553983831501</v>
      </c>
      <c r="G83" s="189">
        <v>11.595875707327499</v>
      </c>
      <c r="H83" s="269">
        <v>3.0437897799377902</v>
      </c>
    </row>
    <row r="84" spans="1:8" ht="13" customHeight="1" x14ac:dyDescent="0.35">
      <c r="A84" s="28" t="s">
        <v>306</v>
      </c>
      <c r="B84" s="113">
        <v>1</v>
      </c>
      <c r="C84" s="193">
        <v>6.1021389377061999</v>
      </c>
      <c r="D84" s="265">
        <v>0.64087526317062005</v>
      </c>
      <c r="E84" s="193">
        <v>5.7309841879982297</v>
      </c>
      <c r="F84" s="265">
        <v>0.52093172856182401</v>
      </c>
      <c r="G84" s="193">
        <v>5.6856584457197501</v>
      </c>
      <c r="H84" s="270">
        <v>0.485780992063228</v>
      </c>
    </row>
    <row r="85" spans="1:8" ht="13" customHeight="1" x14ac:dyDescent="0.35">
      <c r="A85" s="12" t="s">
        <v>87</v>
      </c>
      <c r="B85" s="112">
        <v>1</v>
      </c>
      <c r="C85" s="189">
        <v>4.3474834609541704</v>
      </c>
      <c r="D85" s="261">
        <v>1.1614508698413799</v>
      </c>
      <c r="E85" s="189">
        <v>3.8383243596643002</v>
      </c>
      <c r="F85" s="261">
        <v>1.0908120415100699</v>
      </c>
      <c r="G85" s="189">
        <v>3.9095206112946301</v>
      </c>
      <c r="H85" s="269">
        <v>1.13978929048116</v>
      </c>
    </row>
    <row r="86" spans="1:8" ht="13" customHeight="1" x14ac:dyDescent="0.35">
      <c r="A86" s="12" t="s">
        <v>303</v>
      </c>
      <c r="B86" s="112">
        <v>1</v>
      </c>
      <c r="C86" s="189">
        <v>4.9167086884441602</v>
      </c>
      <c r="D86" s="261">
        <v>2.3779302479391098</v>
      </c>
      <c r="E86" s="189">
        <v>4.6212055779070296</v>
      </c>
      <c r="F86" s="261">
        <v>2.2126501210867802</v>
      </c>
      <c r="G86" s="189">
        <v>4.4840455759457001</v>
      </c>
      <c r="H86" s="269">
        <v>2.1719535580456002</v>
      </c>
    </row>
    <row r="87" spans="1:8" ht="13" customHeight="1" x14ac:dyDescent="0.35">
      <c r="A87" s="26" t="s">
        <v>304</v>
      </c>
      <c r="B87" s="114">
        <v>1</v>
      </c>
      <c r="C87" s="199">
        <v>3.8723114081286099</v>
      </c>
      <c r="D87" s="266">
        <v>0.86513516813667102</v>
      </c>
      <c r="E87" s="199">
        <v>3.4167541560493402</v>
      </c>
      <c r="F87" s="266">
        <v>0.77429667877228503</v>
      </c>
      <c r="G87" s="199">
        <v>3.89011354805942</v>
      </c>
      <c r="H87" s="274">
        <v>0.95066278392742498</v>
      </c>
    </row>
    <row r="88" spans="1:8" ht="13" customHeight="1" x14ac:dyDescent="0.35">
      <c r="A88" s="12"/>
      <c r="B88" s="115"/>
      <c r="C88" s="189" t="s">
        <v>1290</v>
      </c>
      <c r="D88" s="261" t="s">
        <v>1291</v>
      </c>
      <c r="E88" s="189" t="s">
        <v>1292</v>
      </c>
      <c r="F88" s="261" t="s">
        <v>1293</v>
      </c>
      <c r="G88" s="189" t="s">
        <v>1294</v>
      </c>
      <c r="H88" s="269" t="s">
        <v>1295</v>
      </c>
    </row>
    <row r="89" spans="1:8" ht="13" customHeight="1" x14ac:dyDescent="0.35">
      <c r="A89" s="12" t="s">
        <v>261</v>
      </c>
      <c r="B89" s="115">
        <v>3</v>
      </c>
      <c r="C89" s="189">
        <v>3.59800016830286</v>
      </c>
      <c r="D89" s="261">
        <v>0.37427903181339001</v>
      </c>
      <c r="E89" s="189">
        <v>3.6234050179904198</v>
      </c>
      <c r="F89" s="261">
        <v>0.38072490538134601</v>
      </c>
      <c r="G89" s="189">
        <v>3.63098882030034</v>
      </c>
      <c r="H89" s="269">
        <v>0.38304959553839002</v>
      </c>
    </row>
    <row r="90" spans="1:8" ht="13" customHeight="1" x14ac:dyDescent="0.35">
      <c r="A90" s="12" t="s">
        <v>264</v>
      </c>
      <c r="B90" s="115">
        <v>3</v>
      </c>
      <c r="C90" s="189">
        <v>3.0024600765328899</v>
      </c>
      <c r="D90" s="261">
        <v>0.52993293128137797</v>
      </c>
      <c r="E90" s="189">
        <v>2.9558521771834698</v>
      </c>
      <c r="F90" s="261">
        <v>0.51058793403787095</v>
      </c>
      <c r="G90" s="189">
        <v>3.0046065384190399</v>
      </c>
      <c r="H90" s="269">
        <v>0.49721346846111503</v>
      </c>
    </row>
    <row r="91" spans="1:8" ht="13" customHeight="1" x14ac:dyDescent="0.35">
      <c r="A91" s="12" t="s">
        <v>78</v>
      </c>
      <c r="B91" s="115">
        <v>3</v>
      </c>
      <c r="C91" s="189">
        <v>2.9317629929234701</v>
      </c>
      <c r="D91" s="261">
        <v>0.43058639445889302</v>
      </c>
      <c r="E91" s="189">
        <v>2.9272891530302401</v>
      </c>
      <c r="F91" s="261">
        <v>0.436876968917774</v>
      </c>
      <c r="G91" s="189">
        <v>2.9734484335068498</v>
      </c>
      <c r="H91" s="269">
        <v>0.45946132785454802</v>
      </c>
    </row>
    <row r="92" spans="1:8" ht="13" customHeight="1" x14ac:dyDescent="0.35">
      <c r="A92" s="12" t="s">
        <v>283</v>
      </c>
      <c r="B92" s="115">
        <v>3</v>
      </c>
      <c r="C92" s="189">
        <v>5.8012430613032597</v>
      </c>
      <c r="D92" s="261">
        <v>1.0507873793111899</v>
      </c>
      <c r="E92" s="189">
        <v>5.7703940772691</v>
      </c>
      <c r="F92" s="261">
        <v>1.0408857993076599</v>
      </c>
      <c r="G92" s="189">
        <v>5.7975886259767604</v>
      </c>
      <c r="H92" s="269">
        <v>1.0626226386881801</v>
      </c>
    </row>
    <row r="93" spans="1:8" ht="13" customHeight="1" x14ac:dyDescent="0.35">
      <c r="A93" s="12" t="s">
        <v>285</v>
      </c>
      <c r="B93" s="115">
        <v>3</v>
      </c>
      <c r="C93" s="189">
        <v>8.3194065275968896</v>
      </c>
      <c r="D93" s="261">
        <v>1.3804082877285899</v>
      </c>
      <c r="E93" s="189">
        <v>7.8457370820349999</v>
      </c>
      <c r="F93" s="261">
        <v>1.3742586158699199</v>
      </c>
      <c r="G93" s="189">
        <v>7.7843257121163196</v>
      </c>
      <c r="H93" s="269">
        <v>1.3819549828481299</v>
      </c>
    </row>
    <row r="94" spans="1:8" ht="13" customHeight="1" x14ac:dyDescent="0.35">
      <c r="A94" s="12" t="s">
        <v>290</v>
      </c>
      <c r="B94" s="115">
        <v>3</v>
      </c>
      <c r="C94" s="189">
        <v>3.9475065608179301</v>
      </c>
      <c r="D94" s="261">
        <v>0.50882063783002895</v>
      </c>
      <c r="E94" s="189">
        <v>3.9443518801470501</v>
      </c>
      <c r="F94" s="261">
        <v>0.50713430926374603</v>
      </c>
      <c r="G94" s="189">
        <v>3.93093208105077</v>
      </c>
      <c r="H94" s="269">
        <v>0.51096203847510802</v>
      </c>
    </row>
    <row r="95" spans="1:8" ht="13" customHeight="1" x14ac:dyDescent="0.35">
      <c r="A95" s="12" t="s">
        <v>294</v>
      </c>
      <c r="B95" s="115">
        <v>3</v>
      </c>
      <c r="C95" s="189">
        <v>4.8818053081912698</v>
      </c>
      <c r="D95" s="261">
        <v>0.456614795831283</v>
      </c>
      <c r="E95" s="189">
        <v>4.9098609656964101</v>
      </c>
      <c r="F95" s="261">
        <v>0.46179334740496097</v>
      </c>
      <c r="G95" s="189">
        <v>4.7053653441999996</v>
      </c>
      <c r="H95" s="269">
        <v>0.44256757940172697</v>
      </c>
    </row>
    <row r="96" spans="1:8" ht="13" customHeight="1" x14ac:dyDescent="0.35">
      <c r="A96" s="12" t="s">
        <v>295</v>
      </c>
      <c r="B96" s="115">
        <v>3</v>
      </c>
      <c r="C96" s="189">
        <v>6.06441300346681</v>
      </c>
      <c r="D96" s="261">
        <v>1.64059895033445</v>
      </c>
      <c r="E96" s="189">
        <v>6.2244656262645996</v>
      </c>
      <c r="F96" s="261">
        <v>1.6854893121926</v>
      </c>
      <c r="G96" s="189">
        <v>6.2636545896068698</v>
      </c>
      <c r="H96" s="269">
        <v>1.7708237424975399</v>
      </c>
    </row>
    <row r="97" spans="1:8" ht="13" customHeight="1" x14ac:dyDescent="0.35">
      <c r="A97" s="29" t="s">
        <v>307</v>
      </c>
      <c r="B97" s="117">
        <v>3</v>
      </c>
      <c r="C97" s="203">
        <v>4.8183247123919202</v>
      </c>
      <c r="D97" s="268">
        <v>0.32535941508119398</v>
      </c>
      <c r="E97" s="203">
        <v>4.7751694974520396</v>
      </c>
      <c r="F97" s="268">
        <v>0.32786848290515802</v>
      </c>
      <c r="G97" s="203">
        <v>4.7613637681471204</v>
      </c>
      <c r="H97" s="276">
        <v>0.33626590061427902</v>
      </c>
    </row>
    <row r="99" spans="1:8" x14ac:dyDescent="0.35">
      <c r="A99" s="178" t="s">
        <v>442</v>
      </c>
    </row>
    <row r="100" spans="1:8" x14ac:dyDescent="0.35">
      <c r="A100" s="178" t="s">
        <v>443</v>
      </c>
    </row>
    <row r="101" spans="1:8" x14ac:dyDescent="0.35">
      <c r="A101" s="178" t="s">
        <v>444</v>
      </c>
    </row>
    <row r="102" spans="1:8" x14ac:dyDescent="0.35">
      <c r="A102" s="178" t="s">
        <v>439</v>
      </c>
    </row>
    <row r="103" spans="1:8" x14ac:dyDescent="0.35">
      <c r="A103" s="178" t="s">
        <v>310</v>
      </c>
    </row>
    <row r="104" spans="1:8" x14ac:dyDescent="0.35">
      <c r="A104" s="178" t="s">
        <v>311</v>
      </c>
    </row>
    <row r="105" spans="1:8" x14ac:dyDescent="0.35">
      <c r="A105" s="178" t="s">
        <v>312</v>
      </c>
    </row>
    <row r="106" spans="1:8" x14ac:dyDescent="0.35">
      <c r="A106" s="178" t="s">
        <v>313</v>
      </c>
    </row>
    <row r="107" spans="1:8" x14ac:dyDescent="0.35">
      <c r="A107" s="163" t="str">
        <f>HYPERLINK("https://oecdcode.org/disclaimers/cyprus.html", "Information on data for Cyprus: https://oecdcode.org/disclaimers/cyprus.html")</f>
        <v>Information on data for Cyprus: https://oecdcode.org/disclaimers/cyprus.html</v>
      </c>
    </row>
    <row r="108" spans="1:8" x14ac:dyDescent="0.35">
      <c r="A108" s="178" t="s">
        <v>314</v>
      </c>
    </row>
  </sheetData>
  <mergeCells count="5">
    <mergeCell ref="B8:B10"/>
    <mergeCell ref="C9:D9"/>
    <mergeCell ref="E9:F9"/>
    <mergeCell ref="G9:H9"/>
    <mergeCell ref="C8:H8"/>
  </mergeCells>
  <conditionalFormatting sqref="C1:C200">
    <cfRule type="expression" dxfId="95" priority="3">
      <formula>ABS(LN(C1)/(D1/C1))&gt;1.95996398454005</formula>
    </cfRule>
  </conditionalFormatting>
  <conditionalFormatting sqref="E1:E200">
    <cfRule type="expression" dxfId="94" priority="2">
      <formula>ABS(LN(E1)/(F1/E1))&gt;1.95996398454005</formula>
    </cfRule>
  </conditionalFormatting>
  <conditionalFormatting sqref="G1:G200">
    <cfRule type="expression" dxfId="93" priority="1">
      <formula>ABS(LN(G1)/(H1/G1))&gt;1.95996398454005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08"/>
  <sheetViews>
    <sheetView showGridLines="0" zoomScale="80" workbookViewId="0"/>
  </sheetViews>
  <sheetFormatPr defaultColWidth="10.81640625" defaultRowHeight="14.5" x14ac:dyDescent="0.35"/>
  <cols>
    <col min="1" max="1" width="30.7265625" customWidth="1"/>
    <col min="2" max="2" width="8.7265625" customWidth="1"/>
  </cols>
  <sheetData>
    <row r="1" spans="1:8" x14ac:dyDescent="0.35">
      <c r="A1" s="32" t="s">
        <v>200</v>
      </c>
    </row>
    <row r="2" spans="1:8" x14ac:dyDescent="0.35">
      <c r="A2" s="38" t="s">
        <v>201</v>
      </c>
    </row>
    <row r="3" spans="1:8" x14ac:dyDescent="0.35">
      <c r="A3" s="42" t="s">
        <v>379</v>
      </c>
    </row>
    <row r="4" spans="1:8" x14ac:dyDescent="0.35">
      <c r="A4" s="150" t="str">
        <f>HYPERLINK("#'TOC'!A1", "Back to TOC")</f>
        <v>Back to TOC</v>
      </c>
    </row>
    <row r="8" spans="1:8" ht="75" customHeight="1" x14ac:dyDescent="0.35">
      <c r="B8" s="503" t="s">
        <v>233</v>
      </c>
      <c r="C8" s="506" t="s">
        <v>445</v>
      </c>
      <c r="D8" s="506"/>
      <c r="E8" s="506" t="s">
        <v>445</v>
      </c>
      <c r="F8" s="506"/>
      <c r="G8" s="506" t="s">
        <v>445</v>
      </c>
      <c r="H8" s="507"/>
    </row>
    <row r="9" spans="1:8" ht="60" customHeight="1" x14ac:dyDescent="0.35">
      <c r="B9" s="504"/>
      <c r="C9" s="509" t="s">
        <v>382</v>
      </c>
      <c r="D9" s="509"/>
      <c r="E9" s="509" t="s">
        <v>383</v>
      </c>
      <c r="F9" s="509"/>
      <c r="G9" s="509" t="s">
        <v>384</v>
      </c>
      <c r="H9" s="542"/>
    </row>
    <row r="10" spans="1:8" ht="30" customHeight="1" x14ac:dyDescent="0.35">
      <c r="B10" s="505"/>
      <c r="C10" s="88" t="s">
        <v>440</v>
      </c>
      <c r="D10" s="88" t="s">
        <v>235</v>
      </c>
      <c r="E10" s="88" t="s">
        <v>440</v>
      </c>
      <c r="F10" s="88" t="s">
        <v>235</v>
      </c>
      <c r="G10" s="88" t="s">
        <v>440</v>
      </c>
      <c r="H10" s="89" t="s">
        <v>235</v>
      </c>
    </row>
    <row r="11" spans="1:8" ht="13" customHeight="1" x14ac:dyDescent="0.35">
      <c r="A11" s="90"/>
      <c r="B11" s="91"/>
      <c r="C11" s="201" t="s">
        <v>1296</v>
      </c>
      <c r="D11" s="283" t="s">
        <v>1297</v>
      </c>
      <c r="E11" s="201" t="s">
        <v>1298</v>
      </c>
      <c r="F11" s="283" t="s">
        <v>1299</v>
      </c>
      <c r="G11" s="201" t="s">
        <v>1300</v>
      </c>
      <c r="H11" s="291" t="s">
        <v>1301</v>
      </c>
    </row>
    <row r="12" spans="1:8" ht="13" customHeight="1" x14ac:dyDescent="0.35">
      <c r="A12" s="12" t="s">
        <v>248</v>
      </c>
      <c r="B12" s="97">
        <v>2</v>
      </c>
      <c r="C12" s="189">
        <v>20.555013613461899</v>
      </c>
      <c r="D12" s="277">
        <v>13.101186526934599</v>
      </c>
      <c r="E12" s="189">
        <v>19.234718760613699</v>
      </c>
      <c r="F12" s="277">
        <v>12.8658028422889</v>
      </c>
      <c r="G12" s="189">
        <v>20.141023349627702</v>
      </c>
      <c r="H12" s="285">
        <v>13.514352578576499</v>
      </c>
    </row>
    <row r="13" spans="1:8" ht="13" customHeight="1" x14ac:dyDescent="0.35">
      <c r="A13" s="12" t="s">
        <v>249</v>
      </c>
      <c r="B13" s="97">
        <v>2</v>
      </c>
      <c r="C13" s="189">
        <v>4.0229954986449998</v>
      </c>
      <c r="D13" s="277">
        <v>0.38903611436573599</v>
      </c>
      <c r="E13" s="189">
        <v>3.92939113358173</v>
      </c>
      <c r="F13" s="277">
        <v>0.36423617846867101</v>
      </c>
      <c r="G13" s="189">
        <v>4.0083664457705703</v>
      </c>
      <c r="H13" s="285">
        <v>0.37778358423368302</v>
      </c>
    </row>
    <row r="14" spans="1:8" ht="13" customHeight="1" x14ac:dyDescent="0.35">
      <c r="A14" s="12" t="s">
        <v>250</v>
      </c>
      <c r="B14" s="97">
        <v>2</v>
      </c>
      <c r="C14" s="189">
        <v>4.00886506014582</v>
      </c>
      <c r="D14" s="277">
        <v>0.308522788989332</v>
      </c>
      <c r="E14" s="189">
        <v>3.95518068685567</v>
      </c>
      <c r="F14" s="277">
        <v>0.30607480778014601</v>
      </c>
      <c r="G14" s="189">
        <v>3.9464597843503801</v>
      </c>
      <c r="H14" s="285">
        <v>0.30026758443291002</v>
      </c>
    </row>
    <row r="15" spans="1:8" ht="13" customHeight="1" x14ac:dyDescent="0.35">
      <c r="A15" s="12" t="s">
        <v>251</v>
      </c>
      <c r="B15" s="97">
        <v>2</v>
      </c>
      <c r="C15" s="189">
        <v>3.4001774470163801</v>
      </c>
      <c r="D15" s="277">
        <v>0.40835781696594697</v>
      </c>
      <c r="E15" s="189">
        <v>3.4029601706127099</v>
      </c>
      <c r="F15" s="277">
        <v>0.41171691673769401</v>
      </c>
      <c r="G15" s="189">
        <v>3.4016943756195199</v>
      </c>
      <c r="H15" s="285">
        <v>0.41421143071252098</v>
      </c>
    </row>
    <row r="16" spans="1:8" ht="13" customHeight="1" x14ac:dyDescent="0.35">
      <c r="A16" s="12" t="s">
        <v>252</v>
      </c>
      <c r="B16" s="97">
        <v>2</v>
      </c>
      <c r="C16" s="189">
        <v>6.6072564629063599</v>
      </c>
      <c r="D16" s="277">
        <v>0.97901187127646105</v>
      </c>
      <c r="E16" s="189">
        <v>6.1648356925678804</v>
      </c>
      <c r="F16" s="277">
        <v>0.92127804052902995</v>
      </c>
      <c r="G16" s="189">
        <v>6.6803753877624397</v>
      </c>
      <c r="H16" s="285">
        <v>1.0097457610059</v>
      </c>
    </row>
    <row r="17" spans="1:8" ht="13" customHeight="1" x14ac:dyDescent="0.35">
      <c r="A17" s="12" t="s">
        <v>253</v>
      </c>
      <c r="B17" s="97">
        <v>2</v>
      </c>
      <c r="C17" s="189">
        <v>4.3221788013414901</v>
      </c>
      <c r="D17" s="277">
        <v>0.35254216993201598</v>
      </c>
      <c r="E17" s="189">
        <v>4.2970622668879201</v>
      </c>
      <c r="F17" s="277">
        <v>0.34887962242856702</v>
      </c>
      <c r="G17" s="189">
        <v>4.34886713506795</v>
      </c>
      <c r="H17" s="285">
        <v>0.35218048964911702</v>
      </c>
    </row>
    <row r="18" spans="1:8" ht="13" customHeight="1" x14ac:dyDescent="0.35">
      <c r="A18" s="100" t="s">
        <v>254</v>
      </c>
      <c r="B18" s="97">
        <v>2</v>
      </c>
      <c r="C18" s="189">
        <v>3.3430227381080901</v>
      </c>
      <c r="D18" s="277">
        <v>0.351272376675206</v>
      </c>
      <c r="E18" s="189">
        <v>3.29401113610743</v>
      </c>
      <c r="F18" s="277">
        <v>0.34722498749727398</v>
      </c>
      <c r="G18" s="189">
        <v>3.3316401721918898</v>
      </c>
      <c r="H18" s="285">
        <v>0.35144634799778701</v>
      </c>
    </row>
    <row r="19" spans="1:8" ht="13" customHeight="1" x14ac:dyDescent="0.35">
      <c r="A19" s="100" t="s">
        <v>255</v>
      </c>
      <c r="B19" s="97">
        <v>2</v>
      </c>
      <c r="C19" s="189">
        <v>6.0732742018652601</v>
      </c>
      <c r="D19" s="277">
        <v>0.86684582489914197</v>
      </c>
      <c r="E19" s="189">
        <v>6.08130800479121</v>
      </c>
      <c r="F19" s="277">
        <v>0.87775179314533702</v>
      </c>
      <c r="G19" s="189">
        <v>6.1703076167170101</v>
      </c>
      <c r="H19" s="285">
        <v>0.88950509816977497</v>
      </c>
    </row>
    <row r="20" spans="1:8" ht="13" customHeight="1" x14ac:dyDescent="0.35">
      <c r="A20" s="12" t="s">
        <v>256</v>
      </c>
      <c r="B20" s="97">
        <v>2</v>
      </c>
      <c r="C20" s="189">
        <v>14.345444112369499</v>
      </c>
      <c r="D20" s="277">
        <v>2.4794582858343199</v>
      </c>
      <c r="E20" s="189">
        <v>13.756348551904299</v>
      </c>
      <c r="F20" s="277">
        <v>2.3937339837187901</v>
      </c>
      <c r="G20" s="189">
        <v>12.9064978720775</v>
      </c>
      <c r="H20" s="285">
        <v>2.3144717158402801</v>
      </c>
    </row>
    <row r="21" spans="1:8" ht="13" customHeight="1" x14ac:dyDescent="0.35">
      <c r="A21" s="12" t="s">
        <v>257</v>
      </c>
      <c r="B21" s="97">
        <v>2</v>
      </c>
      <c r="C21" s="189">
        <v>5.8977863667395196</v>
      </c>
      <c r="D21" s="277">
        <v>0.92596476716763898</v>
      </c>
      <c r="E21" s="189">
        <v>6.2382385556003799</v>
      </c>
      <c r="F21" s="277">
        <v>0.98391426652810798</v>
      </c>
      <c r="G21" s="189">
        <v>6.2007889347080303</v>
      </c>
      <c r="H21" s="285">
        <v>0.99983243088338902</v>
      </c>
    </row>
    <row r="22" spans="1:8" ht="13" customHeight="1" x14ac:dyDescent="0.35">
      <c r="A22" s="12" t="s">
        <v>258</v>
      </c>
      <c r="B22" s="97">
        <v>2</v>
      </c>
      <c r="C22" s="189">
        <v>7.7209356553045501</v>
      </c>
      <c r="D22" s="277">
        <v>1.55421503303002</v>
      </c>
      <c r="E22" s="189">
        <v>7.6638311902887999</v>
      </c>
      <c r="F22" s="277">
        <v>1.5249412750423701</v>
      </c>
      <c r="G22" s="189">
        <v>7.6244947548634396</v>
      </c>
      <c r="H22" s="285">
        <v>1.52950798684405</v>
      </c>
    </row>
    <row r="23" spans="1:8" ht="13" customHeight="1" x14ac:dyDescent="0.35">
      <c r="A23" s="12" t="s">
        <v>259</v>
      </c>
      <c r="B23" s="97">
        <v>2</v>
      </c>
      <c r="C23" s="189">
        <v>7.1288137782919696</v>
      </c>
      <c r="D23" s="277">
        <v>1.0900166660719599</v>
      </c>
      <c r="E23" s="189">
        <v>7.1469243194602203</v>
      </c>
      <c r="F23" s="277">
        <v>1.0917594291204999</v>
      </c>
      <c r="G23" s="189">
        <v>7.2414414321575702</v>
      </c>
      <c r="H23" s="285">
        <v>1.14321941237015</v>
      </c>
    </row>
    <row r="24" spans="1:8" ht="13" customHeight="1" x14ac:dyDescent="0.35">
      <c r="A24" s="12" t="s">
        <v>260</v>
      </c>
      <c r="B24" s="97">
        <v>2</v>
      </c>
      <c r="C24" s="189">
        <v>6.8569802920710599</v>
      </c>
      <c r="D24" s="277">
        <v>1.1081599969093801</v>
      </c>
      <c r="E24" s="189">
        <v>6.8013944560079702</v>
      </c>
      <c r="F24" s="277">
        <v>1.11147772720645</v>
      </c>
      <c r="G24" s="189">
        <v>6.7383475631266796</v>
      </c>
      <c r="H24" s="285">
        <v>1.1157800846116399</v>
      </c>
    </row>
    <row r="25" spans="1:8" ht="13" customHeight="1" x14ac:dyDescent="0.35">
      <c r="A25" s="12" t="s">
        <v>261</v>
      </c>
      <c r="B25" s="97">
        <v>2</v>
      </c>
      <c r="C25" s="189">
        <v>5.5074725937928903</v>
      </c>
      <c r="D25" s="277">
        <v>0.55647851957264605</v>
      </c>
      <c r="E25" s="189">
        <v>5.4826692208560903</v>
      </c>
      <c r="F25" s="277">
        <v>0.55104939747569104</v>
      </c>
      <c r="G25" s="189">
        <v>5.4900547734229503</v>
      </c>
      <c r="H25" s="285">
        <v>0.56424487657269395</v>
      </c>
    </row>
    <row r="26" spans="1:8" ht="13" customHeight="1" x14ac:dyDescent="0.35">
      <c r="A26" s="12" t="s">
        <v>262</v>
      </c>
      <c r="B26" s="97">
        <v>2</v>
      </c>
      <c r="C26" s="189">
        <v>5.3273934340768001</v>
      </c>
      <c r="D26" s="277">
        <v>0.888313974834957</v>
      </c>
      <c r="E26" s="189">
        <v>5.0694676554511</v>
      </c>
      <c r="F26" s="277">
        <v>0.87595271245210504</v>
      </c>
      <c r="G26" s="189">
        <v>5.2166956641234199</v>
      </c>
      <c r="H26" s="285">
        <v>0.93243662147794104</v>
      </c>
    </row>
    <row r="27" spans="1:8" ht="13" customHeight="1" x14ac:dyDescent="0.35">
      <c r="A27" s="12" t="s">
        <v>263</v>
      </c>
      <c r="B27" s="97">
        <v>2</v>
      </c>
      <c r="C27" s="189">
        <v>3.6990469328864299</v>
      </c>
      <c r="D27" s="277">
        <v>0.241487574119431</v>
      </c>
      <c r="E27" s="189">
        <v>3.7198683957943199</v>
      </c>
      <c r="F27" s="277">
        <v>0.240389418810081</v>
      </c>
      <c r="G27" s="189">
        <v>3.7497854447632402</v>
      </c>
      <c r="H27" s="285">
        <v>0.24196063485639599</v>
      </c>
    </row>
    <row r="28" spans="1:8" ht="13" customHeight="1" x14ac:dyDescent="0.35">
      <c r="A28" s="12" t="s">
        <v>264</v>
      </c>
      <c r="B28" s="97">
        <v>2</v>
      </c>
      <c r="C28" s="189">
        <v>3.9736859909510098</v>
      </c>
      <c r="D28" s="277">
        <v>0.43809046180432099</v>
      </c>
      <c r="E28" s="189">
        <v>3.8853499757634302</v>
      </c>
      <c r="F28" s="277">
        <v>0.42864460398759702</v>
      </c>
      <c r="G28" s="189">
        <v>3.88358100741628</v>
      </c>
      <c r="H28" s="285">
        <v>0.42991449011594501</v>
      </c>
    </row>
    <row r="29" spans="1:8" ht="13" customHeight="1" x14ac:dyDescent="0.35">
      <c r="A29" s="12" t="s">
        <v>265</v>
      </c>
      <c r="B29" s="97">
        <v>2</v>
      </c>
      <c r="C29" s="189">
        <v>4.01604432389981</v>
      </c>
      <c r="D29" s="277">
        <v>0.39987900932249498</v>
      </c>
      <c r="E29" s="189">
        <v>3.9532054069680198</v>
      </c>
      <c r="F29" s="277">
        <v>0.39917629433081298</v>
      </c>
      <c r="G29" s="189">
        <v>4.0161335355959</v>
      </c>
      <c r="H29" s="285">
        <v>0.40343317497764802</v>
      </c>
    </row>
    <row r="30" spans="1:8" ht="13" customHeight="1" x14ac:dyDescent="0.35">
      <c r="A30" s="12" t="s">
        <v>266</v>
      </c>
      <c r="B30" s="97">
        <v>2</v>
      </c>
      <c r="C30" s="189">
        <v>5.6174149371019597</v>
      </c>
      <c r="D30" s="277">
        <v>0.51913328043137297</v>
      </c>
      <c r="E30" s="189">
        <v>5.5408638853975098</v>
      </c>
      <c r="F30" s="277">
        <v>0.50475143035071302</v>
      </c>
      <c r="G30" s="189">
        <v>5.4984554967816797</v>
      </c>
      <c r="H30" s="285">
        <v>0.50345720763138602</v>
      </c>
    </row>
    <row r="31" spans="1:8" ht="13" customHeight="1" x14ac:dyDescent="0.35">
      <c r="A31" s="12" t="s">
        <v>267</v>
      </c>
      <c r="B31" s="97">
        <v>2</v>
      </c>
      <c r="C31" s="189">
        <v>6.3642951699157599</v>
      </c>
      <c r="D31" s="277">
        <v>0.58389041501068895</v>
      </c>
      <c r="E31" s="189">
        <v>6.3829299265699699</v>
      </c>
      <c r="F31" s="277">
        <v>0.59055712240761804</v>
      </c>
      <c r="G31" s="189">
        <v>6.34646269713972</v>
      </c>
      <c r="H31" s="285">
        <v>0.59804451928461899</v>
      </c>
    </row>
    <row r="32" spans="1:8" ht="13" customHeight="1" x14ac:dyDescent="0.35">
      <c r="A32" s="12" t="s">
        <v>268</v>
      </c>
      <c r="B32" s="97">
        <v>2</v>
      </c>
      <c r="C32" s="189">
        <v>8.8087584456470793</v>
      </c>
      <c r="D32" s="277">
        <v>1.5633148823804099</v>
      </c>
      <c r="E32" s="189">
        <v>8.3099022748218907</v>
      </c>
      <c r="F32" s="277">
        <v>1.46976198278464</v>
      </c>
      <c r="G32" s="189">
        <v>8.5122937206647205</v>
      </c>
      <c r="H32" s="285">
        <v>1.5095311319687399</v>
      </c>
    </row>
    <row r="33" spans="1:8" ht="13" customHeight="1" x14ac:dyDescent="0.35">
      <c r="A33" s="12" t="s">
        <v>269</v>
      </c>
      <c r="B33" s="97">
        <v>2</v>
      </c>
      <c r="C33" s="189">
        <v>3.13840285703498</v>
      </c>
      <c r="D33" s="277">
        <v>0.49228165772460603</v>
      </c>
      <c r="E33" s="189">
        <v>3.2540110245998899</v>
      </c>
      <c r="F33" s="277">
        <v>0.51601991930648805</v>
      </c>
      <c r="G33" s="189">
        <v>3.3593993614910298</v>
      </c>
      <c r="H33" s="285">
        <v>0.52787605987464004</v>
      </c>
    </row>
    <row r="34" spans="1:8" ht="13" customHeight="1" x14ac:dyDescent="0.35">
      <c r="A34" s="12" t="s">
        <v>270</v>
      </c>
      <c r="B34" s="97">
        <v>2</v>
      </c>
      <c r="C34" s="189">
        <v>7.1353996667435098</v>
      </c>
      <c r="D34" s="277">
        <v>1.0620363163639499</v>
      </c>
      <c r="E34" s="189">
        <v>7.0456083685917301</v>
      </c>
      <c r="F34" s="277">
        <v>1.05997366414465</v>
      </c>
      <c r="G34" s="189">
        <v>6.9498401103899301</v>
      </c>
      <c r="H34" s="285">
        <v>1.06831168109768</v>
      </c>
    </row>
    <row r="35" spans="1:8" ht="13" customHeight="1" x14ac:dyDescent="0.35">
      <c r="A35" s="12" t="s">
        <v>271</v>
      </c>
      <c r="B35" s="97">
        <v>2</v>
      </c>
      <c r="C35" s="189">
        <v>12.814616208132399</v>
      </c>
      <c r="D35" s="277">
        <v>1.5269496534351901</v>
      </c>
      <c r="E35" s="189">
        <v>11.7670385861244</v>
      </c>
      <c r="F35" s="277">
        <v>1.4010251751123499</v>
      </c>
      <c r="G35" s="189">
        <v>11.7042812170444</v>
      </c>
      <c r="H35" s="285">
        <v>1.40251091666144</v>
      </c>
    </row>
    <row r="36" spans="1:8" ht="13" customHeight="1" x14ac:dyDescent="0.35">
      <c r="A36" s="12" t="s">
        <v>272</v>
      </c>
      <c r="B36" s="97">
        <v>2</v>
      </c>
      <c r="C36" s="189">
        <v>4.3880582400761501</v>
      </c>
      <c r="D36" s="277">
        <v>0.37043901106517801</v>
      </c>
      <c r="E36" s="189">
        <v>4.4809499423366796</v>
      </c>
      <c r="F36" s="277">
        <v>0.378560663527927</v>
      </c>
      <c r="G36" s="189">
        <v>4.4942375838031401</v>
      </c>
      <c r="H36" s="285">
        <v>0.38116345792496498</v>
      </c>
    </row>
    <row r="37" spans="1:8" ht="13" customHeight="1" x14ac:dyDescent="0.35">
      <c r="A37" s="12" t="s">
        <v>273</v>
      </c>
      <c r="B37" s="97">
        <v>2</v>
      </c>
      <c r="C37" s="189">
        <v>4.6780871738024503</v>
      </c>
      <c r="D37" s="277">
        <v>0.38604877334726101</v>
      </c>
      <c r="E37" s="189">
        <v>4.6672364182625996</v>
      </c>
      <c r="F37" s="277">
        <v>0.38514507536285297</v>
      </c>
      <c r="G37" s="189">
        <v>4.6348127621389903</v>
      </c>
      <c r="H37" s="285">
        <v>0.37963640222870398</v>
      </c>
    </row>
    <row r="38" spans="1:8" ht="13" customHeight="1" x14ac:dyDescent="0.35">
      <c r="A38" s="12" t="s">
        <v>274</v>
      </c>
      <c r="B38" s="97">
        <v>2</v>
      </c>
      <c r="C38" s="189">
        <v>3.9485523759852401</v>
      </c>
      <c r="D38" s="277">
        <v>0.39202397254767601</v>
      </c>
      <c r="E38" s="189">
        <v>3.9280545508198901</v>
      </c>
      <c r="F38" s="277">
        <v>0.39029466326518297</v>
      </c>
      <c r="G38" s="189">
        <v>3.9512979672117798</v>
      </c>
      <c r="H38" s="285">
        <v>0.398562063184491</v>
      </c>
    </row>
    <row r="39" spans="1:8" ht="13" customHeight="1" x14ac:dyDescent="0.35">
      <c r="A39" s="12" t="s">
        <v>275</v>
      </c>
      <c r="B39" s="97">
        <v>2</v>
      </c>
      <c r="C39" s="189">
        <v>6.0769411825743003</v>
      </c>
      <c r="D39" s="277">
        <v>1.5540776917547099</v>
      </c>
      <c r="E39" s="189">
        <v>6.0226350961580897</v>
      </c>
      <c r="F39" s="277">
        <v>1.55772359425007</v>
      </c>
      <c r="G39" s="189">
        <v>5.9107443967769902</v>
      </c>
      <c r="H39" s="285">
        <v>1.5332180947632501</v>
      </c>
    </row>
    <row r="40" spans="1:8" ht="13" customHeight="1" x14ac:dyDescent="0.35">
      <c r="A40" s="12" t="s">
        <v>276</v>
      </c>
      <c r="B40" s="97">
        <v>2</v>
      </c>
      <c r="C40" s="189">
        <v>4.15010111881484</v>
      </c>
      <c r="D40" s="277">
        <v>0.61174759516020805</v>
      </c>
      <c r="E40" s="189">
        <v>4.0621689920261597</v>
      </c>
      <c r="F40" s="277">
        <v>0.59515403130829203</v>
      </c>
      <c r="G40" s="189">
        <v>4.0918358584207004</v>
      </c>
      <c r="H40" s="285">
        <v>0.61082985279905799</v>
      </c>
    </row>
    <row r="41" spans="1:8" ht="13" customHeight="1" x14ac:dyDescent="0.35">
      <c r="A41" s="12" t="s">
        <v>277</v>
      </c>
      <c r="B41" s="97">
        <v>2</v>
      </c>
      <c r="C41" s="189">
        <v>3.63822736300071</v>
      </c>
      <c r="D41" s="277">
        <v>0.43371582051645102</v>
      </c>
      <c r="E41" s="189">
        <v>3.6497849949913301</v>
      </c>
      <c r="F41" s="277">
        <v>0.43602752997772298</v>
      </c>
      <c r="G41" s="189">
        <v>3.7032136032481899</v>
      </c>
      <c r="H41" s="285">
        <v>0.44655897926127702</v>
      </c>
    </row>
    <row r="42" spans="1:8" ht="13" customHeight="1" x14ac:dyDescent="0.35">
      <c r="A42" s="12" t="s">
        <v>278</v>
      </c>
      <c r="B42" s="97">
        <v>2</v>
      </c>
      <c r="C42" s="189">
        <v>5.5073231014047996</v>
      </c>
      <c r="D42" s="277">
        <v>0.643027226356088</v>
      </c>
      <c r="E42" s="189">
        <v>5.4695710561209401</v>
      </c>
      <c r="F42" s="277">
        <v>0.63673065792580197</v>
      </c>
      <c r="G42" s="189">
        <v>5.4835458676312898</v>
      </c>
      <c r="H42" s="285">
        <v>0.64124362317557104</v>
      </c>
    </row>
    <row r="43" spans="1:8" ht="13" customHeight="1" x14ac:dyDescent="0.35">
      <c r="A43" s="12" t="s">
        <v>279</v>
      </c>
      <c r="B43" s="97">
        <v>2</v>
      </c>
      <c r="C43" s="189">
        <v>6.1410928699023399</v>
      </c>
      <c r="D43" s="277">
        <v>1.27761811439455</v>
      </c>
      <c r="E43" s="189">
        <v>6.1368953644961799</v>
      </c>
      <c r="F43" s="277">
        <v>1.26621106857154</v>
      </c>
      <c r="G43" s="189">
        <v>6.1579925912619498</v>
      </c>
      <c r="H43" s="285">
        <v>1.28128830757326</v>
      </c>
    </row>
    <row r="44" spans="1:8" ht="13" customHeight="1" x14ac:dyDescent="0.35">
      <c r="A44" s="12" t="s">
        <v>280</v>
      </c>
      <c r="B44" s="97">
        <v>2</v>
      </c>
      <c r="C44" s="189">
        <v>6.0459812660177903</v>
      </c>
      <c r="D44" s="277">
        <v>0.494960763162687</v>
      </c>
      <c r="E44" s="189">
        <v>5.9319992089209599</v>
      </c>
      <c r="F44" s="277">
        <v>0.49477316334386201</v>
      </c>
      <c r="G44" s="189">
        <v>5.2263100243871401</v>
      </c>
      <c r="H44" s="285">
        <v>0.39527890197573401</v>
      </c>
    </row>
    <row r="45" spans="1:8" ht="13" customHeight="1" x14ac:dyDescent="0.35">
      <c r="A45" s="12" t="s">
        <v>281</v>
      </c>
      <c r="B45" s="97">
        <v>2</v>
      </c>
      <c r="C45" s="189">
        <v>6.0082327463540404</v>
      </c>
      <c r="D45" s="277">
        <v>0.63275548928038505</v>
      </c>
      <c r="E45" s="189">
        <v>6.0376944133527299</v>
      </c>
      <c r="F45" s="277">
        <v>0.619908685666541</v>
      </c>
      <c r="G45" s="189">
        <v>6.0758982178107699</v>
      </c>
      <c r="H45" s="285">
        <v>0.63533279464562398</v>
      </c>
    </row>
    <row r="46" spans="1:8" ht="13" customHeight="1" x14ac:dyDescent="0.35">
      <c r="A46" s="12" t="s">
        <v>282</v>
      </c>
      <c r="B46" s="97">
        <v>2</v>
      </c>
      <c r="C46" s="189">
        <v>6.38812940341891</v>
      </c>
      <c r="D46" s="277">
        <v>0.95336314210949102</v>
      </c>
      <c r="E46" s="189">
        <v>6.3251334964445096</v>
      </c>
      <c r="F46" s="277">
        <v>0.94214822018970501</v>
      </c>
      <c r="G46" s="189">
        <v>6.3250550158108103</v>
      </c>
      <c r="H46" s="285">
        <v>0.94696395632820296</v>
      </c>
    </row>
    <row r="47" spans="1:8" ht="13" customHeight="1" x14ac:dyDescent="0.35">
      <c r="A47" s="12" t="s">
        <v>283</v>
      </c>
      <c r="B47" s="97">
        <v>2</v>
      </c>
      <c r="C47" s="189">
        <v>6.5018501873267596</v>
      </c>
      <c r="D47" s="277">
        <v>0.65196951618565602</v>
      </c>
      <c r="E47" s="189">
        <v>6.5861643047373803</v>
      </c>
      <c r="F47" s="277">
        <v>0.66247533872096298</v>
      </c>
      <c r="G47" s="189">
        <v>6.5699127341165298</v>
      </c>
      <c r="H47" s="285">
        <v>0.66422936250807296</v>
      </c>
    </row>
    <row r="48" spans="1:8" ht="13" customHeight="1" x14ac:dyDescent="0.35">
      <c r="A48" s="12" t="s">
        <v>284</v>
      </c>
      <c r="B48" s="97">
        <v>2</v>
      </c>
      <c r="C48" s="189">
        <v>6.6106364563661204</v>
      </c>
      <c r="D48" s="277">
        <v>0.82532152342465703</v>
      </c>
      <c r="E48" s="189">
        <v>6.542296421663</v>
      </c>
      <c r="F48" s="277">
        <v>0.82825812450151404</v>
      </c>
      <c r="G48" s="189">
        <v>6.48484321567474</v>
      </c>
      <c r="H48" s="285">
        <v>0.82323695416216702</v>
      </c>
    </row>
    <row r="49" spans="1:8" ht="13" customHeight="1" x14ac:dyDescent="0.35">
      <c r="A49" s="12" t="s">
        <v>285</v>
      </c>
      <c r="B49" s="97">
        <v>2</v>
      </c>
      <c r="C49" s="189">
        <v>6.2377335799406097</v>
      </c>
      <c r="D49" s="277">
        <v>1.01279087524288</v>
      </c>
      <c r="E49" s="189">
        <v>5.3656809201131601</v>
      </c>
      <c r="F49" s="277">
        <v>0.96256839834991903</v>
      </c>
      <c r="G49" s="189">
        <v>5.2904489622305304</v>
      </c>
      <c r="H49" s="285">
        <v>0.93203340210713603</v>
      </c>
    </row>
    <row r="50" spans="1:8" ht="13" customHeight="1" x14ac:dyDescent="0.35">
      <c r="A50" s="12" t="s">
        <v>286</v>
      </c>
      <c r="B50" s="97">
        <v>2</v>
      </c>
      <c r="C50" s="189">
        <v>4.6687863827021596</v>
      </c>
      <c r="D50" s="277">
        <v>0.45200959926340001</v>
      </c>
      <c r="E50" s="189">
        <v>4.6718802242532202</v>
      </c>
      <c r="F50" s="277">
        <v>0.45255819679152098</v>
      </c>
      <c r="G50" s="189">
        <v>4.6287681598055004</v>
      </c>
      <c r="H50" s="285">
        <v>0.44487931389560698</v>
      </c>
    </row>
    <row r="51" spans="1:8" ht="13" customHeight="1" x14ac:dyDescent="0.35">
      <c r="A51" s="12" t="s">
        <v>287</v>
      </c>
      <c r="B51" s="97">
        <v>2</v>
      </c>
      <c r="C51" s="189">
        <v>10.030823332386801</v>
      </c>
      <c r="D51" s="277">
        <v>1.06954390538893</v>
      </c>
      <c r="E51" s="189">
        <v>9.7182318550001305</v>
      </c>
      <c r="F51" s="277">
        <v>1.04738735922927</v>
      </c>
      <c r="G51" s="189">
        <v>9.6786471137259493</v>
      </c>
      <c r="H51" s="285">
        <v>1.04805267226651</v>
      </c>
    </row>
    <row r="52" spans="1:8" ht="13" customHeight="1" x14ac:dyDescent="0.35">
      <c r="A52" s="12" t="s">
        <v>288</v>
      </c>
      <c r="B52" s="97">
        <v>2</v>
      </c>
      <c r="C52" s="189">
        <v>3.8028025009860502</v>
      </c>
      <c r="D52" s="277">
        <v>0.38562319281174501</v>
      </c>
      <c r="E52" s="189">
        <v>3.73630717300263</v>
      </c>
      <c r="F52" s="277">
        <v>0.37610044716610502</v>
      </c>
      <c r="G52" s="189">
        <v>3.7463438045571502</v>
      </c>
      <c r="H52" s="285">
        <v>0.40031526028466702</v>
      </c>
    </row>
    <row r="53" spans="1:8" ht="13" customHeight="1" x14ac:dyDescent="0.35">
      <c r="A53" s="12" t="s">
        <v>289</v>
      </c>
      <c r="B53" s="97">
        <v>2</v>
      </c>
      <c r="C53" s="189">
        <v>3.9947614706651402</v>
      </c>
      <c r="D53" s="277">
        <v>0.31180636028440001</v>
      </c>
      <c r="E53" s="189">
        <v>3.9150400354195698</v>
      </c>
      <c r="F53" s="277">
        <v>0.30325160305052401</v>
      </c>
      <c r="G53" s="189">
        <v>3.89051674139268</v>
      </c>
      <c r="H53" s="285">
        <v>0.30353406676543798</v>
      </c>
    </row>
    <row r="54" spans="1:8" ht="13" customHeight="1" x14ac:dyDescent="0.35">
      <c r="A54" s="12" t="s">
        <v>290</v>
      </c>
      <c r="B54" s="97">
        <v>2</v>
      </c>
      <c r="C54" s="189">
        <v>4.9023303828668601</v>
      </c>
      <c r="D54" s="277">
        <v>0.65456071290776696</v>
      </c>
      <c r="E54" s="189">
        <v>4.7772344047014004</v>
      </c>
      <c r="F54" s="277">
        <v>0.63959441314187804</v>
      </c>
      <c r="G54" s="189">
        <v>4.8356748987054301</v>
      </c>
      <c r="H54" s="285">
        <v>0.66224069262845398</v>
      </c>
    </row>
    <row r="55" spans="1:8" ht="13" customHeight="1" x14ac:dyDescent="0.35">
      <c r="A55" s="12" t="s">
        <v>291</v>
      </c>
      <c r="B55" s="97">
        <v>2</v>
      </c>
      <c r="C55" s="189">
        <v>8.27897204109399</v>
      </c>
      <c r="D55" s="277">
        <v>1.2028510145981099</v>
      </c>
      <c r="E55" s="189">
        <v>8.1620492047972792</v>
      </c>
      <c r="F55" s="277">
        <v>1.19788720759477</v>
      </c>
      <c r="G55" s="189">
        <v>7.8295411605439904</v>
      </c>
      <c r="H55" s="285">
        <v>1.21584252278444</v>
      </c>
    </row>
    <row r="56" spans="1:8" ht="13" customHeight="1" x14ac:dyDescent="0.35">
      <c r="A56" s="12" t="s">
        <v>292</v>
      </c>
      <c r="B56" s="97">
        <v>2</v>
      </c>
      <c r="C56" s="189">
        <v>6.3181349765748296</v>
      </c>
      <c r="D56" s="277">
        <v>0.50374546633387496</v>
      </c>
      <c r="E56" s="189">
        <v>6.26619158857679</v>
      </c>
      <c r="F56" s="277">
        <v>0.50068434150621299</v>
      </c>
      <c r="G56" s="189">
        <v>6.1597803501774999</v>
      </c>
      <c r="H56" s="285">
        <v>0.50819915476864597</v>
      </c>
    </row>
    <row r="57" spans="1:8" ht="13" customHeight="1" x14ac:dyDescent="0.35">
      <c r="A57" s="12" t="s">
        <v>293</v>
      </c>
      <c r="B57" s="97">
        <v>2</v>
      </c>
      <c r="C57" s="189">
        <v>4.4252926239130099</v>
      </c>
      <c r="D57" s="277">
        <v>0.526176527182314</v>
      </c>
      <c r="E57" s="189">
        <v>4.4607937592591904</v>
      </c>
      <c r="F57" s="277">
        <v>0.53348161247853099</v>
      </c>
      <c r="G57" s="189">
        <v>4.4095850875144</v>
      </c>
      <c r="H57" s="285">
        <v>0.51481951757705602</v>
      </c>
    </row>
    <row r="58" spans="1:8" ht="13" customHeight="1" x14ac:dyDescent="0.35">
      <c r="A58" s="12" t="s">
        <v>294</v>
      </c>
      <c r="B58" s="97">
        <v>2</v>
      </c>
      <c r="C58" s="189">
        <v>7.6650236812304398</v>
      </c>
      <c r="D58" s="277">
        <v>0.86395002804071497</v>
      </c>
      <c r="E58" s="189">
        <v>7.6667094188872396</v>
      </c>
      <c r="F58" s="277">
        <v>0.87912965302507096</v>
      </c>
      <c r="G58" s="189">
        <v>7.63438738939311</v>
      </c>
      <c r="H58" s="285">
        <v>0.87247643742830605</v>
      </c>
    </row>
    <row r="59" spans="1:8" ht="13" customHeight="1" x14ac:dyDescent="0.35">
      <c r="A59" s="12" t="s">
        <v>295</v>
      </c>
      <c r="B59" s="97">
        <v>2</v>
      </c>
      <c r="C59" s="189">
        <v>9.1802932925364598</v>
      </c>
      <c r="D59" s="277">
        <v>2.2355179179850402</v>
      </c>
      <c r="E59" s="189">
        <v>8.9329834146693408</v>
      </c>
      <c r="F59" s="277">
        <v>2.2499181128650401</v>
      </c>
      <c r="G59" s="189">
        <v>8.8482786606783499</v>
      </c>
      <c r="H59" s="285">
        <v>2.4060989081929098</v>
      </c>
    </row>
    <row r="60" spans="1:8" ht="13" customHeight="1" x14ac:dyDescent="0.35">
      <c r="A60" s="12" t="s">
        <v>296</v>
      </c>
      <c r="B60" s="97">
        <v>2</v>
      </c>
      <c r="C60" s="189">
        <v>5.5526155494589302</v>
      </c>
      <c r="D60" s="277">
        <v>0.77370616626701505</v>
      </c>
      <c r="E60" s="189">
        <v>5.5665897509004099</v>
      </c>
      <c r="F60" s="277">
        <v>0.78368927144229195</v>
      </c>
      <c r="G60" s="189">
        <v>5.7241385228764203</v>
      </c>
      <c r="H60" s="285">
        <v>0.82436696683463995</v>
      </c>
    </row>
    <row r="61" spans="1:8" ht="13" customHeight="1" x14ac:dyDescent="0.35">
      <c r="A61" s="12" t="s">
        <v>297</v>
      </c>
      <c r="B61" s="97">
        <v>2</v>
      </c>
      <c r="C61" s="189">
        <v>4.0408623625402997</v>
      </c>
      <c r="D61" s="277">
        <v>0.42416875404862903</v>
      </c>
      <c r="E61" s="189">
        <v>4.0371374838788698</v>
      </c>
      <c r="F61" s="277">
        <v>0.43634309338843802</v>
      </c>
      <c r="G61" s="189">
        <v>4.01808794336766</v>
      </c>
      <c r="H61" s="285">
        <v>0.433044162403382</v>
      </c>
    </row>
    <row r="62" spans="1:8" ht="13" customHeight="1" x14ac:dyDescent="0.35">
      <c r="A62" s="12" t="s">
        <v>298</v>
      </c>
      <c r="B62" s="97">
        <v>2</v>
      </c>
      <c r="C62" s="189">
        <v>7.2751742292306298</v>
      </c>
      <c r="D62" s="277">
        <v>0.97007143099856297</v>
      </c>
      <c r="E62" s="189">
        <v>6.98931051541605</v>
      </c>
      <c r="F62" s="277">
        <v>0.941408823247184</v>
      </c>
      <c r="G62" s="189">
        <v>7.0652694284262196</v>
      </c>
      <c r="H62" s="285">
        <v>0.97701177758914004</v>
      </c>
    </row>
    <row r="63" spans="1:8" ht="13" customHeight="1" x14ac:dyDescent="0.35">
      <c r="A63" s="101" t="s">
        <v>299</v>
      </c>
      <c r="B63" s="102">
        <v>2</v>
      </c>
      <c r="C63" s="190">
        <v>5.6111670737572101</v>
      </c>
      <c r="D63" s="278">
        <v>0.15251645338747399</v>
      </c>
      <c r="E63" s="190">
        <v>5.53101396803015</v>
      </c>
      <c r="F63" s="278">
        <v>0.14910788387087401</v>
      </c>
      <c r="G63" s="190">
        <v>5.5451053873812697</v>
      </c>
      <c r="H63" s="287">
        <v>0.15108454208195099</v>
      </c>
    </row>
    <row r="64" spans="1:8" ht="13" customHeight="1" x14ac:dyDescent="0.35">
      <c r="A64" s="103" t="s">
        <v>300</v>
      </c>
      <c r="B64" s="104">
        <v>2</v>
      </c>
      <c r="C64" s="191">
        <v>6.8828637876779801</v>
      </c>
      <c r="D64" s="279">
        <v>0.30226286128150898</v>
      </c>
      <c r="E64" s="191">
        <v>6.69288186271132</v>
      </c>
      <c r="F64" s="279">
        <v>0.28778144065723898</v>
      </c>
      <c r="G64" s="191">
        <v>6.6663026792792701</v>
      </c>
      <c r="H64" s="288">
        <v>0.28921682699371398</v>
      </c>
    </row>
    <row r="65" spans="1:8" ht="13" customHeight="1" x14ac:dyDescent="0.35">
      <c r="A65" s="105" t="s">
        <v>301</v>
      </c>
      <c r="B65" s="106">
        <v>2</v>
      </c>
      <c r="C65" s="192">
        <v>6.2801183171356501</v>
      </c>
      <c r="D65" s="280">
        <v>0.29844258264286899</v>
      </c>
      <c r="E65" s="192">
        <v>6.1450719288678597</v>
      </c>
      <c r="F65" s="280">
        <v>0.29317255573973999</v>
      </c>
      <c r="G65" s="192">
        <v>6.1394797576663898</v>
      </c>
      <c r="H65" s="289">
        <v>0.30580528217495401</v>
      </c>
    </row>
    <row r="66" spans="1:8" ht="13" customHeight="1" x14ac:dyDescent="0.35">
      <c r="A66" s="12" t="s">
        <v>302</v>
      </c>
      <c r="B66" s="97">
        <v>2</v>
      </c>
      <c r="C66" s="189">
        <v>4.8867321189876298</v>
      </c>
      <c r="D66" s="277">
        <v>0.90549375147918598</v>
      </c>
      <c r="E66" s="189">
        <v>4.8317858529517697</v>
      </c>
      <c r="F66" s="277">
        <v>0.92059063199525104</v>
      </c>
      <c r="G66" s="189">
        <v>4.9769399442071203</v>
      </c>
      <c r="H66" s="285">
        <v>1.01348276147691</v>
      </c>
    </row>
    <row r="67" spans="1:8" ht="13" customHeight="1" x14ac:dyDescent="0.35">
      <c r="A67" s="12" t="s">
        <v>303</v>
      </c>
      <c r="B67" s="97">
        <v>2</v>
      </c>
      <c r="C67" s="189">
        <v>4.3301574605505904</v>
      </c>
      <c r="D67" s="277">
        <v>1.1557017877004001</v>
      </c>
      <c r="E67" s="189">
        <v>4.6271960932481599</v>
      </c>
      <c r="F67" s="277">
        <v>1.29289026023675</v>
      </c>
      <c r="G67" s="189">
        <v>4.6102516311094401</v>
      </c>
      <c r="H67" s="285">
        <v>1.3144153014617701</v>
      </c>
    </row>
    <row r="68" spans="1:8" ht="13" customHeight="1" x14ac:dyDescent="0.35">
      <c r="A68" s="12" t="s">
        <v>304</v>
      </c>
      <c r="B68" s="97">
        <v>2</v>
      </c>
      <c r="C68" s="189">
        <v>3.9186445001529902</v>
      </c>
      <c r="D68" s="277">
        <v>1.06318223689846</v>
      </c>
      <c r="E68" s="189">
        <v>3.91136136078554</v>
      </c>
      <c r="F68" s="277">
        <v>1.05818439895691</v>
      </c>
      <c r="G68" s="189">
        <v>3.7525083392644301</v>
      </c>
      <c r="H68" s="285">
        <v>0.97992313767900097</v>
      </c>
    </row>
    <row r="69" spans="1:8" ht="13" customHeight="1" x14ac:dyDescent="0.35">
      <c r="A69" s="26" t="s">
        <v>305</v>
      </c>
      <c r="B69" s="107">
        <v>2</v>
      </c>
      <c r="C69" s="199">
        <v>4.3946082838301201</v>
      </c>
      <c r="D69" s="282">
        <v>0.81997631668071902</v>
      </c>
      <c r="E69" s="199">
        <v>4.4143627672560104</v>
      </c>
      <c r="F69" s="282">
        <v>0.79882976070365197</v>
      </c>
      <c r="G69" s="199">
        <v>4.4626829787938496</v>
      </c>
      <c r="H69" s="290">
        <v>0.82104095120442899</v>
      </c>
    </row>
    <row r="70" spans="1:8" ht="13" customHeight="1" x14ac:dyDescent="0.35">
      <c r="A70" s="12"/>
      <c r="B70" s="112"/>
      <c r="C70" s="189" t="s">
        <v>1296</v>
      </c>
      <c r="D70" s="277" t="s">
        <v>1297</v>
      </c>
      <c r="E70" s="189" t="s">
        <v>1298</v>
      </c>
      <c r="F70" s="277" t="s">
        <v>1299</v>
      </c>
      <c r="G70" s="189" t="s">
        <v>1300</v>
      </c>
      <c r="H70" s="285" t="s">
        <v>1301</v>
      </c>
    </row>
    <row r="71" spans="1:8" ht="13" customHeight="1" x14ac:dyDescent="0.35">
      <c r="A71" s="12" t="s">
        <v>249</v>
      </c>
      <c r="B71" s="112">
        <v>1</v>
      </c>
      <c r="C71" s="189">
        <v>5.4469877175204697</v>
      </c>
      <c r="D71" s="277">
        <v>0.85159594910889702</v>
      </c>
      <c r="E71" s="189">
        <v>5.4121637856610096</v>
      </c>
      <c r="F71" s="277">
        <v>0.85757380573162101</v>
      </c>
      <c r="G71" s="189">
        <v>5.6550352565168298</v>
      </c>
      <c r="H71" s="285">
        <v>0.88269353691281704</v>
      </c>
    </row>
    <row r="72" spans="1:8" ht="13" customHeight="1" x14ac:dyDescent="0.35">
      <c r="A72" s="12" t="s">
        <v>253</v>
      </c>
      <c r="B72" s="112">
        <v>1</v>
      </c>
      <c r="C72" s="189">
        <v>5.2104669668987196</v>
      </c>
      <c r="D72" s="277">
        <v>0.50156456270786498</v>
      </c>
      <c r="E72" s="189">
        <v>4.9397307104568</v>
      </c>
      <c r="F72" s="277">
        <v>0.48443984830574399</v>
      </c>
      <c r="G72" s="189">
        <v>4.9192270439456003</v>
      </c>
      <c r="H72" s="285">
        <v>0.486535333550008</v>
      </c>
    </row>
    <row r="73" spans="1:8" ht="13" customHeight="1" x14ac:dyDescent="0.35">
      <c r="A73" s="100" t="s">
        <v>255</v>
      </c>
      <c r="B73" s="112">
        <v>1</v>
      </c>
      <c r="C73" s="189">
        <v>5.5547135431457804</v>
      </c>
      <c r="D73" s="277">
        <v>0.62434483378279304</v>
      </c>
      <c r="E73" s="189">
        <v>5.3876059373727099</v>
      </c>
      <c r="F73" s="277">
        <v>0.628251362941883</v>
      </c>
      <c r="G73" s="189">
        <v>5.36968249783828</v>
      </c>
      <c r="H73" s="285">
        <v>0.61608232824208198</v>
      </c>
    </row>
    <row r="74" spans="1:8" ht="13" customHeight="1" x14ac:dyDescent="0.35">
      <c r="A74" s="12" t="s">
        <v>256</v>
      </c>
      <c r="B74" s="112">
        <v>1</v>
      </c>
      <c r="C74" s="189">
        <v>11.4354142917442</v>
      </c>
      <c r="D74" s="277">
        <v>3.6845620694336199</v>
      </c>
      <c r="E74" s="189">
        <v>10.0025798408613</v>
      </c>
      <c r="F74" s="277">
        <v>3.5353493562299301</v>
      </c>
      <c r="G74" s="189">
        <v>9.3305788243182093</v>
      </c>
      <c r="H74" s="285">
        <v>3.3946518567742801</v>
      </c>
    </row>
    <row r="75" spans="1:8" ht="13" customHeight="1" x14ac:dyDescent="0.35">
      <c r="A75" s="12" t="s">
        <v>267</v>
      </c>
      <c r="B75" s="112">
        <v>1</v>
      </c>
      <c r="C75" s="189">
        <v>6.8804843191526102</v>
      </c>
      <c r="D75" s="277">
        <v>0.99398424523728801</v>
      </c>
      <c r="E75" s="189">
        <v>6.94794554658972</v>
      </c>
      <c r="F75" s="277">
        <v>0.99885227426406298</v>
      </c>
      <c r="G75" s="189">
        <v>6.8778087488408897</v>
      </c>
      <c r="H75" s="285">
        <v>1.0012516249963099</v>
      </c>
    </row>
    <row r="76" spans="1:8" ht="13" customHeight="1" x14ac:dyDescent="0.35">
      <c r="A76" s="12" t="s">
        <v>272</v>
      </c>
      <c r="B76" s="112">
        <v>1</v>
      </c>
      <c r="C76" s="189">
        <v>4.8330644747134803</v>
      </c>
      <c r="D76" s="277">
        <v>0.43436764611192802</v>
      </c>
      <c r="E76" s="189">
        <v>4.7799181918928104</v>
      </c>
      <c r="F76" s="277">
        <v>0.43461858614982801</v>
      </c>
      <c r="G76" s="189">
        <v>4.7472945732104304</v>
      </c>
      <c r="H76" s="285">
        <v>0.43000751965206102</v>
      </c>
    </row>
    <row r="77" spans="1:8" ht="13" customHeight="1" x14ac:dyDescent="0.35">
      <c r="A77" s="12" t="s">
        <v>274</v>
      </c>
      <c r="B77" s="112">
        <v>1</v>
      </c>
      <c r="C77" s="189">
        <v>5.4612980509523696</v>
      </c>
      <c r="D77" s="277">
        <v>0.72635634908885005</v>
      </c>
      <c r="E77" s="189">
        <v>5.2545233436070804</v>
      </c>
      <c r="F77" s="277">
        <v>0.69832194012587101</v>
      </c>
      <c r="G77" s="189">
        <v>5.3135971797049804</v>
      </c>
      <c r="H77" s="285">
        <v>0.701577169824674</v>
      </c>
    </row>
    <row r="78" spans="1:8" ht="13" customHeight="1" x14ac:dyDescent="0.35">
      <c r="A78" s="12" t="s">
        <v>280</v>
      </c>
      <c r="B78" s="112">
        <v>1</v>
      </c>
      <c r="C78" s="189">
        <v>6.06283056140912</v>
      </c>
      <c r="D78" s="277">
        <v>0.90046202064342495</v>
      </c>
      <c r="E78" s="189">
        <v>5.8898340041217603</v>
      </c>
      <c r="F78" s="277">
        <v>0.86231477997904704</v>
      </c>
      <c r="G78" s="189">
        <v>5.7362174147073803</v>
      </c>
      <c r="H78" s="285">
        <v>0.83693846574608</v>
      </c>
    </row>
    <row r="79" spans="1:8" ht="13" customHeight="1" x14ac:dyDescent="0.35">
      <c r="A79" s="12" t="s">
        <v>285</v>
      </c>
      <c r="B79" s="112">
        <v>1</v>
      </c>
      <c r="C79" s="189">
        <v>8.79679486098129</v>
      </c>
      <c r="D79" s="277">
        <v>1.8406225330086801</v>
      </c>
      <c r="E79" s="189">
        <v>7.7332239566832701</v>
      </c>
      <c r="F79" s="277">
        <v>1.7720401928687199</v>
      </c>
      <c r="G79" s="189">
        <v>7.7658178332786196</v>
      </c>
      <c r="H79" s="285">
        <v>1.7492381440468501</v>
      </c>
    </row>
    <row r="80" spans="1:8" ht="13" customHeight="1" x14ac:dyDescent="0.35">
      <c r="A80" s="12" t="s">
        <v>290</v>
      </c>
      <c r="B80" s="112">
        <v>1</v>
      </c>
      <c r="C80" s="189">
        <v>4.4847808083259597</v>
      </c>
      <c r="D80" s="277">
        <v>0.59094258949999801</v>
      </c>
      <c r="E80" s="189">
        <v>4.1398228692203203</v>
      </c>
      <c r="F80" s="277">
        <v>0.56162723824542604</v>
      </c>
      <c r="G80" s="189">
        <v>4.1956981582089004</v>
      </c>
      <c r="H80" s="285">
        <v>0.57270645314189605</v>
      </c>
    </row>
    <row r="81" spans="1:8" ht="13" customHeight="1" x14ac:dyDescent="0.35">
      <c r="A81" s="12" t="s">
        <v>292</v>
      </c>
      <c r="B81" s="112">
        <v>1</v>
      </c>
      <c r="C81" s="189">
        <v>5.8174947988754004</v>
      </c>
      <c r="D81" s="277">
        <v>0.62833506183689902</v>
      </c>
      <c r="E81" s="189">
        <v>5.7701701776131999</v>
      </c>
      <c r="F81" s="277">
        <v>0.60736472970420097</v>
      </c>
      <c r="G81" s="189">
        <v>5.6688335633389597</v>
      </c>
      <c r="H81" s="285">
        <v>0.59146316637561902</v>
      </c>
    </row>
    <row r="82" spans="1:8" ht="13" customHeight="1" x14ac:dyDescent="0.35">
      <c r="A82" s="12" t="s">
        <v>294</v>
      </c>
      <c r="B82" s="112">
        <v>1</v>
      </c>
      <c r="C82" s="189">
        <v>10.3518676900343</v>
      </c>
      <c r="D82" s="277">
        <v>1.89739301922413</v>
      </c>
      <c r="E82" s="189">
        <v>9.9334353265108604</v>
      </c>
      <c r="F82" s="277">
        <v>1.8232801565263901</v>
      </c>
      <c r="G82" s="189">
        <v>9.5890826424908209</v>
      </c>
      <c r="H82" s="285">
        <v>1.72275669828557</v>
      </c>
    </row>
    <row r="83" spans="1:8" ht="13" customHeight="1" x14ac:dyDescent="0.35">
      <c r="A83" s="12" t="s">
        <v>295</v>
      </c>
      <c r="B83" s="112">
        <v>1</v>
      </c>
      <c r="C83" s="189">
        <v>10.6841737834983</v>
      </c>
      <c r="D83" s="277">
        <v>2.04867318836255</v>
      </c>
      <c r="E83" s="189">
        <v>10.487120344012601</v>
      </c>
      <c r="F83" s="277">
        <v>2.01193077822863</v>
      </c>
      <c r="G83" s="189">
        <v>10.2434149443349</v>
      </c>
      <c r="H83" s="285">
        <v>1.9782719145016101</v>
      </c>
    </row>
    <row r="84" spans="1:8" ht="13" customHeight="1" x14ac:dyDescent="0.35">
      <c r="A84" s="28" t="s">
        <v>306</v>
      </c>
      <c r="B84" s="113">
        <v>1</v>
      </c>
      <c r="C84" s="193">
        <v>7.1221381936755197</v>
      </c>
      <c r="D84" s="281">
        <v>0.44874018983410002</v>
      </c>
      <c r="E84" s="193">
        <v>6.7742056747692203</v>
      </c>
      <c r="F84" s="281">
        <v>0.43368022063510597</v>
      </c>
      <c r="G84" s="193">
        <v>6.6702171819080496</v>
      </c>
      <c r="H84" s="286">
        <v>0.421132067206066</v>
      </c>
    </row>
    <row r="85" spans="1:8" ht="13" customHeight="1" x14ac:dyDescent="0.35">
      <c r="A85" s="12" t="s">
        <v>87</v>
      </c>
      <c r="B85" s="112">
        <v>1</v>
      </c>
      <c r="C85" s="189">
        <v>4.2536926889565603</v>
      </c>
      <c r="D85" s="277">
        <v>0.69070638019186303</v>
      </c>
      <c r="E85" s="189">
        <v>3.8707207390278899</v>
      </c>
      <c r="F85" s="277">
        <v>0.64311798647947904</v>
      </c>
      <c r="G85" s="189">
        <v>3.83143108298502</v>
      </c>
      <c r="H85" s="285">
        <v>0.647103855836764</v>
      </c>
    </row>
    <row r="86" spans="1:8" ht="13" customHeight="1" x14ac:dyDescent="0.35">
      <c r="A86" s="12" t="s">
        <v>303</v>
      </c>
      <c r="B86" s="112">
        <v>1</v>
      </c>
      <c r="C86" s="189">
        <v>6.7385956726343101</v>
      </c>
      <c r="D86" s="277">
        <v>2.8238992412095598</v>
      </c>
      <c r="E86" s="189">
        <v>5.99878825150327</v>
      </c>
      <c r="F86" s="277">
        <v>2.55049653443848</v>
      </c>
      <c r="G86" s="189">
        <v>6.2940715049679996</v>
      </c>
      <c r="H86" s="285">
        <v>2.7876149337103602</v>
      </c>
    </row>
    <row r="87" spans="1:8" ht="13" customHeight="1" x14ac:dyDescent="0.35">
      <c r="A87" s="26" t="s">
        <v>304</v>
      </c>
      <c r="B87" s="114">
        <v>1</v>
      </c>
      <c r="C87" s="199">
        <v>4.5052305709041098</v>
      </c>
      <c r="D87" s="282">
        <v>1.0681010199935299</v>
      </c>
      <c r="E87" s="199">
        <v>4.44972506699074</v>
      </c>
      <c r="F87" s="282">
        <v>1.0712379036789299</v>
      </c>
      <c r="G87" s="199">
        <v>4.6173279974111399</v>
      </c>
      <c r="H87" s="290">
        <v>1.13744407985451</v>
      </c>
    </row>
    <row r="88" spans="1:8" ht="13" customHeight="1" x14ac:dyDescent="0.35">
      <c r="A88" s="12"/>
      <c r="B88" s="115"/>
      <c r="C88" s="189" t="s">
        <v>1296</v>
      </c>
      <c r="D88" s="277" t="s">
        <v>1297</v>
      </c>
      <c r="E88" s="189" t="s">
        <v>1298</v>
      </c>
      <c r="F88" s="277" t="s">
        <v>1299</v>
      </c>
      <c r="G88" s="189" t="s">
        <v>1300</v>
      </c>
      <c r="H88" s="285" t="s">
        <v>1301</v>
      </c>
    </row>
    <row r="89" spans="1:8" ht="13" customHeight="1" x14ac:dyDescent="0.35">
      <c r="A89" s="12" t="s">
        <v>261</v>
      </c>
      <c r="B89" s="115">
        <v>3</v>
      </c>
      <c r="C89" s="189">
        <v>4.8975679325478101</v>
      </c>
      <c r="D89" s="277">
        <v>0.52050221681889197</v>
      </c>
      <c r="E89" s="189">
        <v>4.8743668000515799</v>
      </c>
      <c r="F89" s="277">
        <v>0.51319975324767597</v>
      </c>
      <c r="G89" s="189">
        <v>4.9100222939241398</v>
      </c>
      <c r="H89" s="285">
        <v>0.51334363870161803</v>
      </c>
    </row>
    <row r="90" spans="1:8" ht="13" customHeight="1" x14ac:dyDescent="0.35">
      <c r="A90" s="12" t="s">
        <v>264</v>
      </c>
      <c r="B90" s="115">
        <v>3</v>
      </c>
      <c r="C90" s="189">
        <v>4.0135339765257099</v>
      </c>
      <c r="D90" s="277">
        <v>0.57903906076941403</v>
      </c>
      <c r="E90" s="189">
        <v>3.96223491972553</v>
      </c>
      <c r="F90" s="277">
        <v>0.58757225430068505</v>
      </c>
      <c r="G90" s="189">
        <v>3.8462566161118898</v>
      </c>
      <c r="H90" s="285">
        <v>0.56373884760304405</v>
      </c>
    </row>
    <row r="91" spans="1:8" ht="13" customHeight="1" x14ac:dyDescent="0.35">
      <c r="A91" s="12" t="s">
        <v>78</v>
      </c>
      <c r="B91" s="115">
        <v>3</v>
      </c>
      <c r="C91" s="189">
        <v>4.2209089131875803</v>
      </c>
      <c r="D91" s="277">
        <v>0.423125630402858</v>
      </c>
      <c r="E91" s="189">
        <v>4.1664052012262403</v>
      </c>
      <c r="F91" s="277">
        <v>0.42297012670858303</v>
      </c>
      <c r="G91" s="189">
        <v>4.1737385410425301</v>
      </c>
      <c r="H91" s="285">
        <v>0.42768394298825602</v>
      </c>
    </row>
    <row r="92" spans="1:8" ht="13" customHeight="1" x14ac:dyDescent="0.35">
      <c r="A92" s="12" t="s">
        <v>283</v>
      </c>
      <c r="B92" s="115">
        <v>3</v>
      </c>
      <c r="C92" s="189">
        <v>4.6362167613941203</v>
      </c>
      <c r="D92" s="277">
        <v>0.41690786310483802</v>
      </c>
      <c r="E92" s="189">
        <v>4.6555405013674998</v>
      </c>
      <c r="F92" s="277">
        <v>0.42772507911409302</v>
      </c>
      <c r="G92" s="189">
        <v>4.6227467900240704</v>
      </c>
      <c r="H92" s="285">
        <v>0.43363707960715903</v>
      </c>
    </row>
    <row r="93" spans="1:8" ht="13" customHeight="1" x14ac:dyDescent="0.35">
      <c r="A93" s="12" t="s">
        <v>285</v>
      </c>
      <c r="B93" s="115">
        <v>3</v>
      </c>
      <c r="C93" s="189">
        <v>6.9185402607864503</v>
      </c>
      <c r="D93" s="277">
        <v>1.1406687610991499</v>
      </c>
      <c r="E93" s="189">
        <v>6.6344209587609804</v>
      </c>
      <c r="F93" s="277">
        <v>1.1319785433815901</v>
      </c>
      <c r="G93" s="189">
        <v>6.6462877270489598</v>
      </c>
      <c r="H93" s="285">
        <v>1.1364824795401001</v>
      </c>
    </row>
    <row r="94" spans="1:8" ht="13" customHeight="1" x14ac:dyDescent="0.35">
      <c r="A94" s="12" t="s">
        <v>290</v>
      </c>
      <c r="B94" s="115">
        <v>3</v>
      </c>
      <c r="C94" s="189">
        <v>4.70419114840203</v>
      </c>
      <c r="D94" s="277">
        <v>0.54870404210768597</v>
      </c>
      <c r="E94" s="189">
        <v>4.6244044531348996</v>
      </c>
      <c r="F94" s="277">
        <v>0.55174473706723404</v>
      </c>
      <c r="G94" s="189">
        <v>4.6729959568044999</v>
      </c>
      <c r="H94" s="285">
        <v>0.56394715916378901</v>
      </c>
    </row>
    <row r="95" spans="1:8" ht="13" customHeight="1" x14ac:dyDescent="0.35">
      <c r="A95" s="12" t="s">
        <v>294</v>
      </c>
      <c r="B95" s="115">
        <v>3</v>
      </c>
      <c r="C95" s="189">
        <v>6.4306983304363303</v>
      </c>
      <c r="D95" s="277">
        <v>0.70120076397733599</v>
      </c>
      <c r="E95" s="189">
        <v>6.31724497107699</v>
      </c>
      <c r="F95" s="277">
        <v>0.68986115273730497</v>
      </c>
      <c r="G95" s="189">
        <v>6.3201326690292703</v>
      </c>
      <c r="H95" s="285">
        <v>0.69400643093525005</v>
      </c>
    </row>
    <row r="96" spans="1:8" ht="13" customHeight="1" x14ac:dyDescent="0.35">
      <c r="A96" s="12" t="s">
        <v>295</v>
      </c>
      <c r="B96" s="115">
        <v>3</v>
      </c>
      <c r="C96" s="189">
        <v>12.461139819603099</v>
      </c>
      <c r="D96" s="277">
        <v>2.60477249058872</v>
      </c>
      <c r="E96" s="189">
        <v>11.990001464580599</v>
      </c>
      <c r="F96" s="277">
        <v>2.3996774359178001</v>
      </c>
      <c r="G96" s="189">
        <v>11.6200455490393</v>
      </c>
      <c r="H96" s="285">
        <v>2.2459342316019399</v>
      </c>
    </row>
    <row r="97" spans="1:8" ht="13" customHeight="1" x14ac:dyDescent="0.35">
      <c r="A97" s="29" t="s">
        <v>307</v>
      </c>
      <c r="B97" s="117">
        <v>3</v>
      </c>
      <c r="C97" s="203">
        <v>6.0353496428603997</v>
      </c>
      <c r="D97" s="284">
        <v>0.39206544105655</v>
      </c>
      <c r="E97" s="203">
        <v>5.9030774087405398</v>
      </c>
      <c r="F97" s="284">
        <v>0.37061236268959502</v>
      </c>
      <c r="G97" s="203">
        <v>5.8515282678780904</v>
      </c>
      <c r="H97" s="292">
        <v>0.35548760911694899</v>
      </c>
    </row>
    <row r="99" spans="1:8" x14ac:dyDescent="0.35">
      <c r="A99" s="178" t="s">
        <v>442</v>
      </c>
    </row>
    <row r="100" spans="1:8" x14ac:dyDescent="0.35">
      <c r="A100" s="178" t="s">
        <v>443</v>
      </c>
    </row>
    <row r="101" spans="1:8" x14ac:dyDescent="0.35">
      <c r="A101" s="178" t="s">
        <v>444</v>
      </c>
    </row>
    <row r="102" spans="1:8" x14ac:dyDescent="0.35">
      <c r="A102" s="178" t="s">
        <v>439</v>
      </c>
    </row>
    <row r="103" spans="1:8" x14ac:dyDescent="0.35">
      <c r="A103" s="178" t="s">
        <v>310</v>
      </c>
    </row>
    <row r="104" spans="1:8" x14ac:dyDescent="0.35">
      <c r="A104" s="178" t="s">
        <v>311</v>
      </c>
    </row>
    <row r="105" spans="1:8" x14ac:dyDescent="0.35">
      <c r="A105" s="178" t="s">
        <v>312</v>
      </c>
    </row>
    <row r="106" spans="1:8" x14ac:dyDescent="0.35">
      <c r="A106" s="178" t="s">
        <v>313</v>
      </c>
    </row>
    <row r="107" spans="1:8" x14ac:dyDescent="0.35">
      <c r="A107" s="163" t="str">
        <f>HYPERLINK("https://oecdcode.org/disclaimers/cyprus.html", "Information on data for Cyprus: https://oecdcode.org/disclaimers/cyprus.html")</f>
        <v>Information on data for Cyprus: https://oecdcode.org/disclaimers/cyprus.html</v>
      </c>
    </row>
    <row r="108" spans="1:8" x14ac:dyDescent="0.35">
      <c r="A108" s="178" t="s">
        <v>314</v>
      </c>
    </row>
  </sheetData>
  <mergeCells count="5">
    <mergeCell ref="B8:B10"/>
    <mergeCell ref="C9:D9"/>
    <mergeCell ref="E9:F9"/>
    <mergeCell ref="G9:H9"/>
    <mergeCell ref="C8:H8"/>
  </mergeCells>
  <conditionalFormatting sqref="C1:C200">
    <cfRule type="expression" dxfId="92" priority="3">
      <formula>ABS(LN(C1)/(D1/C1))&gt;1.95996398454005</formula>
    </cfRule>
  </conditionalFormatting>
  <conditionalFormatting sqref="E1:E200">
    <cfRule type="expression" dxfId="91" priority="2">
      <formula>ABS(LN(E1)/(F1/E1))&gt;1.95996398454005</formula>
    </cfRule>
  </conditionalFormatting>
  <conditionalFormatting sqref="G1:G200">
    <cfRule type="expression" dxfId="90" priority="1">
      <formula>ABS(LN(G1)/(H1/G1))&gt;1.95996398454005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202</v>
      </c>
    </row>
    <row r="2" spans="1:14" x14ac:dyDescent="0.35">
      <c r="A2" s="38" t="s">
        <v>203</v>
      </c>
    </row>
    <row r="3" spans="1:14" x14ac:dyDescent="0.35">
      <c r="A3" s="42" t="s">
        <v>379</v>
      </c>
    </row>
    <row r="4" spans="1:14" x14ac:dyDescent="0.35">
      <c r="A4" s="150" t="str">
        <f>HYPERLINK("#'TOC'!A1", "Back to TOC")</f>
        <v>Back to TOC</v>
      </c>
    </row>
    <row r="8" spans="1:14" ht="15" customHeight="1" x14ac:dyDescent="0.35">
      <c r="B8" s="503" t="s">
        <v>233</v>
      </c>
      <c r="C8" s="506" t="s">
        <v>446</v>
      </c>
      <c r="D8" s="506"/>
      <c r="E8" s="506"/>
      <c r="F8" s="506"/>
      <c r="G8" s="506" t="s">
        <v>446</v>
      </c>
      <c r="H8" s="506"/>
      <c r="I8" s="506"/>
      <c r="J8" s="506"/>
      <c r="K8" s="506" t="s">
        <v>446</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1302</v>
      </c>
      <c r="D11" s="299" t="s">
        <v>1303</v>
      </c>
      <c r="E11" s="201" t="s">
        <v>1009</v>
      </c>
      <c r="F11" s="299" t="s">
        <v>1010</v>
      </c>
      <c r="G11" s="201" t="s">
        <v>1304</v>
      </c>
      <c r="H11" s="299" t="s">
        <v>1305</v>
      </c>
      <c r="I11" s="201" t="s">
        <v>1013</v>
      </c>
      <c r="J11" s="299" t="s">
        <v>1014</v>
      </c>
      <c r="K11" s="201" t="s">
        <v>1306</v>
      </c>
      <c r="L11" s="299" t="s">
        <v>1307</v>
      </c>
      <c r="M11" s="201" t="s">
        <v>1017</v>
      </c>
      <c r="N11" s="307" t="s">
        <v>1018</v>
      </c>
    </row>
    <row r="12" spans="1:14" ht="13" customHeight="1" x14ac:dyDescent="0.35">
      <c r="A12" s="12" t="s">
        <v>248</v>
      </c>
      <c r="B12" s="97">
        <v>2</v>
      </c>
      <c r="C12" s="189">
        <v>-0.104430249813887</v>
      </c>
      <c r="D12" s="293">
        <v>2.95619259575969E-2</v>
      </c>
      <c r="E12" s="189">
        <v>0.53281060083768295</v>
      </c>
      <c r="F12" s="293">
        <v>0.30055013713519901</v>
      </c>
      <c r="G12" s="189">
        <v>-0.13510127629649499</v>
      </c>
      <c r="H12" s="293">
        <v>2.8706478294534401E-2</v>
      </c>
      <c r="I12" s="189">
        <v>1.58673943599829</v>
      </c>
      <c r="J12" s="293">
        <v>0.44267236155158501</v>
      </c>
      <c r="K12" s="189">
        <v>-0.12623384973329799</v>
      </c>
      <c r="L12" s="293">
        <v>2.7072847378968399E-2</v>
      </c>
      <c r="M12" s="189">
        <v>3.8902865978013601</v>
      </c>
      <c r="N12" s="301">
        <v>0.96291083018471901</v>
      </c>
    </row>
    <row r="13" spans="1:14" ht="13" customHeight="1" x14ac:dyDescent="0.35">
      <c r="A13" s="12" t="s">
        <v>249</v>
      </c>
      <c r="B13" s="97">
        <v>2</v>
      </c>
      <c r="C13" s="189">
        <v>-0.102446846312738</v>
      </c>
      <c r="D13" s="293">
        <v>2.6164151356166499E-2</v>
      </c>
      <c r="E13" s="189">
        <v>0.99251838345616705</v>
      </c>
      <c r="F13" s="293">
        <v>0.51708161698820498</v>
      </c>
      <c r="G13" s="189">
        <v>-0.10873749062367299</v>
      </c>
      <c r="H13" s="293">
        <v>2.63651607353125E-2</v>
      </c>
      <c r="I13" s="189">
        <v>2.6992153911637402</v>
      </c>
      <c r="J13" s="293">
        <v>0.67456701538067299</v>
      </c>
      <c r="K13" s="189">
        <v>-0.103949553975888</v>
      </c>
      <c r="L13" s="293">
        <v>2.6103081332854501E-2</v>
      </c>
      <c r="M13" s="189">
        <v>3.4843874495170599</v>
      </c>
      <c r="N13" s="301">
        <v>0.89627790320855605</v>
      </c>
    </row>
    <row r="14" spans="1:14" ht="13" customHeight="1" x14ac:dyDescent="0.35">
      <c r="A14" s="12" t="s">
        <v>250</v>
      </c>
      <c r="B14" s="97">
        <v>2</v>
      </c>
      <c r="C14" s="189">
        <v>-0.15346755984923</v>
      </c>
      <c r="D14" s="293">
        <v>2.15743806122554E-2</v>
      </c>
      <c r="E14" s="189">
        <v>1.6939236733385601</v>
      </c>
      <c r="F14" s="293">
        <v>0.48920620033158901</v>
      </c>
      <c r="G14" s="189">
        <v>-0.15229502435439901</v>
      </c>
      <c r="H14" s="293">
        <v>2.14227581130263E-2</v>
      </c>
      <c r="I14" s="189">
        <v>2.8181124178782802</v>
      </c>
      <c r="J14" s="293">
        <v>0.60266206387015198</v>
      </c>
      <c r="K14" s="189">
        <v>-0.14243945978439199</v>
      </c>
      <c r="L14" s="293">
        <v>2.1573158391376902E-2</v>
      </c>
      <c r="M14" s="189">
        <v>4.23338567757727</v>
      </c>
      <c r="N14" s="301">
        <v>0.77716809090860195</v>
      </c>
    </row>
    <row r="15" spans="1:14" ht="13" customHeight="1" x14ac:dyDescent="0.35">
      <c r="A15" s="12" t="s">
        <v>251</v>
      </c>
      <c r="B15" s="97">
        <v>2</v>
      </c>
      <c r="C15" s="189">
        <v>-0.110202909242003</v>
      </c>
      <c r="D15" s="293">
        <v>2.60530073920953E-2</v>
      </c>
      <c r="E15" s="189">
        <v>0.95474965655485799</v>
      </c>
      <c r="F15" s="293">
        <v>0.45085978895449502</v>
      </c>
      <c r="G15" s="189">
        <v>-0.10599746836979899</v>
      </c>
      <c r="H15" s="293">
        <v>2.5835590590962899E-2</v>
      </c>
      <c r="I15" s="189">
        <v>1.56471441485984</v>
      </c>
      <c r="J15" s="293">
        <v>0.52224704004259404</v>
      </c>
      <c r="K15" s="189">
        <v>-0.121673930329195</v>
      </c>
      <c r="L15" s="293">
        <v>2.5430576865328101E-2</v>
      </c>
      <c r="M15" s="189">
        <v>3.1694466363655298</v>
      </c>
      <c r="N15" s="301">
        <v>0.97881857525695504</v>
      </c>
    </row>
    <row r="16" spans="1:14" ht="13" customHeight="1" x14ac:dyDescent="0.35">
      <c r="A16" s="12" t="s">
        <v>252</v>
      </c>
      <c r="B16" s="97">
        <v>2</v>
      </c>
      <c r="C16" s="189">
        <v>-0.23386299608156699</v>
      </c>
      <c r="D16" s="293">
        <v>2.4789907327971601E-2</v>
      </c>
      <c r="E16" s="189">
        <v>3.70620858792801</v>
      </c>
      <c r="F16" s="293">
        <v>0.77051091714050202</v>
      </c>
      <c r="G16" s="189">
        <v>-0.22748537073540601</v>
      </c>
      <c r="H16" s="293">
        <v>2.5836675468631401E-2</v>
      </c>
      <c r="I16" s="189">
        <v>8.9640006338360703</v>
      </c>
      <c r="J16" s="293">
        <v>0.99913541276411399</v>
      </c>
      <c r="K16" s="189">
        <v>-0.232298823846947</v>
      </c>
      <c r="L16" s="293">
        <v>2.5155250046536799E-2</v>
      </c>
      <c r="M16" s="189">
        <v>12.854863663559</v>
      </c>
      <c r="N16" s="301">
        <v>1.2283276455296599</v>
      </c>
    </row>
    <row r="17" spans="1:14" ht="13" customHeight="1" x14ac:dyDescent="0.35">
      <c r="A17" s="12" t="s">
        <v>253</v>
      </c>
      <c r="B17" s="97">
        <v>2</v>
      </c>
      <c r="C17" s="189">
        <v>-5.2682825361056201E-2</v>
      </c>
      <c r="D17" s="293">
        <v>2.0555400094841601E-2</v>
      </c>
      <c r="E17" s="189">
        <v>0.202770204305249</v>
      </c>
      <c r="F17" s="293">
        <v>0.16583843021143699</v>
      </c>
      <c r="G17" s="189">
        <v>-8.8456774787133E-2</v>
      </c>
      <c r="H17" s="293">
        <v>2.2325896445213898E-2</v>
      </c>
      <c r="I17" s="189">
        <v>2.6176838000604898</v>
      </c>
      <c r="J17" s="293">
        <v>0.53396327718098002</v>
      </c>
      <c r="K17" s="189">
        <v>-8.6628662663269101E-2</v>
      </c>
      <c r="L17" s="293">
        <v>2.2118747882530099E-2</v>
      </c>
      <c r="M17" s="189">
        <v>2.7157538727539601</v>
      </c>
      <c r="N17" s="301">
        <v>0.62644771546317601</v>
      </c>
    </row>
    <row r="18" spans="1:14" ht="13" customHeight="1" x14ac:dyDescent="0.35">
      <c r="A18" s="100" t="s">
        <v>254</v>
      </c>
      <c r="B18" s="97">
        <v>2</v>
      </c>
      <c r="C18" s="189">
        <v>-8.6703319184938496E-2</v>
      </c>
      <c r="D18" s="293">
        <v>2.7021174852807899E-2</v>
      </c>
      <c r="E18" s="189">
        <v>0.52205330601072897</v>
      </c>
      <c r="F18" s="293">
        <v>0.32575715733176103</v>
      </c>
      <c r="G18" s="189">
        <v>-0.14025572840849301</v>
      </c>
      <c r="H18" s="293">
        <v>2.88104157084823E-2</v>
      </c>
      <c r="I18" s="189">
        <v>3.7636607940442599</v>
      </c>
      <c r="J18" s="293">
        <v>0.83808013548813298</v>
      </c>
      <c r="K18" s="189">
        <v>-0.13920779070393899</v>
      </c>
      <c r="L18" s="293">
        <v>2.8317086896412502E-2</v>
      </c>
      <c r="M18" s="189">
        <v>4.0996550140536003</v>
      </c>
      <c r="N18" s="301">
        <v>0.88538826391969905</v>
      </c>
    </row>
    <row r="19" spans="1:14" ht="13" customHeight="1" x14ac:dyDescent="0.35">
      <c r="A19" s="100" t="s">
        <v>255</v>
      </c>
      <c r="B19" s="97">
        <v>2</v>
      </c>
      <c r="C19" s="189">
        <v>-9.4381802061583198E-2</v>
      </c>
      <c r="D19" s="293">
        <v>2.9910087202935198E-2</v>
      </c>
      <c r="E19" s="189">
        <v>0.59217741955470704</v>
      </c>
      <c r="F19" s="293">
        <v>0.373051702462465</v>
      </c>
      <c r="G19" s="189">
        <v>-0.11619537931396801</v>
      </c>
      <c r="H19" s="293">
        <v>3.1944961812958597E-2</v>
      </c>
      <c r="I19" s="189">
        <v>2.67123682337124</v>
      </c>
      <c r="J19" s="293">
        <v>0.94702236209825497</v>
      </c>
      <c r="K19" s="189">
        <v>-0.11591017476870299</v>
      </c>
      <c r="L19" s="293">
        <v>3.1997386397155103E-2</v>
      </c>
      <c r="M19" s="189">
        <v>2.8952269722084498</v>
      </c>
      <c r="N19" s="301">
        <v>1.04550707043643</v>
      </c>
    </row>
    <row r="20" spans="1:14" ht="13" customHeight="1" x14ac:dyDescent="0.35">
      <c r="A20" s="12" t="s">
        <v>256</v>
      </c>
      <c r="B20" s="97">
        <v>2</v>
      </c>
      <c r="C20" s="189">
        <v>-0.35789112037179499</v>
      </c>
      <c r="D20" s="293">
        <v>3.1426889668055701E-2</v>
      </c>
      <c r="E20" s="189">
        <v>6.35106556989812</v>
      </c>
      <c r="F20" s="293">
        <v>1.1512477562253201</v>
      </c>
      <c r="G20" s="189">
        <v>-0.36219117751719199</v>
      </c>
      <c r="H20" s="293">
        <v>3.16746899782561E-2</v>
      </c>
      <c r="I20" s="189">
        <v>6.9551337529444401</v>
      </c>
      <c r="J20" s="293">
        <v>1.1409812621434801</v>
      </c>
      <c r="K20" s="189">
        <v>-0.31724982158341197</v>
      </c>
      <c r="L20" s="293">
        <v>3.1467089538327803E-2</v>
      </c>
      <c r="M20" s="189">
        <v>14.0569368550501</v>
      </c>
      <c r="N20" s="301">
        <v>1.4796349683905099</v>
      </c>
    </row>
    <row r="21" spans="1:14" ht="13" customHeight="1" x14ac:dyDescent="0.35">
      <c r="A21" s="12" t="s">
        <v>257</v>
      </c>
      <c r="B21" s="97">
        <v>2</v>
      </c>
      <c r="C21" s="189">
        <v>-0.175514259708062</v>
      </c>
      <c r="D21" s="293">
        <v>3.1028148060573201E-2</v>
      </c>
      <c r="E21" s="189">
        <v>2.1469405853568699</v>
      </c>
      <c r="F21" s="293">
        <v>0.74722585454409096</v>
      </c>
      <c r="G21" s="189">
        <v>-0.16554082199914799</v>
      </c>
      <c r="H21" s="293">
        <v>3.0076340514893201E-2</v>
      </c>
      <c r="I21" s="189">
        <v>6.1352501780868396</v>
      </c>
      <c r="J21" s="293">
        <v>1.11904714038058</v>
      </c>
      <c r="K21" s="189">
        <v>-0.164181829131648</v>
      </c>
      <c r="L21" s="293">
        <v>2.9711854806919701E-2</v>
      </c>
      <c r="M21" s="189">
        <v>6.32682196737849</v>
      </c>
      <c r="N21" s="301">
        <v>1.16165093271333</v>
      </c>
    </row>
    <row r="22" spans="1:14" ht="13" customHeight="1" x14ac:dyDescent="0.35">
      <c r="A22" s="12" t="s">
        <v>258</v>
      </c>
      <c r="B22" s="97">
        <v>2</v>
      </c>
      <c r="C22" s="189">
        <v>-0.206067365573048</v>
      </c>
      <c r="D22" s="293">
        <v>4.2288613371142703E-2</v>
      </c>
      <c r="E22" s="189">
        <v>3.59836782613502</v>
      </c>
      <c r="F22" s="293">
        <v>1.44184502895113</v>
      </c>
      <c r="G22" s="189">
        <v>-0.19086617944093801</v>
      </c>
      <c r="H22" s="293">
        <v>4.3513913727948397E-2</v>
      </c>
      <c r="I22" s="189">
        <v>6.2834890279806803</v>
      </c>
      <c r="J22" s="293">
        <v>1.78391944390682</v>
      </c>
      <c r="K22" s="189">
        <v>-0.19149320009027501</v>
      </c>
      <c r="L22" s="293">
        <v>4.0920315743505999E-2</v>
      </c>
      <c r="M22" s="189">
        <v>8.9963227493592601</v>
      </c>
      <c r="N22" s="301">
        <v>1.9819059168381199</v>
      </c>
    </row>
    <row r="23" spans="1:14" ht="13" customHeight="1" x14ac:dyDescent="0.35">
      <c r="A23" s="12" t="s">
        <v>259</v>
      </c>
      <c r="B23" s="97">
        <v>2</v>
      </c>
      <c r="C23" s="189">
        <v>-0.211576094974639</v>
      </c>
      <c r="D23" s="293">
        <v>2.1668650651686799E-2</v>
      </c>
      <c r="E23" s="189">
        <v>5.4758861035572801</v>
      </c>
      <c r="F23" s="293">
        <v>1.1065813713955901</v>
      </c>
      <c r="G23" s="189">
        <v>-0.20332919359467</v>
      </c>
      <c r="H23" s="293">
        <v>2.1020608425361301E-2</v>
      </c>
      <c r="I23" s="189">
        <v>9.0050805708171406</v>
      </c>
      <c r="J23" s="293">
        <v>1.88175250050911</v>
      </c>
      <c r="K23" s="189">
        <v>-0.20359664323226601</v>
      </c>
      <c r="L23" s="293">
        <v>2.2221970859438799E-2</v>
      </c>
      <c r="M23" s="189">
        <v>11.326131930396301</v>
      </c>
      <c r="N23" s="301">
        <v>2.1018739693559598</v>
      </c>
    </row>
    <row r="24" spans="1:14" ht="13" customHeight="1" x14ac:dyDescent="0.35">
      <c r="A24" s="12" t="s">
        <v>260</v>
      </c>
      <c r="B24" s="97">
        <v>2</v>
      </c>
      <c r="C24" s="189">
        <v>-3.7923151581978502E-2</v>
      </c>
      <c r="D24" s="293">
        <v>2.5730569241536601E-2</v>
      </c>
      <c r="E24" s="189">
        <v>0.119002548749126</v>
      </c>
      <c r="F24" s="293">
        <v>0.173492036784586</v>
      </c>
      <c r="G24" s="189">
        <v>-2.9334881181094601E-2</v>
      </c>
      <c r="H24" s="293">
        <v>2.6835602457403601E-2</v>
      </c>
      <c r="I24" s="189">
        <v>5.0189141407278397</v>
      </c>
      <c r="J24" s="293">
        <v>1.09913386405989</v>
      </c>
      <c r="K24" s="189">
        <v>-2.7032970534643298E-2</v>
      </c>
      <c r="L24" s="293">
        <v>2.6579664058083201E-2</v>
      </c>
      <c r="M24" s="189">
        <v>10.6663202359086</v>
      </c>
      <c r="N24" s="301">
        <v>1.65920856033528</v>
      </c>
    </row>
    <row r="25" spans="1:14" ht="13" customHeight="1" x14ac:dyDescent="0.35">
      <c r="A25" s="12" t="s">
        <v>261</v>
      </c>
      <c r="B25" s="97">
        <v>2</v>
      </c>
      <c r="C25" s="189">
        <v>-0.25197055459585899</v>
      </c>
      <c r="D25" s="293">
        <v>3.2319360734621702E-2</v>
      </c>
      <c r="E25" s="189">
        <v>4.8023018131370696</v>
      </c>
      <c r="F25" s="293">
        <v>1.1698124481340999</v>
      </c>
      <c r="G25" s="189">
        <v>-0.260125637264081</v>
      </c>
      <c r="H25" s="293">
        <v>3.1723461766908802E-2</v>
      </c>
      <c r="I25" s="189">
        <v>6.8892570431005504</v>
      </c>
      <c r="J25" s="293">
        <v>1.25999033476016</v>
      </c>
      <c r="K25" s="189">
        <v>-0.26048303679775597</v>
      </c>
      <c r="L25" s="293">
        <v>3.1473149475561499E-2</v>
      </c>
      <c r="M25" s="189">
        <v>7.5074556709042604</v>
      </c>
      <c r="N25" s="301">
        <v>1.31880809924585</v>
      </c>
    </row>
    <row r="26" spans="1:14" ht="13" customHeight="1" x14ac:dyDescent="0.35">
      <c r="A26" s="12" t="s">
        <v>262</v>
      </c>
      <c r="B26" s="97">
        <v>2</v>
      </c>
      <c r="C26" s="189">
        <v>-0.14926311564212799</v>
      </c>
      <c r="D26" s="293">
        <v>3.1403179995074602E-2</v>
      </c>
      <c r="E26" s="189">
        <v>1.8570287828349601</v>
      </c>
      <c r="F26" s="293">
        <v>0.79450960724326403</v>
      </c>
      <c r="G26" s="189">
        <v>-0.164015228010508</v>
      </c>
      <c r="H26" s="293">
        <v>3.0898037262002E-2</v>
      </c>
      <c r="I26" s="189">
        <v>3.9103394425348101</v>
      </c>
      <c r="J26" s="293">
        <v>1.18714140191989</v>
      </c>
      <c r="K26" s="189">
        <v>-0.16653551775844899</v>
      </c>
      <c r="L26" s="293">
        <v>3.0961690504607502E-2</v>
      </c>
      <c r="M26" s="189">
        <v>4.2254983100840704</v>
      </c>
      <c r="N26" s="301">
        <v>1.3216578677887301</v>
      </c>
    </row>
    <row r="27" spans="1:14" ht="13" customHeight="1" x14ac:dyDescent="0.35">
      <c r="A27" s="12" t="s">
        <v>263</v>
      </c>
      <c r="B27" s="97">
        <v>2</v>
      </c>
      <c r="C27" s="189">
        <v>-0.172631586941313</v>
      </c>
      <c r="D27" s="293">
        <v>1.6891968509678699E-2</v>
      </c>
      <c r="E27" s="189">
        <v>2.5449843085976802</v>
      </c>
      <c r="F27" s="293">
        <v>0.50380475129149604</v>
      </c>
      <c r="G27" s="189">
        <v>-0.17238363974589699</v>
      </c>
      <c r="H27" s="293">
        <v>1.64767282535721E-2</v>
      </c>
      <c r="I27" s="189">
        <v>3.94467034374328</v>
      </c>
      <c r="J27" s="293">
        <v>0.62003267602650103</v>
      </c>
      <c r="K27" s="189">
        <v>-0.17248213772579701</v>
      </c>
      <c r="L27" s="293">
        <v>1.6511014896926201E-2</v>
      </c>
      <c r="M27" s="189">
        <v>4.29948201867869</v>
      </c>
      <c r="N27" s="301">
        <v>0.64662436182036098</v>
      </c>
    </row>
    <row r="28" spans="1:14" ht="13" customHeight="1" x14ac:dyDescent="0.35">
      <c r="A28" s="12" t="s">
        <v>264</v>
      </c>
      <c r="B28" s="97">
        <v>2</v>
      </c>
      <c r="C28" s="189">
        <v>-0.18514063961066701</v>
      </c>
      <c r="D28" s="293">
        <v>3.6670224319432898E-2</v>
      </c>
      <c r="E28" s="189">
        <v>2.1639149283636501</v>
      </c>
      <c r="F28" s="293">
        <v>0.86459118940065205</v>
      </c>
      <c r="G28" s="189">
        <v>-0.203359365143196</v>
      </c>
      <c r="H28" s="293">
        <v>3.7846967919218197E-2</v>
      </c>
      <c r="I28" s="189">
        <v>3.46148676564657</v>
      </c>
      <c r="J28" s="293">
        <v>0.97959358290297005</v>
      </c>
      <c r="K28" s="189">
        <v>-0.17957325475984001</v>
      </c>
      <c r="L28" s="293">
        <v>3.5510821879341403E-2</v>
      </c>
      <c r="M28" s="189">
        <v>5.8488393136343602</v>
      </c>
      <c r="N28" s="301">
        <v>1.47100534006531</v>
      </c>
    </row>
    <row r="29" spans="1:14" ht="13" customHeight="1" x14ac:dyDescent="0.35">
      <c r="A29" s="12" t="s">
        <v>265</v>
      </c>
      <c r="B29" s="97">
        <v>2</v>
      </c>
      <c r="C29" s="189">
        <v>6.2618857083433996E-2</v>
      </c>
      <c r="D29" s="293">
        <v>2.1131698767511298E-2</v>
      </c>
      <c r="E29" s="189">
        <v>0.42906356838306597</v>
      </c>
      <c r="F29" s="293">
        <v>0.29522407932884398</v>
      </c>
      <c r="G29" s="189">
        <v>3.7282880375723998E-2</v>
      </c>
      <c r="H29" s="293">
        <v>2.1218210308112401E-2</v>
      </c>
      <c r="I29" s="189">
        <v>5.34678430648089</v>
      </c>
      <c r="J29" s="293">
        <v>0.86857109281382405</v>
      </c>
      <c r="K29" s="189">
        <v>3.1449524929689499E-2</v>
      </c>
      <c r="L29" s="293">
        <v>2.0528163036567602E-2</v>
      </c>
      <c r="M29" s="189">
        <v>6.5700736817319303</v>
      </c>
      <c r="N29" s="301">
        <v>1.0231418025415899</v>
      </c>
    </row>
    <row r="30" spans="1:14" ht="13" customHeight="1" x14ac:dyDescent="0.35">
      <c r="A30" s="12" t="s">
        <v>266</v>
      </c>
      <c r="B30" s="97">
        <v>2</v>
      </c>
      <c r="C30" s="189">
        <v>-6.3726891459702006E-2</v>
      </c>
      <c r="D30" s="293">
        <v>2.2385900558145499E-2</v>
      </c>
      <c r="E30" s="189">
        <v>0.40032795329844501</v>
      </c>
      <c r="F30" s="293">
        <v>0.29209775666252402</v>
      </c>
      <c r="G30" s="189">
        <v>-7.2392570987356505E-2</v>
      </c>
      <c r="H30" s="293">
        <v>2.1869714277870999E-2</v>
      </c>
      <c r="I30" s="189">
        <v>4.2803667295104004</v>
      </c>
      <c r="J30" s="293">
        <v>0.67098566553243599</v>
      </c>
      <c r="K30" s="189">
        <v>-7.60967232196334E-2</v>
      </c>
      <c r="L30" s="293">
        <v>2.1143530696357E-2</v>
      </c>
      <c r="M30" s="189">
        <v>4.6133903642521101</v>
      </c>
      <c r="N30" s="301">
        <v>0.703108670989531</v>
      </c>
    </row>
    <row r="31" spans="1:14" ht="13" customHeight="1" x14ac:dyDescent="0.35">
      <c r="A31" s="12" t="s">
        <v>267</v>
      </c>
      <c r="B31" s="97">
        <v>2</v>
      </c>
      <c r="C31" s="189">
        <v>-0.14403791824203899</v>
      </c>
      <c r="D31" s="293">
        <v>2.6536112417969701E-2</v>
      </c>
      <c r="E31" s="189">
        <v>1.5432634824486899</v>
      </c>
      <c r="F31" s="293">
        <v>0.56736569357342004</v>
      </c>
      <c r="G31" s="189">
        <v>-0.13091341711940199</v>
      </c>
      <c r="H31" s="293">
        <v>2.63134500316764E-2</v>
      </c>
      <c r="I31" s="189">
        <v>4.3263592803428503</v>
      </c>
      <c r="J31" s="293">
        <v>0.88950772166861602</v>
      </c>
      <c r="K31" s="189">
        <v>-0.121737243786684</v>
      </c>
      <c r="L31" s="293">
        <v>2.6791989366972101E-2</v>
      </c>
      <c r="M31" s="189">
        <v>5.4442855205322296</v>
      </c>
      <c r="N31" s="301">
        <v>0.983091955723434</v>
      </c>
    </row>
    <row r="32" spans="1:14" ht="13" customHeight="1" x14ac:dyDescent="0.35">
      <c r="A32" s="12" t="s">
        <v>268</v>
      </c>
      <c r="B32" s="97">
        <v>2</v>
      </c>
      <c r="C32" s="189">
        <v>-0.208275350824252</v>
      </c>
      <c r="D32" s="293">
        <v>2.3734934577367198E-2</v>
      </c>
      <c r="E32" s="189">
        <v>2.5079031531799001</v>
      </c>
      <c r="F32" s="293">
        <v>0.56453291987562504</v>
      </c>
      <c r="G32" s="189">
        <v>-0.212106952728185</v>
      </c>
      <c r="H32" s="293">
        <v>2.3350094843583601E-2</v>
      </c>
      <c r="I32" s="189">
        <v>3.0467096377895402</v>
      </c>
      <c r="J32" s="293">
        <v>0.64388691134204001</v>
      </c>
      <c r="K32" s="189">
        <v>-0.20364291350039301</v>
      </c>
      <c r="L32" s="293">
        <v>2.4849159382596998E-2</v>
      </c>
      <c r="M32" s="189">
        <v>4.4963843046758898</v>
      </c>
      <c r="N32" s="301">
        <v>0.92294967697465502</v>
      </c>
    </row>
    <row r="33" spans="1:14" ht="13" customHeight="1" x14ac:dyDescent="0.35">
      <c r="A33" s="12" t="s">
        <v>269</v>
      </c>
      <c r="B33" s="97">
        <v>2</v>
      </c>
      <c r="C33" s="189">
        <v>-0.13670836968543201</v>
      </c>
      <c r="D33" s="293">
        <v>3.5441585006598303E-2</v>
      </c>
      <c r="E33" s="189">
        <v>1.7591316815220699</v>
      </c>
      <c r="F33" s="293">
        <v>0.92272055227615701</v>
      </c>
      <c r="G33" s="189">
        <v>-0.12945920873450401</v>
      </c>
      <c r="H33" s="293">
        <v>3.4495951502945203E-2</v>
      </c>
      <c r="I33" s="189">
        <v>5.40656951456935</v>
      </c>
      <c r="J33" s="293">
        <v>1.5030542267095199</v>
      </c>
      <c r="K33" s="189">
        <v>-0.12955553491302199</v>
      </c>
      <c r="L33" s="293">
        <v>3.4437190188952499E-2</v>
      </c>
      <c r="M33" s="189">
        <v>5.7274828045555299</v>
      </c>
      <c r="N33" s="301">
        <v>1.58343052375266</v>
      </c>
    </row>
    <row r="34" spans="1:14" ht="13" customHeight="1" x14ac:dyDescent="0.35">
      <c r="A34" s="12" t="s">
        <v>270</v>
      </c>
      <c r="B34" s="97">
        <v>2</v>
      </c>
      <c r="C34" s="189">
        <v>-0.10990155744772601</v>
      </c>
      <c r="D34" s="293">
        <v>2.4809667260206301E-2</v>
      </c>
      <c r="E34" s="189">
        <v>1.4608699226967701</v>
      </c>
      <c r="F34" s="293">
        <v>0.65663661791313399</v>
      </c>
      <c r="G34" s="189">
        <v>-0.118269014252018</v>
      </c>
      <c r="H34" s="293">
        <v>2.3477413221921001E-2</v>
      </c>
      <c r="I34" s="189">
        <v>1.9169574217423899</v>
      </c>
      <c r="J34" s="293">
        <v>0.69758045534375401</v>
      </c>
      <c r="K34" s="189">
        <v>-0.123798286012375</v>
      </c>
      <c r="L34" s="293">
        <v>2.3593557287101399E-2</v>
      </c>
      <c r="M34" s="189">
        <v>3.0311412416556598</v>
      </c>
      <c r="N34" s="301">
        <v>1.0277567136866099</v>
      </c>
    </row>
    <row r="35" spans="1:14" ht="13" customHeight="1" x14ac:dyDescent="0.35">
      <c r="A35" s="12" t="s">
        <v>271</v>
      </c>
      <c r="B35" s="97">
        <v>2</v>
      </c>
      <c r="C35" s="189">
        <v>-0.178906888525277</v>
      </c>
      <c r="D35" s="293">
        <v>1.9532438113841501E-2</v>
      </c>
      <c r="E35" s="189">
        <v>2.42998612115615</v>
      </c>
      <c r="F35" s="293">
        <v>0.52968034080256998</v>
      </c>
      <c r="G35" s="189">
        <v>-0.178530380180485</v>
      </c>
      <c r="H35" s="293">
        <v>2.08538736910612E-2</v>
      </c>
      <c r="I35" s="189">
        <v>4.3322424367897598</v>
      </c>
      <c r="J35" s="293">
        <v>0.72984165583022098</v>
      </c>
      <c r="K35" s="189">
        <v>-0.18200296945780001</v>
      </c>
      <c r="L35" s="293">
        <v>2.15356576468036E-2</v>
      </c>
      <c r="M35" s="189">
        <v>4.9963361691008803</v>
      </c>
      <c r="N35" s="301">
        <v>0.78962133468404205</v>
      </c>
    </row>
    <row r="36" spans="1:14" ht="13" customHeight="1" x14ac:dyDescent="0.35">
      <c r="A36" s="12" t="s">
        <v>272</v>
      </c>
      <c r="B36" s="97">
        <v>2</v>
      </c>
      <c r="C36" s="189">
        <v>-4.8171698738104098E-2</v>
      </c>
      <c r="D36" s="293">
        <v>1.8638372620166901E-2</v>
      </c>
      <c r="E36" s="189">
        <v>0.20998909163284801</v>
      </c>
      <c r="F36" s="293">
        <v>0.172895177975844</v>
      </c>
      <c r="G36" s="189">
        <v>-3.2633969124512503E-2</v>
      </c>
      <c r="H36" s="293">
        <v>1.8893470979455301E-2</v>
      </c>
      <c r="I36" s="189">
        <v>3.0992034447557799</v>
      </c>
      <c r="J36" s="293">
        <v>0.54271230288865702</v>
      </c>
      <c r="K36" s="189">
        <v>-3.03171246631758E-2</v>
      </c>
      <c r="L36" s="293">
        <v>1.9082353610092501E-2</v>
      </c>
      <c r="M36" s="189">
        <v>3.9727575600351202</v>
      </c>
      <c r="N36" s="301">
        <v>0.71897213593064002</v>
      </c>
    </row>
    <row r="37" spans="1:14" ht="13" customHeight="1" x14ac:dyDescent="0.35">
      <c r="A37" s="12" t="s">
        <v>273</v>
      </c>
      <c r="B37" s="97">
        <v>2</v>
      </c>
      <c r="C37" s="189">
        <v>-0.108391628399668</v>
      </c>
      <c r="D37" s="293">
        <v>1.5975117518440898E-2</v>
      </c>
      <c r="E37" s="189">
        <v>1.3532397052908001</v>
      </c>
      <c r="F37" s="293">
        <v>0.39179599145146798</v>
      </c>
      <c r="G37" s="189">
        <v>-0.11985131662759201</v>
      </c>
      <c r="H37" s="293">
        <v>1.5652955059295301E-2</v>
      </c>
      <c r="I37" s="189">
        <v>3.90027387512457</v>
      </c>
      <c r="J37" s="293">
        <v>0.50066924922327605</v>
      </c>
      <c r="K37" s="189">
        <v>-0.122705172279003</v>
      </c>
      <c r="L37" s="293">
        <v>1.54748678281229E-2</v>
      </c>
      <c r="M37" s="189">
        <v>4.3984483332011202</v>
      </c>
      <c r="N37" s="301">
        <v>0.60624507327781796</v>
      </c>
    </row>
    <row r="38" spans="1:14" ht="13" customHeight="1" x14ac:dyDescent="0.35">
      <c r="A38" s="12" t="s">
        <v>274</v>
      </c>
      <c r="B38" s="97">
        <v>2</v>
      </c>
      <c r="C38" s="189">
        <v>-4.0853940347036599E-2</v>
      </c>
      <c r="D38" s="293">
        <v>1.8166629695376701E-2</v>
      </c>
      <c r="E38" s="189">
        <v>0.246251605493156</v>
      </c>
      <c r="F38" s="293">
        <v>0.20183605504199301</v>
      </c>
      <c r="G38" s="189">
        <v>-3.9355900902356002E-2</v>
      </c>
      <c r="H38" s="293">
        <v>1.8097134893147401E-2</v>
      </c>
      <c r="I38" s="189">
        <v>2.0727582272914198</v>
      </c>
      <c r="J38" s="293">
        <v>0.53909467180659798</v>
      </c>
      <c r="K38" s="189">
        <v>-3.8546605358667399E-2</v>
      </c>
      <c r="L38" s="293">
        <v>1.78734951566084E-2</v>
      </c>
      <c r="M38" s="189">
        <v>2.3368524705663001</v>
      </c>
      <c r="N38" s="301">
        <v>0.57993758004407503</v>
      </c>
    </row>
    <row r="39" spans="1:14" ht="13" customHeight="1" x14ac:dyDescent="0.35">
      <c r="A39" s="12" t="s">
        <v>275</v>
      </c>
      <c r="B39" s="97">
        <v>2</v>
      </c>
      <c r="C39" s="189">
        <v>-8.9090748612788706E-2</v>
      </c>
      <c r="D39" s="293">
        <v>2.8885541624199901E-2</v>
      </c>
      <c r="E39" s="189">
        <v>0.60763849772043199</v>
      </c>
      <c r="F39" s="293">
        <v>0.39388610516675798</v>
      </c>
      <c r="G39" s="189">
        <v>-9.4618365249719699E-2</v>
      </c>
      <c r="H39" s="293">
        <v>2.9390564720025499E-2</v>
      </c>
      <c r="I39" s="189">
        <v>1.29145284526815</v>
      </c>
      <c r="J39" s="293">
        <v>0.62750563579724405</v>
      </c>
      <c r="K39" s="189">
        <v>-9.8788722598315601E-2</v>
      </c>
      <c r="L39" s="293">
        <v>2.9020560142429701E-2</v>
      </c>
      <c r="M39" s="189">
        <v>3.4827995332682602</v>
      </c>
      <c r="N39" s="301">
        <v>1.0841886550224999</v>
      </c>
    </row>
    <row r="40" spans="1:14" ht="13" customHeight="1" x14ac:dyDescent="0.35">
      <c r="A40" s="12" t="s">
        <v>276</v>
      </c>
      <c r="B40" s="97">
        <v>2</v>
      </c>
      <c r="C40" s="189">
        <v>-0.15423146099302901</v>
      </c>
      <c r="D40" s="293">
        <v>2.3823760722218802E-2</v>
      </c>
      <c r="E40" s="189">
        <v>1.57071171260598</v>
      </c>
      <c r="F40" s="293">
        <v>0.48785196492713501</v>
      </c>
      <c r="G40" s="189">
        <v>-0.16439444884826901</v>
      </c>
      <c r="H40" s="293">
        <v>2.35014654870415E-2</v>
      </c>
      <c r="I40" s="189">
        <v>4.1129306282301199</v>
      </c>
      <c r="J40" s="293">
        <v>0.665779491401297</v>
      </c>
      <c r="K40" s="189">
        <v>-0.16176714140492601</v>
      </c>
      <c r="L40" s="293">
        <v>2.37553799403055E-2</v>
      </c>
      <c r="M40" s="189">
        <v>4.7349778533973197</v>
      </c>
      <c r="N40" s="301">
        <v>0.84866371280450503</v>
      </c>
    </row>
    <row r="41" spans="1:14" ht="13" customHeight="1" x14ac:dyDescent="0.35">
      <c r="A41" s="12" t="s">
        <v>277</v>
      </c>
      <c r="B41" s="97">
        <v>2</v>
      </c>
      <c r="C41" s="189">
        <v>-0.16559304388858101</v>
      </c>
      <c r="D41" s="293">
        <v>2.00979698302007E-2</v>
      </c>
      <c r="E41" s="189">
        <v>2.2887712620581699</v>
      </c>
      <c r="F41" s="293">
        <v>0.57452318644706801</v>
      </c>
      <c r="G41" s="189">
        <v>-0.17191328109673701</v>
      </c>
      <c r="H41" s="293">
        <v>1.9486003418938799E-2</v>
      </c>
      <c r="I41" s="189">
        <v>5.5791943202551799</v>
      </c>
      <c r="J41" s="293">
        <v>0.88876498950557503</v>
      </c>
      <c r="K41" s="189">
        <v>-0.17144211550601399</v>
      </c>
      <c r="L41" s="293">
        <v>1.94345044486504E-2</v>
      </c>
      <c r="M41" s="189">
        <v>5.72318446278181</v>
      </c>
      <c r="N41" s="301">
        <v>0.87335947974913197</v>
      </c>
    </row>
    <row r="42" spans="1:14" ht="13" customHeight="1" x14ac:dyDescent="0.35">
      <c r="A42" s="12" t="s">
        <v>278</v>
      </c>
      <c r="B42" s="97">
        <v>2</v>
      </c>
      <c r="C42" s="189">
        <v>-7.0145742700155597E-2</v>
      </c>
      <c r="D42" s="293">
        <v>2.52876068415935E-2</v>
      </c>
      <c r="E42" s="189">
        <v>0.53566624110588701</v>
      </c>
      <c r="F42" s="293">
        <v>0.40648692302971201</v>
      </c>
      <c r="G42" s="189">
        <v>-7.3376685080878204E-2</v>
      </c>
      <c r="H42" s="293">
        <v>2.4995737084318698E-2</v>
      </c>
      <c r="I42" s="189">
        <v>2.0475142641341901</v>
      </c>
      <c r="J42" s="293">
        <v>0.73297588760228005</v>
      </c>
      <c r="K42" s="189">
        <v>-6.9726220314912907E-2</v>
      </c>
      <c r="L42" s="293">
        <v>2.5502903652238802E-2</v>
      </c>
      <c r="M42" s="189">
        <v>3.3506201431054898</v>
      </c>
      <c r="N42" s="301">
        <v>0.931706342530773</v>
      </c>
    </row>
    <row r="43" spans="1:14" ht="13" customHeight="1" x14ac:dyDescent="0.35">
      <c r="A43" s="12" t="s">
        <v>279</v>
      </c>
      <c r="B43" s="97">
        <v>2</v>
      </c>
      <c r="C43" s="189">
        <v>-0.18008127071201499</v>
      </c>
      <c r="D43" s="293">
        <v>2.91863596389315E-2</v>
      </c>
      <c r="E43" s="189">
        <v>3.0448960177163098</v>
      </c>
      <c r="F43" s="293">
        <v>1.0368916251531299</v>
      </c>
      <c r="G43" s="189">
        <v>-0.187508841877392</v>
      </c>
      <c r="H43" s="293">
        <v>2.8735388429696099E-2</v>
      </c>
      <c r="I43" s="189">
        <v>4.6853432034172897</v>
      </c>
      <c r="J43" s="293">
        <v>1.2533189112701799</v>
      </c>
      <c r="K43" s="189">
        <v>-0.189251003122583</v>
      </c>
      <c r="L43" s="293">
        <v>2.8961177771184302E-2</v>
      </c>
      <c r="M43" s="189">
        <v>5.7993927589860403</v>
      </c>
      <c r="N43" s="301">
        <v>1.4644504279139201</v>
      </c>
    </row>
    <row r="44" spans="1:14" ht="13" customHeight="1" x14ac:dyDescent="0.35">
      <c r="A44" s="12" t="s">
        <v>280</v>
      </c>
      <c r="B44" s="97">
        <v>2</v>
      </c>
      <c r="C44" s="189">
        <v>-0.24502329783018101</v>
      </c>
      <c r="D44" s="293">
        <v>2.9465831505183102E-2</v>
      </c>
      <c r="E44" s="189">
        <v>3.0108545439862602</v>
      </c>
      <c r="F44" s="293">
        <v>0.72635839999507301</v>
      </c>
      <c r="G44" s="189">
        <v>-0.25746919279789598</v>
      </c>
      <c r="H44" s="293">
        <v>2.7619778263002399E-2</v>
      </c>
      <c r="I44" s="189">
        <v>4.0355766663967696</v>
      </c>
      <c r="J44" s="293">
        <v>0.75108501636486602</v>
      </c>
      <c r="K44" s="189">
        <v>-0.215277157199185</v>
      </c>
      <c r="L44" s="293">
        <v>2.6488471335912801E-2</v>
      </c>
      <c r="M44" s="189">
        <v>8.3959117887935104</v>
      </c>
      <c r="N44" s="301">
        <v>1.8935448499200001</v>
      </c>
    </row>
    <row r="45" spans="1:14" ht="13" customHeight="1" x14ac:dyDescent="0.35">
      <c r="A45" s="12" t="s">
        <v>281</v>
      </c>
      <c r="B45" s="97">
        <v>2</v>
      </c>
      <c r="C45" s="189">
        <v>-0.15476153474733001</v>
      </c>
      <c r="D45" s="293">
        <v>2.3860550641557E-2</v>
      </c>
      <c r="E45" s="189">
        <v>3.1575537854466198</v>
      </c>
      <c r="F45" s="293">
        <v>0.99704249888841801</v>
      </c>
      <c r="G45" s="189">
        <v>-0.15397652656858901</v>
      </c>
      <c r="H45" s="293">
        <v>2.3419636864817801E-2</v>
      </c>
      <c r="I45" s="189">
        <v>4.3758220539579797</v>
      </c>
      <c r="J45" s="293">
        <v>1.0553921581891901</v>
      </c>
      <c r="K45" s="189">
        <v>-0.15961032540349701</v>
      </c>
      <c r="L45" s="293">
        <v>2.2962857623178699E-2</v>
      </c>
      <c r="M45" s="189">
        <v>6.6004278358249104</v>
      </c>
      <c r="N45" s="301">
        <v>1.34824583915626</v>
      </c>
    </row>
    <row r="46" spans="1:14" ht="13" customHeight="1" x14ac:dyDescent="0.35">
      <c r="A46" s="12" t="s">
        <v>282</v>
      </c>
      <c r="B46" s="97">
        <v>2</v>
      </c>
      <c r="C46" s="189">
        <v>-0.121507273960134</v>
      </c>
      <c r="D46" s="293">
        <v>2.7204216504078501E-2</v>
      </c>
      <c r="E46" s="189">
        <v>1.30530120065893</v>
      </c>
      <c r="F46" s="293">
        <v>0.57681808127655798</v>
      </c>
      <c r="G46" s="189">
        <v>-0.12208789373420199</v>
      </c>
      <c r="H46" s="293">
        <v>2.766463024963E-2</v>
      </c>
      <c r="I46" s="189">
        <v>2.9016083112487601</v>
      </c>
      <c r="J46" s="293">
        <v>0.80281275260621099</v>
      </c>
      <c r="K46" s="189">
        <v>-0.12484517841954</v>
      </c>
      <c r="L46" s="293">
        <v>2.7661996305861001E-2</v>
      </c>
      <c r="M46" s="189">
        <v>4.2719961526137604</v>
      </c>
      <c r="N46" s="301">
        <v>1.1409336918660899</v>
      </c>
    </row>
    <row r="47" spans="1:14" ht="13" customHeight="1" x14ac:dyDescent="0.35">
      <c r="A47" s="12" t="s">
        <v>283</v>
      </c>
      <c r="B47" s="97">
        <v>2</v>
      </c>
      <c r="C47" s="189">
        <v>-6.2908381230733806E-2</v>
      </c>
      <c r="D47" s="293">
        <v>1.6368467799361401E-2</v>
      </c>
      <c r="E47" s="189">
        <v>0.40876798779158502</v>
      </c>
      <c r="F47" s="293">
        <v>0.209370867654813</v>
      </c>
      <c r="G47" s="189">
        <v>-7.8447090857433094E-2</v>
      </c>
      <c r="H47" s="293">
        <v>1.61099350752048E-2</v>
      </c>
      <c r="I47" s="189">
        <v>2.8891786379888802</v>
      </c>
      <c r="J47" s="293">
        <v>0.693952779642802</v>
      </c>
      <c r="K47" s="189">
        <v>-7.8386965555791693E-2</v>
      </c>
      <c r="L47" s="293">
        <v>1.6228461285588001E-2</v>
      </c>
      <c r="M47" s="189">
        <v>3.3261964494554102</v>
      </c>
      <c r="N47" s="301">
        <v>0.82158541515744998</v>
      </c>
    </row>
    <row r="48" spans="1:14" ht="13" customHeight="1" x14ac:dyDescent="0.35">
      <c r="A48" s="12" t="s">
        <v>284</v>
      </c>
      <c r="B48" s="97">
        <v>2</v>
      </c>
      <c r="C48" s="189">
        <v>-0.23010708180771799</v>
      </c>
      <c r="D48" s="293">
        <v>1.9668176440236499E-2</v>
      </c>
      <c r="E48" s="189">
        <v>6.1798234978576803</v>
      </c>
      <c r="F48" s="293">
        <v>1.0820578435401</v>
      </c>
      <c r="G48" s="189">
        <v>-0.22042278715668001</v>
      </c>
      <c r="H48" s="293">
        <v>2.0590662801885901E-2</v>
      </c>
      <c r="I48" s="189">
        <v>9.3312467786033899</v>
      </c>
      <c r="J48" s="293">
        <v>1.1336353467304501</v>
      </c>
      <c r="K48" s="189">
        <v>-0.22410396717608799</v>
      </c>
      <c r="L48" s="293">
        <v>2.0925875911036802E-2</v>
      </c>
      <c r="M48" s="189">
        <v>9.9900408034088102</v>
      </c>
      <c r="N48" s="301">
        <v>1.2544746561315101</v>
      </c>
    </row>
    <row r="49" spans="1:14" ht="13" customHeight="1" x14ac:dyDescent="0.35">
      <c r="A49" s="12" t="s">
        <v>285</v>
      </c>
      <c r="B49" s="97">
        <v>2</v>
      </c>
      <c r="C49" s="189">
        <v>-0.103612263218339</v>
      </c>
      <c r="D49" s="293">
        <v>2.2767248053550002E-2</v>
      </c>
      <c r="E49" s="189">
        <v>1.17509725457117</v>
      </c>
      <c r="F49" s="293">
        <v>0.49313210786064599</v>
      </c>
      <c r="G49" s="189">
        <v>-0.11907480105754201</v>
      </c>
      <c r="H49" s="293">
        <v>2.2147637744260599E-2</v>
      </c>
      <c r="I49" s="189">
        <v>2.1780581743154999</v>
      </c>
      <c r="J49" s="293">
        <v>0.68554198435017699</v>
      </c>
      <c r="K49" s="189">
        <v>-0.11611150391238501</v>
      </c>
      <c r="L49" s="293">
        <v>2.18221979433127E-2</v>
      </c>
      <c r="M49" s="189">
        <v>3.7562920295139599</v>
      </c>
      <c r="N49" s="301">
        <v>0.91866766032161595</v>
      </c>
    </row>
    <row r="50" spans="1:14" ht="13" customHeight="1" x14ac:dyDescent="0.35">
      <c r="A50" s="12" t="s">
        <v>286</v>
      </c>
      <c r="B50" s="97">
        <v>2</v>
      </c>
      <c r="C50" s="189">
        <v>-0.15610752139626299</v>
      </c>
      <c r="D50" s="293">
        <v>2.1234995830685201E-2</v>
      </c>
      <c r="E50" s="189">
        <v>2.23263641881069</v>
      </c>
      <c r="F50" s="293">
        <v>0.61714570313335704</v>
      </c>
      <c r="G50" s="189">
        <v>-0.163742399554446</v>
      </c>
      <c r="H50" s="293">
        <v>2.0176383095778499E-2</v>
      </c>
      <c r="I50" s="189">
        <v>7.8113850270819496</v>
      </c>
      <c r="J50" s="293">
        <v>0.88626978407464296</v>
      </c>
      <c r="K50" s="189">
        <v>-0.16528730630989799</v>
      </c>
      <c r="L50" s="293">
        <v>2.0265965242207098E-2</v>
      </c>
      <c r="M50" s="189">
        <v>8.2685703141521696</v>
      </c>
      <c r="N50" s="301">
        <v>0.91947704100249805</v>
      </c>
    </row>
    <row r="51" spans="1:14" ht="13" customHeight="1" x14ac:dyDescent="0.35">
      <c r="A51" s="12" t="s">
        <v>287</v>
      </c>
      <c r="B51" s="97">
        <v>2</v>
      </c>
      <c r="C51" s="189">
        <v>-0.108386558568639</v>
      </c>
      <c r="D51" s="293">
        <v>1.3899737097628199E-2</v>
      </c>
      <c r="E51" s="189">
        <v>1.7494605023856</v>
      </c>
      <c r="F51" s="293">
        <v>0.45224616239818399</v>
      </c>
      <c r="G51" s="189">
        <v>-0.113836288880606</v>
      </c>
      <c r="H51" s="293">
        <v>1.3613149296085401E-2</v>
      </c>
      <c r="I51" s="189">
        <v>3.0440381534646201</v>
      </c>
      <c r="J51" s="293">
        <v>0.610168831571543</v>
      </c>
      <c r="K51" s="189">
        <v>-0.107010868102526</v>
      </c>
      <c r="L51" s="293">
        <v>1.3559602509116199E-2</v>
      </c>
      <c r="M51" s="189">
        <v>4.0058016160180401</v>
      </c>
      <c r="N51" s="301">
        <v>0.70969250475216505</v>
      </c>
    </row>
    <row r="52" spans="1:14" ht="13" customHeight="1" x14ac:dyDescent="0.35">
      <c r="A52" s="12" t="s">
        <v>288</v>
      </c>
      <c r="B52" s="97">
        <v>2</v>
      </c>
      <c r="C52" s="189">
        <v>-0.10985432408118601</v>
      </c>
      <c r="D52" s="293">
        <v>2.3557692438399801E-2</v>
      </c>
      <c r="E52" s="189">
        <v>1.50115920998074</v>
      </c>
      <c r="F52" s="293">
        <v>0.653594893595007</v>
      </c>
      <c r="G52" s="189">
        <v>-9.5500356152647597E-2</v>
      </c>
      <c r="H52" s="293">
        <v>2.03213866605346E-2</v>
      </c>
      <c r="I52" s="189">
        <v>4.3908285650724403</v>
      </c>
      <c r="J52" s="293">
        <v>1.19053169806501</v>
      </c>
      <c r="K52" s="189">
        <v>-8.1777991072783995E-2</v>
      </c>
      <c r="L52" s="293">
        <v>1.8210150535060799E-2</v>
      </c>
      <c r="M52" s="189">
        <v>5.42536052493399</v>
      </c>
      <c r="N52" s="301">
        <v>1.3683036645270501</v>
      </c>
    </row>
    <row r="53" spans="1:14" ht="13" customHeight="1" x14ac:dyDescent="0.35">
      <c r="A53" s="12" t="s">
        <v>289</v>
      </c>
      <c r="B53" s="97">
        <v>2</v>
      </c>
      <c r="C53" s="189">
        <v>-0.104267208873384</v>
      </c>
      <c r="D53" s="293">
        <v>1.6639349547500799E-2</v>
      </c>
      <c r="E53" s="189">
        <v>1.17142804012268</v>
      </c>
      <c r="F53" s="293">
        <v>0.37686493611829103</v>
      </c>
      <c r="G53" s="189">
        <v>-0.11347581869237899</v>
      </c>
      <c r="H53" s="293">
        <v>1.6470144719664501E-2</v>
      </c>
      <c r="I53" s="189">
        <v>2.2972075670404002</v>
      </c>
      <c r="J53" s="293">
        <v>0.537851858273382</v>
      </c>
      <c r="K53" s="189">
        <v>-0.109990803178546</v>
      </c>
      <c r="L53" s="293">
        <v>1.61916544640964E-2</v>
      </c>
      <c r="M53" s="189">
        <v>2.6920832937208798</v>
      </c>
      <c r="N53" s="301">
        <v>0.694568608784502</v>
      </c>
    </row>
    <row r="54" spans="1:14" ht="13" customHeight="1" x14ac:dyDescent="0.35">
      <c r="A54" s="12" t="s">
        <v>290</v>
      </c>
      <c r="B54" s="97">
        <v>2</v>
      </c>
      <c r="C54" s="189">
        <v>-0.119358679811311</v>
      </c>
      <c r="D54" s="293">
        <v>2.9687625017846199E-2</v>
      </c>
      <c r="E54" s="189">
        <v>1.3675509262251999</v>
      </c>
      <c r="F54" s="293">
        <v>0.67410798817105599</v>
      </c>
      <c r="G54" s="189">
        <v>-0.12592851393104501</v>
      </c>
      <c r="H54" s="293">
        <v>2.9756489910006002E-2</v>
      </c>
      <c r="I54" s="189">
        <v>4.7291166944753602</v>
      </c>
      <c r="J54" s="293">
        <v>1.1320734956740199</v>
      </c>
      <c r="K54" s="189">
        <v>-0.12618584832576599</v>
      </c>
      <c r="L54" s="293">
        <v>2.9854274480517001E-2</v>
      </c>
      <c r="M54" s="189">
        <v>4.9529660975814203</v>
      </c>
      <c r="N54" s="301">
        <v>1.1521743131620801</v>
      </c>
    </row>
    <row r="55" spans="1:14" ht="13" customHeight="1" x14ac:dyDescent="0.35">
      <c r="A55" s="12" t="s">
        <v>291</v>
      </c>
      <c r="B55" s="97">
        <v>2</v>
      </c>
      <c r="C55" s="189">
        <v>-0.14718277381002401</v>
      </c>
      <c r="D55" s="293">
        <v>2.34198555993788E-2</v>
      </c>
      <c r="E55" s="189">
        <v>1.74913853579446</v>
      </c>
      <c r="F55" s="293">
        <v>0.57048547969711605</v>
      </c>
      <c r="G55" s="189">
        <v>-0.13630039317787901</v>
      </c>
      <c r="H55" s="293">
        <v>2.43002043670386E-2</v>
      </c>
      <c r="I55" s="189">
        <v>2.8599462095306998</v>
      </c>
      <c r="J55" s="293">
        <v>0.84705804465200796</v>
      </c>
      <c r="K55" s="189">
        <v>-0.123361145482665</v>
      </c>
      <c r="L55" s="293">
        <v>2.6165381502973099E-2</v>
      </c>
      <c r="M55" s="189">
        <v>3.8741697930871402</v>
      </c>
      <c r="N55" s="301">
        <v>1.2016742106120799</v>
      </c>
    </row>
    <row r="56" spans="1:14" ht="13" customHeight="1" x14ac:dyDescent="0.35">
      <c r="A56" s="12" t="s">
        <v>292</v>
      </c>
      <c r="B56" s="97">
        <v>2</v>
      </c>
      <c r="C56" s="189">
        <v>-0.158339710405978</v>
      </c>
      <c r="D56" s="293">
        <v>1.8181449121617801E-2</v>
      </c>
      <c r="E56" s="189">
        <v>2.3835879787595302</v>
      </c>
      <c r="F56" s="293">
        <v>0.53193858424489704</v>
      </c>
      <c r="G56" s="189">
        <v>-0.16212727892163201</v>
      </c>
      <c r="H56" s="293">
        <v>1.8193871500262401E-2</v>
      </c>
      <c r="I56" s="189">
        <v>4.4431078584522501</v>
      </c>
      <c r="J56" s="293">
        <v>0.80542530953007596</v>
      </c>
      <c r="K56" s="189">
        <v>-0.16437970401138699</v>
      </c>
      <c r="L56" s="293">
        <v>1.82139766299791E-2</v>
      </c>
      <c r="M56" s="189">
        <v>5.0902493184096098</v>
      </c>
      <c r="N56" s="301">
        <v>0.93500836172361801</v>
      </c>
    </row>
    <row r="57" spans="1:14" ht="13" customHeight="1" x14ac:dyDescent="0.35">
      <c r="A57" s="12" t="s">
        <v>293</v>
      </c>
      <c r="B57" s="97">
        <v>2</v>
      </c>
      <c r="C57" s="189">
        <v>-0.22435284206976899</v>
      </c>
      <c r="D57" s="293">
        <v>3.18801433777441E-2</v>
      </c>
      <c r="E57" s="189">
        <v>4.2528376892518702</v>
      </c>
      <c r="F57" s="293">
        <v>1.18433149227742</v>
      </c>
      <c r="G57" s="189">
        <v>-0.218657003762316</v>
      </c>
      <c r="H57" s="293">
        <v>3.1065139248599001E-2</v>
      </c>
      <c r="I57" s="189">
        <v>6.6302538056980396</v>
      </c>
      <c r="J57" s="293">
        <v>1.52303715634945</v>
      </c>
      <c r="K57" s="189">
        <v>-0.218416760266085</v>
      </c>
      <c r="L57" s="293">
        <v>3.2437735699484702E-2</v>
      </c>
      <c r="M57" s="189">
        <v>6.8036865165536504</v>
      </c>
      <c r="N57" s="301">
        <v>1.4837743637649199</v>
      </c>
    </row>
    <row r="58" spans="1:14" ht="13" customHeight="1" x14ac:dyDescent="0.35">
      <c r="A58" s="12" t="s">
        <v>294</v>
      </c>
      <c r="B58" s="97">
        <v>2</v>
      </c>
      <c r="C58" s="189">
        <v>-0.15672263992510899</v>
      </c>
      <c r="D58" s="293">
        <v>1.3598506435794799E-2</v>
      </c>
      <c r="E58" s="189">
        <v>3.01105524031717</v>
      </c>
      <c r="F58" s="293">
        <v>0.51458594725899298</v>
      </c>
      <c r="G58" s="189">
        <v>-0.16492116128589401</v>
      </c>
      <c r="H58" s="293">
        <v>1.32101034788561E-2</v>
      </c>
      <c r="I58" s="189">
        <v>4.9980108040182802</v>
      </c>
      <c r="J58" s="293">
        <v>0.67360263650141206</v>
      </c>
      <c r="K58" s="189">
        <v>-0.16606993277042101</v>
      </c>
      <c r="L58" s="293">
        <v>1.3742389630600999E-2</v>
      </c>
      <c r="M58" s="189">
        <v>5.70551474428484</v>
      </c>
      <c r="N58" s="301">
        <v>0.75511779667548296</v>
      </c>
    </row>
    <row r="59" spans="1:14" ht="13" customHeight="1" x14ac:dyDescent="0.35">
      <c r="A59" s="12" t="s">
        <v>295</v>
      </c>
      <c r="B59" s="97">
        <v>2</v>
      </c>
      <c r="C59" s="189">
        <v>-0.15504540212578799</v>
      </c>
      <c r="D59" s="293">
        <v>3.3026942098374298E-2</v>
      </c>
      <c r="E59" s="189">
        <v>1.23654903077561</v>
      </c>
      <c r="F59" s="293">
        <v>0.53964240592848101</v>
      </c>
      <c r="G59" s="189">
        <v>-0.14990993900418101</v>
      </c>
      <c r="H59" s="293">
        <v>3.1766039343432403E-2</v>
      </c>
      <c r="I59" s="189">
        <v>1.5225988473080201</v>
      </c>
      <c r="J59" s="293">
        <v>0.75252825734447704</v>
      </c>
      <c r="K59" s="189">
        <v>-0.15614320137749699</v>
      </c>
      <c r="L59" s="293">
        <v>3.16025690802475E-2</v>
      </c>
      <c r="M59" s="189">
        <v>3.1663462477242699</v>
      </c>
      <c r="N59" s="301">
        <v>1.30122288047965</v>
      </c>
    </row>
    <row r="60" spans="1:14" ht="13" customHeight="1" x14ac:dyDescent="0.35">
      <c r="A60" s="12" t="s">
        <v>296</v>
      </c>
      <c r="B60" s="97">
        <v>2</v>
      </c>
      <c r="C60" s="189">
        <v>-0.150669589369954</v>
      </c>
      <c r="D60" s="293">
        <v>4.1533309336446202E-2</v>
      </c>
      <c r="E60" s="189">
        <v>2.1902151906645502</v>
      </c>
      <c r="F60" s="293">
        <v>1.1499504357458701</v>
      </c>
      <c r="G60" s="189">
        <v>-0.141871898874849</v>
      </c>
      <c r="H60" s="293">
        <v>3.5886495252499498E-2</v>
      </c>
      <c r="I60" s="189">
        <v>7.5411415145324199</v>
      </c>
      <c r="J60" s="293">
        <v>2.27162341605435</v>
      </c>
      <c r="K60" s="189">
        <v>-0.16713208756599099</v>
      </c>
      <c r="L60" s="293">
        <v>4.0812245577207501E-2</v>
      </c>
      <c r="M60" s="189">
        <v>13.0556584263819</v>
      </c>
      <c r="N60" s="301">
        <v>3.6484842240536199</v>
      </c>
    </row>
    <row r="61" spans="1:14" ht="13" customHeight="1" x14ac:dyDescent="0.35">
      <c r="A61" s="12" t="s">
        <v>297</v>
      </c>
      <c r="B61" s="97">
        <v>2</v>
      </c>
      <c r="C61" s="189">
        <v>-0.112110426211358</v>
      </c>
      <c r="D61" s="293">
        <v>2.3226138327431901E-2</v>
      </c>
      <c r="E61" s="189">
        <v>0.97570189056628098</v>
      </c>
      <c r="F61" s="293">
        <v>0.39261861745953103</v>
      </c>
      <c r="G61" s="189">
        <v>-0.10789468919459801</v>
      </c>
      <c r="H61" s="293">
        <v>2.3550833265788499E-2</v>
      </c>
      <c r="I61" s="189">
        <v>1.2057301234314699</v>
      </c>
      <c r="J61" s="293">
        <v>0.382522094926255</v>
      </c>
      <c r="K61" s="189">
        <v>-0.108672138643244</v>
      </c>
      <c r="L61" s="293">
        <v>2.3063086775259201E-2</v>
      </c>
      <c r="M61" s="189">
        <v>1.5897560623458999</v>
      </c>
      <c r="N61" s="301">
        <v>0.47683481989551202</v>
      </c>
    </row>
    <row r="62" spans="1:14" ht="13" customHeight="1" x14ac:dyDescent="0.35">
      <c r="A62" s="12" t="s">
        <v>298</v>
      </c>
      <c r="B62" s="97">
        <v>2</v>
      </c>
      <c r="C62" s="189" t="s">
        <v>356</v>
      </c>
      <c r="D62" s="293" t="s">
        <v>356</v>
      </c>
      <c r="E62" s="189" t="s">
        <v>356</v>
      </c>
      <c r="F62" s="293" t="s">
        <v>356</v>
      </c>
      <c r="G62" s="189" t="s">
        <v>356</v>
      </c>
      <c r="H62" s="293" t="s">
        <v>356</v>
      </c>
      <c r="I62" s="189" t="s">
        <v>356</v>
      </c>
      <c r="J62" s="293" t="s">
        <v>356</v>
      </c>
      <c r="K62" s="189" t="s">
        <v>356</v>
      </c>
      <c r="L62" s="293" t="s">
        <v>356</v>
      </c>
      <c r="M62" s="189" t="s">
        <v>356</v>
      </c>
      <c r="N62" s="301" t="s">
        <v>356</v>
      </c>
    </row>
    <row r="63" spans="1:14" ht="13" customHeight="1" x14ac:dyDescent="0.35">
      <c r="A63" s="101" t="s">
        <v>299</v>
      </c>
      <c r="B63" s="102">
        <v>2</v>
      </c>
      <c r="C63" s="190">
        <v>-0.12621669107106601</v>
      </c>
      <c r="D63" s="294">
        <v>4.9222785391102499E-3</v>
      </c>
      <c r="E63" s="190">
        <v>1.76771784388035</v>
      </c>
      <c r="F63" s="294">
        <v>0.12899206018805401</v>
      </c>
      <c r="G63" s="190">
        <v>-0.129220943426995</v>
      </c>
      <c r="H63" s="294">
        <v>4.8729390315664098E-3</v>
      </c>
      <c r="I63" s="190">
        <v>4.2888279110826</v>
      </c>
      <c r="J63" s="294">
        <v>0.20001856983828201</v>
      </c>
      <c r="K63" s="190">
        <v>-0.12852075169455199</v>
      </c>
      <c r="L63" s="294">
        <v>4.8996202358656399E-3</v>
      </c>
      <c r="M63" s="190">
        <v>5.52280891407821</v>
      </c>
      <c r="N63" s="303">
        <v>0.25149050829192898</v>
      </c>
    </row>
    <row r="64" spans="1:14" ht="13" customHeight="1" x14ac:dyDescent="0.35">
      <c r="A64" s="103" t="s">
        <v>300</v>
      </c>
      <c r="B64" s="104">
        <v>2</v>
      </c>
      <c r="C64" s="191">
        <v>-0.15194063311678199</v>
      </c>
      <c r="D64" s="295">
        <v>7.4222278179702401E-3</v>
      </c>
      <c r="E64" s="191">
        <v>2.1362645330713801</v>
      </c>
      <c r="F64" s="295">
        <v>0.186751588446222</v>
      </c>
      <c r="G64" s="191">
        <v>-0.15280131420923601</v>
      </c>
      <c r="H64" s="295">
        <v>7.5261974742121896E-3</v>
      </c>
      <c r="I64" s="191">
        <v>4.26942977300358</v>
      </c>
      <c r="J64" s="295">
        <v>0.26508222138491599</v>
      </c>
      <c r="K64" s="191">
        <v>-0.151730718626955</v>
      </c>
      <c r="L64" s="295">
        <v>7.6113445557710498E-3</v>
      </c>
      <c r="M64" s="191">
        <v>5.1173630267190902</v>
      </c>
      <c r="N64" s="304">
        <v>0.31585236329713501</v>
      </c>
    </row>
    <row r="65" spans="1:14" ht="13" customHeight="1" x14ac:dyDescent="0.35">
      <c r="A65" s="105" t="s">
        <v>301</v>
      </c>
      <c r="B65" s="106">
        <v>2</v>
      </c>
      <c r="C65" s="192">
        <v>-0.140851800804074</v>
      </c>
      <c r="D65" s="296">
        <v>3.73332883067531E-3</v>
      </c>
      <c r="E65" s="192">
        <v>2.0122688023609498</v>
      </c>
      <c r="F65" s="296">
        <v>0.100278812491005</v>
      </c>
      <c r="G65" s="192">
        <v>-0.14381052156462801</v>
      </c>
      <c r="H65" s="296">
        <v>3.6848064407999002E-3</v>
      </c>
      <c r="I65" s="192">
        <v>4.2600750684937099</v>
      </c>
      <c r="J65" s="296">
        <v>0.14187212579741501</v>
      </c>
      <c r="K65" s="192">
        <v>-0.14159466308183699</v>
      </c>
      <c r="L65" s="296">
        <v>3.67933751441421E-3</v>
      </c>
      <c r="M65" s="192">
        <v>5.6927310034503797</v>
      </c>
      <c r="N65" s="305">
        <v>0.18100896815933001</v>
      </c>
    </row>
    <row r="66" spans="1:14" ht="13" customHeight="1" x14ac:dyDescent="0.35">
      <c r="A66" s="12" t="s">
        <v>302</v>
      </c>
      <c r="B66" s="97">
        <v>2</v>
      </c>
      <c r="C66" s="189">
        <v>-7.7529262769184107E-2</v>
      </c>
      <c r="D66" s="293">
        <v>4.7991386595796E-2</v>
      </c>
      <c r="E66" s="189">
        <v>0.56177996388837603</v>
      </c>
      <c r="F66" s="293">
        <v>0.72462820579863496</v>
      </c>
      <c r="G66" s="189">
        <v>-8.4908895012273403E-2</v>
      </c>
      <c r="H66" s="293">
        <v>5.2172161969885403E-2</v>
      </c>
      <c r="I66" s="189">
        <v>4.9301467188207297</v>
      </c>
      <c r="J66" s="293">
        <v>2.4965990782246599</v>
      </c>
      <c r="K66" s="189">
        <v>-7.1674422518251402E-2</v>
      </c>
      <c r="L66" s="293">
        <v>5.6848059189105203E-2</v>
      </c>
      <c r="M66" s="189">
        <v>9.8907943295029099</v>
      </c>
      <c r="N66" s="301">
        <v>2.9660755408759001</v>
      </c>
    </row>
    <row r="67" spans="1:14" ht="13" customHeight="1" x14ac:dyDescent="0.35">
      <c r="A67" s="12" t="s">
        <v>303</v>
      </c>
      <c r="B67" s="97">
        <v>2</v>
      </c>
      <c r="C67" s="189">
        <v>-0.14036048440201901</v>
      </c>
      <c r="D67" s="293">
        <v>4.7715367565962299E-2</v>
      </c>
      <c r="E67" s="189">
        <v>1.50807125709436</v>
      </c>
      <c r="F67" s="293">
        <v>1.0167745256154399</v>
      </c>
      <c r="G67" s="189">
        <v>-0.147234240023674</v>
      </c>
      <c r="H67" s="293">
        <v>5.2076941797535199E-2</v>
      </c>
      <c r="I67" s="189">
        <v>2.5941169156676298</v>
      </c>
      <c r="J67" s="293">
        <v>1.5155514462944699</v>
      </c>
      <c r="K67" s="189">
        <v>-0.14721875083816099</v>
      </c>
      <c r="L67" s="293">
        <v>5.0806436478751001E-2</v>
      </c>
      <c r="M67" s="189">
        <v>3.4183276761938601</v>
      </c>
      <c r="N67" s="301">
        <v>1.81939444219624</v>
      </c>
    </row>
    <row r="68" spans="1:14" ht="13" customHeight="1" x14ac:dyDescent="0.35">
      <c r="A68" s="12" t="s">
        <v>304</v>
      </c>
      <c r="B68" s="97">
        <v>2</v>
      </c>
      <c r="C68" s="189">
        <v>-0.17621900624813699</v>
      </c>
      <c r="D68" s="293">
        <v>5.5160311334845703E-2</v>
      </c>
      <c r="E68" s="189">
        <v>3.0834697313702</v>
      </c>
      <c r="F68" s="293">
        <v>1.87639023713958</v>
      </c>
      <c r="G68" s="189">
        <v>-0.164031367546628</v>
      </c>
      <c r="H68" s="293">
        <v>5.4320406326283002E-2</v>
      </c>
      <c r="I68" s="189">
        <v>4.4191018794338097</v>
      </c>
      <c r="J68" s="293">
        <v>2.1060796864639899</v>
      </c>
      <c r="K68" s="189">
        <v>-0.148816685194751</v>
      </c>
      <c r="L68" s="293">
        <v>5.3099335794517498E-2</v>
      </c>
      <c r="M68" s="189">
        <v>8.6909547218411198</v>
      </c>
      <c r="N68" s="301">
        <v>3.7137002815123301</v>
      </c>
    </row>
    <row r="69" spans="1:14" ht="13" customHeight="1" x14ac:dyDescent="0.35">
      <c r="A69" s="26" t="s">
        <v>305</v>
      </c>
      <c r="B69" s="107">
        <v>2</v>
      </c>
      <c r="C69" s="199">
        <v>-0.108320392207067</v>
      </c>
      <c r="D69" s="298">
        <v>3.6903874852908303E-2</v>
      </c>
      <c r="E69" s="199">
        <v>1.1234904153112599</v>
      </c>
      <c r="F69" s="298">
        <v>0.77107601414195903</v>
      </c>
      <c r="G69" s="199">
        <v>-0.108763798257275</v>
      </c>
      <c r="H69" s="298">
        <v>3.6596665252968001E-2</v>
      </c>
      <c r="I69" s="199">
        <v>3.6702939686876501</v>
      </c>
      <c r="J69" s="298">
        <v>1.32345972633983</v>
      </c>
      <c r="K69" s="199">
        <v>-0.11448447940940799</v>
      </c>
      <c r="L69" s="298">
        <v>3.8525279384097999E-2</v>
      </c>
      <c r="M69" s="199">
        <v>4.06892727203644</v>
      </c>
      <c r="N69" s="306">
        <v>1.7061305450689801</v>
      </c>
    </row>
    <row r="70" spans="1:14" ht="13" customHeight="1" x14ac:dyDescent="0.35">
      <c r="A70" s="12"/>
      <c r="B70" s="112"/>
      <c r="C70" s="189" t="s">
        <v>1302</v>
      </c>
      <c r="D70" s="293" t="s">
        <v>1303</v>
      </c>
      <c r="E70" s="189" t="s">
        <v>1009</v>
      </c>
      <c r="F70" s="293" t="s">
        <v>1010</v>
      </c>
      <c r="G70" s="189" t="s">
        <v>1304</v>
      </c>
      <c r="H70" s="293" t="s">
        <v>1305</v>
      </c>
      <c r="I70" s="189" t="s">
        <v>1013</v>
      </c>
      <c r="J70" s="293" t="s">
        <v>1014</v>
      </c>
      <c r="K70" s="189" t="s">
        <v>1306</v>
      </c>
      <c r="L70" s="293" t="s">
        <v>1307</v>
      </c>
      <c r="M70" s="189" t="s">
        <v>1017</v>
      </c>
      <c r="N70" s="301" t="s">
        <v>1018</v>
      </c>
    </row>
    <row r="71" spans="1:14" ht="13" customHeight="1" x14ac:dyDescent="0.35">
      <c r="A71" s="12" t="s">
        <v>249</v>
      </c>
      <c r="B71" s="112">
        <v>1</v>
      </c>
      <c r="C71" s="189">
        <v>-8.9089382559200098E-2</v>
      </c>
      <c r="D71" s="293">
        <v>3.1367875278452702E-2</v>
      </c>
      <c r="E71" s="189">
        <v>0.683807360890342</v>
      </c>
      <c r="F71" s="293">
        <v>0.50012674664649703</v>
      </c>
      <c r="G71" s="189">
        <v>-8.5873469419575202E-2</v>
      </c>
      <c r="H71" s="293">
        <v>3.0568979453319801E-2</v>
      </c>
      <c r="I71" s="189">
        <v>1.1244916835679</v>
      </c>
      <c r="J71" s="293">
        <v>0.64103484242606401</v>
      </c>
      <c r="K71" s="189">
        <v>-7.5893559003490402E-2</v>
      </c>
      <c r="L71" s="293">
        <v>2.8948554315012202E-2</v>
      </c>
      <c r="M71" s="189">
        <v>2.5779448983992701</v>
      </c>
      <c r="N71" s="301">
        <v>1.1601920558982901</v>
      </c>
    </row>
    <row r="72" spans="1:14" ht="13" customHeight="1" x14ac:dyDescent="0.35">
      <c r="A72" s="12" t="s">
        <v>253</v>
      </c>
      <c r="B72" s="112">
        <v>1</v>
      </c>
      <c r="C72" s="189">
        <v>-0.110041610274336</v>
      </c>
      <c r="D72" s="293">
        <v>2.1169846509008598E-2</v>
      </c>
      <c r="E72" s="189">
        <v>0.78447045855827002</v>
      </c>
      <c r="F72" s="293">
        <v>0.299723266230424</v>
      </c>
      <c r="G72" s="189">
        <v>-0.13488201969136601</v>
      </c>
      <c r="H72" s="293">
        <v>2.21383387018835E-2</v>
      </c>
      <c r="I72" s="189">
        <v>2.9880483537693201</v>
      </c>
      <c r="J72" s="293">
        <v>0.53981018056719099</v>
      </c>
      <c r="K72" s="189">
        <v>-0.13427022050079601</v>
      </c>
      <c r="L72" s="293">
        <v>2.1851000350101901E-2</v>
      </c>
      <c r="M72" s="189">
        <v>3.3466297826203499</v>
      </c>
      <c r="N72" s="301">
        <v>0.585225347460126</v>
      </c>
    </row>
    <row r="73" spans="1:14" ht="13" customHeight="1" x14ac:dyDescent="0.35">
      <c r="A73" s="100" t="s">
        <v>255</v>
      </c>
      <c r="B73" s="112">
        <v>1</v>
      </c>
      <c r="C73" s="189">
        <v>-9.2322886663692899E-2</v>
      </c>
      <c r="D73" s="293">
        <v>3.3490922378321297E-2</v>
      </c>
      <c r="E73" s="189">
        <v>0.48222319256066098</v>
      </c>
      <c r="F73" s="293">
        <v>0.33752186960287101</v>
      </c>
      <c r="G73" s="189">
        <v>-0.102825076453716</v>
      </c>
      <c r="H73" s="293">
        <v>3.4144459091014802E-2</v>
      </c>
      <c r="I73" s="189">
        <v>1.8158541525879699</v>
      </c>
      <c r="J73" s="293">
        <v>0.58121400796369704</v>
      </c>
      <c r="K73" s="189">
        <v>-0.110455202307764</v>
      </c>
      <c r="L73" s="293">
        <v>3.3101317849588502E-2</v>
      </c>
      <c r="M73" s="189">
        <v>2.7531854449650801</v>
      </c>
      <c r="N73" s="301">
        <v>0.87870237032305598</v>
      </c>
    </row>
    <row r="74" spans="1:14" ht="13" customHeight="1" x14ac:dyDescent="0.35">
      <c r="A74" s="12" t="s">
        <v>256</v>
      </c>
      <c r="B74" s="112">
        <v>1</v>
      </c>
      <c r="C74" s="189">
        <v>-0.35535144894456699</v>
      </c>
      <c r="D74" s="293">
        <v>4.2750939222772302E-2</v>
      </c>
      <c r="E74" s="189">
        <v>4.5684763398694601</v>
      </c>
      <c r="F74" s="293">
        <v>0.97474271802736701</v>
      </c>
      <c r="G74" s="189">
        <v>-0.34313960916394298</v>
      </c>
      <c r="H74" s="293">
        <v>4.3388034007031201E-2</v>
      </c>
      <c r="I74" s="189">
        <v>5.8563361871750201</v>
      </c>
      <c r="J74" s="293">
        <v>1.12941103173211</v>
      </c>
      <c r="K74" s="189">
        <v>-0.32245655616744301</v>
      </c>
      <c r="L74" s="293">
        <v>3.9980945841760498E-2</v>
      </c>
      <c r="M74" s="189">
        <v>8.5503403568917893</v>
      </c>
      <c r="N74" s="301">
        <v>1.5885146378292601</v>
      </c>
    </row>
    <row r="75" spans="1:14" ht="13" customHeight="1" x14ac:dyDescent="0.35">
      <c r="A75" s="12" t="s">
        <v>267</v>
      </c>
      <c r="B75" s="112">
        <v>1</v>
      </c>
      <c r="C75" s="189">
        <v>-0.19488974920902999</v>
      </c>
      <c r="D75" s="293">
        <v>3.6542678692640697E-2</v>
      </c>
      <c r="E75" s="189">
        <v>2.5909818469101702</v>
      </c>
      <c r="F75" s="293">
        <v>1.00385813002611</v>
      </c>
      <c r="G75" s="189">
        <v>-0.20306800246117501</v>
      </c>
      <c r="H75" s="293">
        <v>3.73686391635044E-2</v>
      </c>
      <c r="I75" s="189">
        <v>4.3419849585529304</v>
      </c>
      <c r="J75" s="293">
        <v>1.3513828164814501</v>
      </c>
      <c r="K75" s="189">
        <v>-0.19631704253381499</v>
      </c>
      <c r="L75" s="293">
        <v>3.7226880693726698E-2</v>
      </c>
      <c r="M75" s="189">
        <v>5.8659565321398501</v>
      </c>
      <c r="N75" s="301">
        <v>1.5751899860746601</v>
      </c>
    </row>
    <row r="76" spans="1:14" ht="13" customHeight="1" x14ac:dyDescent="0.35">
      <c r="A76" s="12" t="s">
        <v>272</v>
      </c>
      <c r="B76" s="112">
        <v>1</v>
      </c>
      <c r="C76" s="189">
        <v>-0.107464013033756</v>
      </c>
      <c r="D76" s="293">
        <v>2.1247676205664898E-2</v>
      </c>
      <c r="E76" s="189">
        <v>0.95927517552678698</v>
      </c>
      <c r="F76" s="293">
        <v>0.38236660617727602</v>
      </c>
      <c r="G76" s="189">
        <v>-8.0010306320352095E-2</v>
      </c>
      <c r="H76" s="293">
        <v>2.2129065758454601E-2</v>
      </c>
      <c r="I76" s="189">
        <v>3.52256693728715</v>
      </c>
      <c r="J76" s="293">
        <v>0.62955309924354697</v>
      </c>
      <c r="K76" s="189">
        <v>-8.15069191058546E-2</v>
      </c>
      <c r="L76" s="293">
        <v>2.17258978817516E-2</v>
      </c>
      <c r="M76" s="189">
        <v>4.1522449500836904</v>
      </c>
      <c r="N76" s="301">
        <v>0.75893988160751502</v>
      </c>
    </row>
    <row r="77" spans="1:14" ht="13" customHeight="1" x14ac:dyDescent="0.35">
      <c r="A77" s="12" t="s">
        <v>274</v>
      </c>
      <c r="B77" s="112">
        <v>1</v>
      </c>
      <c r="C77" s="189">
        <v>-4.91457336859785E-2</v>
      </c>
      <c r="D77" s="293">
        <v>2.3974056807831198E-2</v>
      </c>
      <c r="E77" s="189">
        <v>0.257968965591511</v>
      </c>
      <c r="F77" s="293">
        <v>0.26538948831853298</v>
      </c>
      <c r="G77" s="189">
        <v>-3.3057398730000499E-2</v>
      </c>
      <c r="H77" s="293">
        <v>2.4599940527720399E-2</v>
      </c>
      <c r="I77" s="189">
        <v>2.8112263441345902</v>
      </c>
      <c r="J77" s="293">
        <v>0.68187391007323295</v>
      </c>
      <c r="K77" s="189">
        <v>-3.6429727346031802E-2</v>
      </c>
      <c r="L77" s="293">
        <v>2.4934058458052001E-2</v>
      </c>
      <c r="M77" s="189">
        <v>3.13497247981894</v>
      </c>
      <c r="N77" s="301">
        <v>0.79359375450590097</v>
      </c>
    </row>
    <row r="78" spans="1:14" ht="13" customHeight="1" x14ac:dyDescent="0.35">
      <c r="A78" s="12" t="s">
        <v>280</v>
      </c>
      <c r="B78" s="112">
        <v>1</v>
      </c>
      <c r="C78" s="189">
        <v>-0.166092237889581</v>
      </c>
      <c r="D78" s="293">
        <v>3.50320695564404E-2</v>
      </c>
      <c r="E78" s="189">
        <v>1.2192064366717901</v>
      </c>
      <c r="F78" s="293">
        <v>0.49388448497307802</v>
      </c>
      <c r="G78" s="189">
        <v>-0.17614626415311599</v>
      </c>
      <c r="H78" s="293">
        <v>3.3395767932557198E-2</v>
      </c>
      <c r="I78" s="189">
        <v>7.0439871957723499</v>
      </c>
      <c r="J78" s="293">
        <v>1.10963595334557</v>
      </c>
      <c r="K78" s="189">
        <v>-0.15603180870326799</v>
      </c>
      <c r="L78" s="293">
        <v>3.0403999263918801E-2</v>
      </c>
      <c r="M78" s="189">
        <v>10.051876890993899</v>
      </c>
      <c r="N78" s="301">
        <v>1.43358361130978</v>
      </c>
    </row>
    <row r="79" spans="1:14" ht="13" customHeight="1" x14ac:dyDescent="0.35">
      <c r="A79" s="12" t="s">
        <v>285</v>
      </c>
      <c r="B79" s="112">
        <v>1</v>
      </c>
      <c r="C79" s="189">
        <v>-0.13736261165239999</v>
      </c>
      <c r="D79" s="293">
        <v>2.6466524071149099E-2</v>
      </c>
      <c r="E79" s="189">
        <v>1.96123239063972</v>
      </c>
      <c r="F79" s="293">
        <v>0.72265947413048204</v>
      </c>
      <c r="G79" s="189">
        <v>-0.149648423364558</v>
      </c>
      <c r="H79" s="293">
        <v>2.7656011630428901E-2</v>
      </c>
      <c r="I79" s="189">
        <v>2.6116446475143098</v>
      </c>
      <c r="J79" s="293">
        <v>0.88074609960761197</v>
      </c>
      <c r="K79" s="189">
        <v>-0.150619927172604</v>
      </c>
      <c r="L79" s="293">
        <v>2.7520678132292802E-2</v>
      </c>
      <c r="M79" s="189">
        <v>3.49379727017164</v>
      </c>
      <c r="N79" s="301">
        <v>0.98250252096731105</v>
      </c>
    </row>
    <row r="80" spans="1:14" ht="13" customHeight="1" x14ac:dyDescent="0.35">
      <c r="A80" s="12" t="s">
        <v>290</v>
      </c>
      <c r="B80" s="112">
        <v>1</v>
      </c>
      <c r="C80" s="189">
        <v>-0.13119947426287101</v>
      </c>
      <c r="D80" s="293">
        <v>2.5550005676935401E-2</v>
      </c>
      <c r="E80" s="189">
        <v>1.5802635315923099</v>
      </c>
      <c r="F80" s="293">
        <v>0.61263437020787603</v>
      </c>
      <c r="G80" s="189">
        <v>-0.134557752184779</v>
      </c>
      <c r="H80" s="293">
        <v>2.5085461448473199E-2</v>
      </c>
      <c r="I80" s="189">
        <v>2.5136409766866401</v>
      </c>
      <c r="J80" s="293">
        <v>0.75234202096403402</v>
      </c>
      <c r="K80" s="189">
        <v>-0.13626755986976999</v>
      </c>
      <c r="L80" s="293">
        <v>2.5170407430694298E-2</v>
      </c>
      <c r="M80" s="189">
        <v>2.8182932871880499</v>
      </c>
      <c r="N80" s="301">
        <v>0.81195468553390304</v>
      </c>
    </row>
    <row r="81" spans="1:14" ht="13" customHeight="1" x14ac:dyDescent="0.35">
      <c r="A81" s="12" t="s">
        <v>292</v>
      </c>
      <c r="B81" s="112">
        <v>1</v>
      </c>
      <c r="C81" s="189">
        <v>-0.12000424048591</v>
      </c>
      <c r="D81" s="293">
        <v>2.0491761419410798E-2</v>
      </c>
      <c r="E81" s="189">
        <v>1.24102683224169</v>
      </c>
      <c r="F81" s="293">
        <v>0.42241604950953998</v>
      </c>
      <c r="G81" s="189">
        <v>-0.12300091752422899</v>
      </c>
      <c r="H81" s="293">
        <v>2.02044549443205E-2</v>
      </c>
      <c r="I81" s="189">
        <v>2.15427216909662</v>
      </c>
      <c r="J81" s="293">
        <v>0.59347658883120502</v>
      </c>
      <c r="K81" s="189">
        <v>-0.13112811400871899</v>
      </c>
      <c r="L81" s="293">
        <v>1.9970101275910399E-2</v>
      </c>
      <c r="M81" s="189">
        <v>4.0070189254134903</v>
      </c>
      <c r="N81" s="301">
        <v>0.917953985698714</v>
      </c>
    </row>
    <row r="82" spans="1:14" ht="13" customHeight="1" x14ac:dyDescent="0.35">
      <c r="A82" s="12" t="s">
        <v>294</v>
      </c>
      <c r="B82" s="112">
        <v>1</v>
      </c>
      <c r="C82" s="189">
        <v>-0.140708215970935</v>
      </c>
      <c r="D82" s="293">
        <v>1.7798382113064899E-2</v>
      </c>
      <c r="E82" s="189">
        <v>2.0343155807630202</v>
      </c>
      <c r="F82" s="293">
        <v>0.53548709899529601</v>
      </c>
      <c r="G82" s="189">
        <v>-0.13783148548706201</v>
      </c>
      <c r="H82" s="293">
        <v>1.8329512754659699E-2</v>
      </c>
      <c r="I82" s="189">
        <v>4.6857131392609999</v>
      </c>
      <c r="J82" s="293">
        <v>0.74555218884869701</v>
      </c>
      <c r="K82" s="189">
        <v>-0.144276197388258</v>
      </c>
      <c r="L82" s="293">
        <v>1.6438884889508801E-2</v>
      </c>
      <c r="M82" s="189">
        <v>5.7632545927284697</v>
      </c>
      <c r="N82" s="301">
        <v>0.97495596774352</v>
      </c>
    </row>
    <row r="83" spans="1:14" ht="13" customHeight="1" x14ac:dyDescent="0.35">
      <c r="A83" s="12" t="s">
        <v>295</v>
      </c>
      <c r="B83" s="112">
        <v>1</v>
      </c>
      <c r="C83" s="189">
        <v>-0.18939462555675399</v>
      </c>
      <c r="D83" s="293">
        <v>4.8337285092849798E-2</v>
      </c>
      <c r="E83" s="189">
        <v>1.70507773638619</v>
      </c>
      <c r="F83" s="293">
        <v>0.850737661947775</v>
      </c>
      <c r="G83" s="189">
        <v>-0.20132165014978101</v>
      </c>
      <c r="H83" s="293">
        <v>4.8554838714884203E-2</v>
      </c>
      <c r="I83" s="189">
        <v>2.4678815492790398</v>
      </c>
      <c r="J83" s="293">
        <v>0.73579149505272601</v>
      </c>
      <c r="K83" s="189">
        <v>-0.19714205693269399</v>
      </c>
      <c r="L83" s="293">
        <v>4.9358529960185998E-2</v>
      </c>
      <c r="M83" s="189">
        <v>5.0624790374933202</v>
      </c>
      <c r="N83" s="301">
        <v>1.1901004818981</v>
      </c>
    </row>
    <row r="84" spans="1:14" ht="13" customHeight="1" x14ac:dyDescent="0.35">
      <c r="A84" s="28" t="s">
        <v>306</v>
      </c>
      <c r="B84" s="113">
        <v>1</v>
      </c>
      <c r="C84" s="193">
        <v>-0.14922861196044299</v>
      </c>
      <c r="D84" s="297">
        <v>8.8486693605340505E-3</v>
      </c>
      <c r="E84" s="193">
        <v>1.6321752213034399</v>
      </c>
      <c r="F84" s="297">
        <v>0.18342548641836401</v>
      </c>
      <c r="G84" s="193">
        <v>-0.150211441554161</v>
      </c>
      <c r="H84" s="297">
        <v>8.9012849921970005E-3</v>
      </c>
      <c r="I84" s="193">
        <v>3.5101495118414099</v>
      </c>
      <c r="J84" s="297">
        <v>0.24562689692443301</v>
      </c>
      <c r="K84" s="193">
        <v>-0.146861640727729</v>
      </c>
      <c r="L84" s="297">
        <v>8.6659335696810409E-3</v>
      </c>
      <c r="M84" s="193">
        <v>4.9020674169952398</v>
      </c>
      <c r="N84" s="302">
        <v>0.320461676004202</v>
      </c>
    </row>
    <row r="85" spans="1:14" ht="13" customHeight="1" x14ac:dyDescent="0.35">
      <c r="A85" s="12" t="s">
        <v>87</v>
      </c>
      <c r="B85" s="112">
        <v>1</v>
      </c>
      <c r="C85" s="189">
        <v>-0.124917895279521</v>
      </c>
      <c r="D85" s="293">
        <v>2.6286990556798898E-2</v>
      </c>
      <c r="E85" s="189">
        <v>1.05160489590799</v>
      </c>
      <c r="F85" s="293">
        <v>0.44656766337187398</v>
      </c>
      <c r="G85" s="189">
        <v>-0.163486033817453</v>
      </c>
      <c r="H85" s="293">
        <v>2.8595224286735901E-2</v>
      </c>
      <c r="I85" s="189">
        <v>4.1310221504058502</v>
      </c>
      <c r="J85" s="293">
        <v>0.84780556042712696</v>
      </c>
      <c r="K85" s="189">
        <v>-0.163058669247753</v>
      </c>
      <c r="L85" s="293">
        <v>2.8699177356162401E-2</v>
      </c>
      <c r="M85" s="189">
        <v>4.3975987943215102</v>
      </c>
      <c r="N85" s="301">
        <v>0.88524952810417201</v>
      </c>
    </row>
    <row r="86" spans="1:14" ht="13" customHeight="1" x14ac:dyDescent="0.35">
      <c r="A86" s="12" t="s">
        <v>303</v>
      </c>
      <c r="B86" s="112">
        <v>1</v>
      </c>
      <c r="C86" s="189">
        <v>-0.13492888720600699</v>
      </c>
      <c r="D86" s="293">
        <v>5.2524914978714102E-2</v>
      </c>
      <c r="E86" s="189">
        <v>1.18302715253751</v>
      </c>
      <c r="F86" s="293">
        <v>0.91096525375270898</v>
      </c>
      <c r="G86" s="189">
        <v>-0.15338214229949801</v>
      </c>
      <c r="H86" s="293">
        <v>5.3162394490352802E-2</v>
      </c>
      <c r="I86" s="189">
        <v>1.4442210930209201</v>
      </c>
      <c r="J86" s="293">
        <v>1.00667263263469</v>
      </c>
      <c r="K86" s="189">
        <v>-0.16005954948912299</v>
      </c>
      <c r="L86" s="293">
        <v>5.4040184705734899E-2</v>
      </c>
      <c r="M86" s="189">
        <v>1.9476585746457</v>
      </c>
      <c r="N86" s="301">
        <v>1.2955060536171901</v>
      </c>
    </row>
    <row r="87" spans="1:14" ht="13" customHeight="1" x14ac:dyDescent="0.35">
      <c r="A87" s="26" t="s">
        <v>304</v>
      </c>
      <c r="B87" s="114">
        <v>1</v>
      </c>
      <c r="C87" s="199">
        <v>-6.6573008494947294E-2</v>
      </c>
      <c r="D87" s="298">
        <v>4.4858812830435302E-2</v>
      </c>
      <c r="E87" s="199">
        <v>0.43401645676753198</v>
      </c>
      <c r="F87" s="298">
        <v>0.57934377278529303</v>
      </c>
      <c r="G87" s="199">
        <v>-4.9689218117058502E-2</v>
      </c>
      <c r="H87" s="298">
        <v>4.3247770212974303E-2</v>
      </c>
      <c r="I87" s="199">
        <v>1.13159563647771</v>
      </c>
      <c r="J87" s="298">
        <v>0.94718013853070704</v>
      </c>
      <c r="K87" s="199">
        <v>-5.2448856448494001E-2</v>
      </c>
      <c r="L87" s="298">
        <v>4.4191939944725998E-2</v>
      </c>
      <c r="M87" s="199">
        <v>2.2762599194256299</v>
      </c>
      <c r="N87" s="306">
        <v>1.2075674850317399</v>
      </c>
    </row>
    <row r="88" spans="1:14" ht="13" customHeight="1" x14ac:dyDescent="0.35">
      <c r="A88" s="12"/>
      <c r="B88" s="115"/>
      <c r="C88" s="189" t="s">
        <v>1302</v>
      </c>
      <c r="D88" s="293" t="s">
        <v>1303</v>
      </c>
      <c r="E88" s="189" t="s">
        <v>1009</v>
      </c>
      <c r="F88" s="293" t="s">
        <v>1010</v>
      </c>
      <c r="G88" s="189" t="s">
        <v>1304</v>
      </c>
      <c r="H88" s="293" t="s">
        <v>1305</v>
      </c>
      <c r="I88" s="189" t="s">
        <v>1013</v>
      </c>
      <c r="J88" s="293" t="s">
        <v>1014</v>
      </c>
      <c r="K88" s="189" t="s">
        <v>1306</v>
      </c>
      <c r="L88" s="293" t="s">
        <v>1307</v>
      </c>
      <c r="M88" s="189" t="s">
        <v>1017</v>
      </c>
      <c r="N88" s="301" t="s">
        <v>1018</v>
      </c>
    </row>
    <row r="89" spans="1:14" ht="13" customHeight="1" x14ac:dyDescent="0.35">
      <c r="A89" s="12" t="s">
        <v>261</v>
      </c>
      <c r="B89" s="115">
        <v>3</v>
      </c>
      <c r="C89" s="189">
        <v>-0.20392482538628101</v>
      </c>
      <c r="D89" s="293">
        <v>1.9486538828058699E-2</v>
      </c>
      <c r="E89" s="189">
        <v>3.74851156252838</v>
      </c>
      <c r="F89" s="293">
        <v>0.73593148142715703</v>
      </c>
      <c r="G89" s="189">
        <v>-0.207749598694939</v>
      </c>
      <c r="H89" s="293">
        <v>1.8821054783278401E-2</v>
      </c>
      <c r="I89" s="189">
        <v>6.9266657311876303</v>
      </c>
      <c r="J89" s="293">
        <v>0.94443650198533102</v>
      </c>
      <c r="K89" s="189">
        <v>-0.208329392119419</v>
      </c>
      <c r="L89" s="293">
        <v>1.8815668707410801E-2</v>
      </c>
      <c r="M89" s="189">
        <v>6.9821022247485898</v>
      </c>
      <c r="N89" s="301">
        <v>0.98749271973090402</v>
      </c>
    </row>
    <row r="90" spans="1:14" ht="13" customHeight="1" x14ac:dyDescent="0.35">
      <c r="A90" s="12" t="s">
        <v>264</v>
      </c>
      <c r="B90" s="115">
        <v>3</v>
      </c>
      <c r="C90" s="189">
        <v>-0.17444864282876599</v>
      </c>
      <c r="D90" s="293">
        <v>3.1568915106720198E-2</v>
      </c>
      <c r="E90" s="189">
        <v>1.97483505586005</v>
      </c>
      <c r="F90" s="293">
        <v>0.689400638705844</v>
      </c>
      <c r="G90" s="189">
        <v>-0.175577348696587</v>
      </c>
      <c r="H90" s="293">
        <v>3.1104771311043E-2</v>
      </c>
      <c r="I90" s="189">
        <v>3.5902659459108199</v>
      </c>
      <c r="J90" s="293">
        <v>0.90817571108135597</v>
      </c>
      <c r="K90" s="189">
        <v>-0.174771169274025</v>
      </c>
      <c r="L90" s="293">
        <v>3.1691958247145997E-2</v>
      </c>
      <c r="M90" s="189">
        <v>4.2238528779990396</v>
      </c>
      <c r="N90" s="301">
        <v>1.1336343939459901</v>
      </c>
    </row>
    <row r="91" spans="1:14" ht="13" customHeight="1" x14ac:dyDescent="0.35">
      <c r="A91" s="12" t="s">
        <v>78</v>
      </c>
      <c r="B91" s="115">
        <v>3</v>
      </c>
      <c r="C91" s="189">
        <v>-0.132111132293147</v>
      </c>
      <c r="D91" s="293">
        <v>2.6824002529656801E-2</v>
      </c>
      <c r="E91" s="189">
        <v>1.3288237463430199</v>
      </c>
      <c r="F91" s="293">
        <v>0.53389393207478897</v>
      </c>
      <c r="G91" s="189">
        <v>-0.16452427944360501</v>
      </c>
      <c r="H91" s="293">
        <v>2.8622425279674998E-2</v>
      </c>
      <c r="I91" s="189">
        <v>4.0867591815672002</v>
      </c>
      <c r="J91" s="293">
        <v>0.807883879345488</v>
      </c>
      <c r="K91" s="189">
        <v>-0.162839050470372</v>
      </c>
      <c r="L91" s="293">
        <v>2.7348625883553201E-2</v>
      </c>
      <c r="M91" s="189">
        <v>4.8519726459393402</v>
      </c>
      <c r="N91" s="301">
        <v>1.1129613189641101</v>
      </c>
    </row>
    <row r="92" spans="1:14" ht="13" customHeight="1" x14ac:dyDescent="0.35">
      <c r="A92" s="12" t="s">
        <v>283</v>
      </c>
      <c r="B92" s="115">
        <v>3</v>
      </c>
      <c r="C92" s="189">
        <v>-7.5409214613260805E-2</v>
      </c>
      <c r="D92" s="293">
        <v>1.6858457197073299E-2</v>
      </c>
      <c r="E92" s="189">
        <v>0.47570785346114097</v>
      </c>
      <c r="F92" s="293">
        <v>0.22897283581262601</v>
      </c>
      <c r="G92" s="189">
        <v>-8.0760427886265695E-2</v>
      </c>
      <c r="H92" s="293">
        <v>1.6809469960517701E-2</v>
      </c>
      <c r="I92" s="189">
        <v>3.6965132562523499</v>
      </c>
      <c r="J92" s="293">
        <v>0.64920904460839501</v>
      </c>
      <c r="K92" s="189">
        <v>-8.1385906555236004E-2</v>
      </c>
      <c r="L92" s="293">
        <v>1.6846423087385501E-2</v>
      </c>
      <c r="M92" s="189">
        <v>4.2621723370034399</v>
      </c>
      <c r="N92" s="301">
        <v>0.69641680586969301</v>
      </c>
    </row>
    <row r="93" spans="1:14" ht="13" customHeight="1" x14ac:dyDescent="0.35">
      <c r="A93" s="12" t="s">
        <v>285</v>
      </c>
      <c r="B93" s="115">
        <v>3</v>
      </c>
      <c r="C93" s="189">
        <v>-9.7923147397312102E-2</v>
      </c>
      <c r="D93" s="293">
        <v>2.1367088928709199E-2</v>
      </c>
      <c r="E93" s="189">
        <v>1.0900161641636399</v>
      </c>
      <c r="F93" s="293">
        <v>0.47753879056802101</v>
      </c>
      <c r="G93" s="189">
        <v>-0.109735734001368</v>
      </c>
      <c r="H93" s="293">
        <v>2.1330148901023301E-2</v>
      </c>
      <c r="I93" s="189">
        <v>2.1947878160440299</v>
      </c>
      <c r="J93" s="293">
        <v>0.62948097912005996</v>
      </c>
      <c r="K93" s="189">
        <v>-0.107773259009462</v>
      </c>
      <c r="L93" s="293">
        <v>2.1279559166931899E-2</v>
      </c>
      <c r="M93" s="189">
        <v>2.5483783313460902</v>
      </c>
      <c r="N93" s="301">
        <v>0.77445488967076503</v>
      </c>
    </row>
    <row r="94" spans="1:14" ht="13" customHeight="1" x14ac:dyDescent="0.35">
      <c r="A94" s="12" t="s">
        <v>290</v>
      </c>
      <c r="B94" s="115">
        <v>3</v>
      </c>
      <c r="C94" s="189">
        <v>-0.13302141754534599</v>
      </c>
      <c r="D94" s="293">
        <v>2.1079514679634599E-2</v>
      </c>
      <c r="E94" s="189">
        <v>1.7938766158511401</v>
      </c>
      <c r="F94" s="293">
        <v>0.57568675032892602</v>
      </c>
      <c r="G94" s="189">
        <v>-0.14587946355030901</v>
      </c>
      <c r="H94" s="293">
        <v>2.1368506779207E-2</v>
      </c>
      <c r="I94" s="189">
        <v>3.90958018981638</v>
      </c>
      <c r="J94" s="293">
        <v>0.92283293268325395</v>
      </c>
      <c r="K94" s="189">
        <v>-0.146640842759583</v>
      </c>
      <c r="L94" s="293">
        <v>2.1570138565282899E-2</v>
      </c>
      <c r="M94" s="189">
        <v>4.1554811870869202</v>
      </c>
      <c r="N94" s="301">
        <v>0.97419767812438895</v>
      </c>
    </row>
    <row r="95" spans="1:14" ht="13" customHeight="1" x14ac:dyDescent="0.35">
      <c r="A95" s="12" t="s">
        <v>294</v>
      </c>
      <c r="B95" s="115">
        <v>3</v>
      </c>
      <c r="C95" s="189">
        <v>-0.13149321658115201</v>
      </c>
      <c r="D95" s="293">
        <v>1.51897290643799E-2</v>
      </c>
      <c r="E95" s="189">
        <v>2.1549581152026902</v>
      </c>
      <c r="F95" s="293">
        <v>0.48549578006273397</v>
      </c>
      <c r="G95" s="189">
        <v>-0.13738591035662201</v>
      </c>
      <c r="H95" s="293">
        <v>1.4243029891778501E-2</v>
      </c>
      <c r="I95" s="189">
        <v>4.0817945063639298</v>
      </c>
      <c r="J95" s="293">
        <v>0.63864492481765101</v>
      </c>
      <c r="K95" s="189">
        <v>-0.14384348409925801</v>
      </c>
      <c r="L95" s="293">
        <v>1.48354432405288E-2</v>
      </c>
      <c r="M95" s="189">
        <v>4.4355387846217402</v>
      </c>
      <c r="N95" s="301">
        <v>0.70101186131646398</v>
      </c>
    </row>
    <row r="96" spans="1:14" ht="13" customHeight="1" x14ac:dyDescent="0.35">
      <c r="A96" s="12" t="s">
        <v>295</v>
      </c>
      <c r="B96" s="115">
        <v>3</v>
      </c>
      <c r="C96" s="189">
        <v>-0.20500985022333601</v>
      </c>
      <c r="D96" s="293">
        <v>2.4843939450006E-2</v>
      </c>
      <c r="E96" s="189">
        <v>2.3932390046377301</v>
      </c>
      <c r="F96" s="293">
        <v>0.61495689586461399</v>
      </c>
      <c r="G96" s="189">
        <v>-0.205163545557906</v>
      </c>
      <c r="H96" s="293">
        <v>2.47309256785423E-2</v>
      </c>
      <c r="I96" s="189">
        <v>2.84170583983075</v>
      </c>
      <c r="J96" s="293">
        <v>0.74384328462040505</v>
      </c>
      <c r="K96" s="189">
        <v>-0.21393271145895801</v>
      </c>
      <c r="L96" s="293">
        <v>2.5252631686135799E-2</v>
      </c>
      <c r="M96" s="189">
        <v>4.8106120524770297</v>
      </c>
      <c r="N96" s="301">
        <v>1.0447858072151099</v>
      </c>
    </row>
    <row r="97" spans="1:14" ht="13" customHeight="1" x14ac:dyDescent="0.35">
      <c r="A97" s="29" t="s">
        <v>307</v>
      </c>
      <c r="B97" s="117">
        <v>3</v>
      </c>
      <c r="C97" s="203">
        <v>-0.14416768085857501</v>
      </c>
      <c r="D97" s="300">
        <v>8.0320684526061503E-3</v>
      </c>
      <c r="E97" s="203">
        <v>1.86999601475597</v>
      </c>
      <c r="F97" s="300">
        <v>0.19873334613722801</v>
      </c>
      <c r="G97" s="203">
        <v>-0.15334703852345</v>
      </c>
      <c r="H97" s="300">
        <v>8.0521846125757406E-3</v>
      </c>
      <c r="I97" s="203">
        <v>3.9160090583716398</v>
      </c>
      <c r="J97" s="300">
        <v>0.27950652025537098</v>
      </c>
      <c r="K97" s="203">
        <v>-0.154939476968289</v>
      </c>
      <c r="L97" s="300">
        <v>8.0681038802948805E-3</v>
      </c>
      <c r="M97" s="203">
        <v>4.5337638051527698</v>
      </c>
      <c r="N97" s="308">
        <v>0.33344284978204403</v>
      </c>
    </row>
    <row r="99" spans="1:14" x14ac:dyDescent="0.35">
      <c r="A99" s="178" t="s">
        <v>345</v>
      </c>
    </row>
    <row r="100" spans="1:14" x14ac:dyDescent="0.35">
      <c r="A100" s="178" t="s">
        <v>438</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89" priority="3">
      <formula>ABS(C1/D1)&gt;1.95996398454005</formula>
    </cfRule>
  </conditionalFormatting>
  <conditionalFormatting sqref="G1:G200">
    <cfRule type="expression" dxfId="88" priority="2">
      <formula>ABS(G1/H1)&gt;1.95996398454005</formula>
    </cfRule>
  </conditionalFormatting>
  <conditionalFormatting sqref="K1:K200">
    <cfRule type="expression" dxfId="87"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204</v>
      </c>
    </row>
    <row r="2" spans="1:14" x14ac:dyDescent="0.35">
      <c r="A2" s="38" t="s">
        <v>205</v>
      </c>
    </row>
    <row r="3" spans="1:14" x14ac:dyDescent="0.35">
      <c r="A3" s="42" t="s">
        <v>379</v>
      </c>
    </row>
    <row r="4" spans="1:14" x14ac:dyDescent="0.35">
      <c r="A4" s="150" t="str">
        <f>HYPERLINK("#'TOC'!A1", "Back to TOC")</f>
        <v>Back to TOC</v>
      </c>
    </row>
    <row r="8" spans="1:14" ht="15" customHeight="1" x14ac:dyDescent="0.35">
      <c r="B8" s="503" t="s">
        <v>233</v>
      </c>
      <c r="C8" s="506" t="s">
        <v>447</v>
      </c>
      <c r="D8" s="506"/>
      <c r="E8" s="506"/>
      <c r="F8" s="506"/>
      <c r="G8" s="506" t="s">
        <v>447</v>
      </c>
      <c r="H8" s="506"/>
      <c r="I8" s="506"/>
      <c r="J8" s="506"/>
      <c r="K8" s="506" t="s">
        <v>447</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1308</v>
      </c>
      <c r="D11" s="315" t="s">
        <v>1309</v>
      </c>
      <c r="E11" s="201" t="s">
        <v>1027</v>
      </c>
      <c r="F11" s="315" t="s">
        <v>1028</v>
      </c>
      <c r="G11" s="201" t="s">
        <v>1310</v>
      </c>
      <c r="H11" s="315" t="s">
        <v>1311</v>
      </c>
      <c r="I11" s="201" t="s">
        <v>1031</v>
      </c>
      <c r="J11" s="315" t="s">
        <v>1032</v>
      </c>
      <c r="K11" s="201" t="s">
        <v>1312</v>
      </c>
      <c r="L11" s="315" t="s">
        <v>1313</v>
      </c>
      <c r="M11" s="201" t="s">
        <v>1035</v>
      </c>
      <c r="N11" s="323" t="s">
        <v>1036</v>
      </c>
    </row>
    <row r="12" spans="1:14" ht="13" customHeight="1" x14ac:dyDescent="0.35">
      <c r="A12" s="12" t="s">
        <v>248</v>
      </c>
      <c r="B12" s="97">
        <v>2</v>
      </c>
      <c r="C12" s="189">
        <v>0.32987896794094901</v>
      </c>
      <c r="D12" s="309">
        <v>2.93899962238484E-2</v>
      </c>
      <c r="E12" s="189">
        <v>4.7498960675191997</v>
      </c>
      <c r="F12" s="309">
        <v>0.81555914957630604</v>
      </c>
      <c r="G12" s="189">
        <v>0.31483561463430798</v>
      </c>
      <c r="H12" s="309">
        <v>3.1306631748514703E-2</v>
      </c>
      <c r="I12" s="189">
        <v>5.4925816403401297</v>
      </c>
      <c r="J12" s="309">
        <v>0.80849283407929795</v>
      </c>
      <c r="K12" s="189">
        <v>0.30748169238958101</v>
      </c>
      <c r="L12" s="309">
        <v>3.1348486272627603E-2</v>
      </c>
      <c r="M12" s="189">
        <v>6.8818513476595502</v>
      </c>
      <c r="N12" s="317">
        <v>0.92650905947520401</v>
      </c>
    </row>
    <row r="13" spans="1:14" ht="13" customHeight="1" x14ac:dyDescent="0.35">
      <c r="A13" s="12" t="s">
        <v>249</v>
      </c>
      <c r="B13" s="97">
        <v>2</v>
      </c>
      <c r="C13" s="189">
        <v>0.234418278632717</v>
      </c>
      <c r="D13" s="309">
        <v>2.6912650099524101E-2</v>
      </c>
      <c r="E13" s="189">
        <v>4.25588948214497</v>
      </c>
      <c r="F13" s="309">
        <v>0.98396665653063498</v>
      </c>
      <c r="G13" s="189">
        <v>0.243692147077916</v>
      </c>
      <c r="H13" s="309">
        <v>2.6204083897949201E-2</v>
      </c>
      <c r="I13" s="189">
        <v>5.1309877729784503</v>
      </c>
      <c r="J13" s="309">
        <v>0.98616771963758099</v>
      </c>
      <c r="K13" s="189">
        <v>0.23841056445119099</v>
      </c>
      <c r="L13" s="309">
        <v>2.59862878205371E-2</v>
      </c>
      <c r="M13" s="189">
        <v>6.7626222547560602</v>
      </c>
      <c r="N13" s="317">
        <v>1.2990057133853601</v>
      </c>
    </row>
    <row r="14" spans="1:14" ht="13" customHeight="1" x14ac:dyDescent="0.35">
      <c r="A14" s="12" t="s">
        <v>250</v>
      </c>
      <c r="B14" s="97">
        <v>2</v>
      </c>
      <c r="C14" s="189">
        <v>0.30676300807808399</v>
      </c>
      <c r="D14" s="309">
        <v>2.2417147170538599E-2</v>
      </c>
      <c r="E14" s="189">
        <v>5.7928895266267002</v>
      </c>
      <c r="F14" s="309">
        <v>0.86259589875489595</v>
      </c>
      <c r="G14" s="189">
        <v>0.31099025304067601</v>
      </c>
      <c r="H14" s="309">
        <v>2.2431560928266099E-2</v>
      </c>
      <c r="I14" s="189">
        <v>5.9658825527718804</v>
      </c>
      <c r="J14" s="309">
        <v>0.89727509782699799</v>
      </c>
      <c r="K14" s="189">
        <v>0.29709008221500699</v>
      </c>
      <c r="L14" s="309">
        <v>2.2946620541805299E-2</v>
      </c>
      <c r="M14" s="189">
        <v>7.33613029979528</v>
      </c>
      <c r="N14" s="317">
        <v>1.00930628777482</v>
      </c>
    </row>
    <row r="15" spans="1:14" ht="13" customHeight="1" x14ac:dyDescent="0.35">
      <c r="A15" s="12" t="s">
        <v>251</v>
      </c>
      <c r="B15" s="97">
        <v>2</v>
      </c>
      <c r="C15" s="189">
        <v>0.275034292973734</v>
      </c>
      <c r="D15" s="309">
        <v>2.3102983789134699E-2</v>
      </c>
      <c r="E15" s="189">
        <v>5.8255807458290896</v>
      </c>
      <c r="F15" s="309">
        <v>1.0172255917311399</v>
      </c>
      <c r="G15" s="189">
        <v>0.28102133439441701</v>
      </c>
      <c r="H15" s="309">
        <v>2.20141316462453E-2</v>
      </c>
      <c r="I15" s="189">
        <v>5.9673863468192101</v>
      </c>
      <c r="J15" s="309">
        <v>0.98152777224682097</v>
      </c>
      <c r="K15" s="189">
        <v>0.27892959992913802</v>
      </c>
      <c r="L15" s="309">
        <v>2.20216096546661E-2</v>
      </c>
      <c r="M15" s="189">
        <v>6.2308752140386598</v>
      </c>
      <c r="N15" s="317">
        <v>1.04320733399651</v>
      </c>
    </row>
    <row r="16" spans="1:14" ht="13" customHeight="1" x14ac:dyDescent="0.35">
      <c r="A16" s="12" t="s">
        <v>252</v>
      </c>
      <c r="B16" s="97">
        <v>2</v>
      </c>
      <c r="C16" s="189">
        <v>0.35728011888105199</v>
      </c>
      <c r="D16" s="309">
        <v>1.9824041061019999E-2</v>
      </c>
      <c r="E16" s="189">
        <v>9.2562795609499702</v>
      </c>
      <c r="F16" s="309">
        <v>0.95524370740242504</v>
      </c>
      <c r="G16" s="189">
        <v>0.34736585978377599</v>
      </c>
      <c r="H16" s="309">
        <v>1.9949214059924499E-2</v>
      </c>
      <c r="I16" s="189">
        <v>11.8319488974871</v>
      </c>
      <c r="J16" s="309">
        <v>1.0054493866432399</v>
      </c>
      <c r="K16" s="189">
        <v>0.34749914859855602</v>
      </c>
      <c r="L16" s="309">
        <v>1.9832766735064199E-2</v>
      </c>
      <c r="M16" s="189">
        <v>13.9269201994461</v>
      </c>
      <c r="N16" s="317">
        <v>1.1389312293316001</v>
      </c>
    </row>
    <row r="17" spans="1:14" ht="13" customHeight="1" x14ac:dyDescent="0.35">
      <c r="A17" s="12" t="s">
        <v>253</v>
      </c>
      <c r="B17" s="97">
        <v>2</v>
      </c>
      <c r="C17" s="189">
        <v>0.20683771228471001</v>
      </c>
      <c r="D17" s="309">
        <v>2.1936130777049902E-2</v>
      </c>
      <c r="E17" s="189">
        <v>3.1216254124151601</v>
      </c>
      <c r="F17" s="309">
        <v>0.62579749163842902</v>
      </c>
      <c r="G17" s="189">
        <v>0.24863491569587001</v>
      </c>
      <c r="H17" s="309">
        <v>2.3879454118143899E-2</v>
      </c>
      <c r="I17" s="189">
        <v>5.3162482969260001</v>
      </c>
      <c r="J17" s="309">
        <v>0.87687786573571802</v>
      </c>
      <c r="K17" s="189">
        <v>0.23646170937556299</v>
      </c>
      <c r="L17" s="309">
        <v>2.3016415500187602E-2</v>
      </c>
      <c r="M17" s="189">
        <v>6.7318121862733404</v>
      </c>
      <c r="N17" s="317">
        <v>1.27733444196734</v>
      </c>
    </row>
    <row r="18" spans="1:14" ht="13" customHeight="1" x14ac:dyDescent="0.35">
      <c r="A18" s="100" t="s">
        <v>254</v>
      </c>
      <c r="B18" s="97">
        <v>2</v>
      </c>
      <c r="C18" s="189">
        <v>0.17495108188282599</v>
      </c>
      <c r="D18" s="309">
        <v>3.00368621618744E-2</v>
      </c>
      <c r="E18" s="189">
        <v>2.0523756376722502</v>
      </c>
      <c r="F18" s="309">
        <v>0.67436401376926203</v>
      </c>
      <c r="G18" s="189">
        <v>0.23566446345617401</v>
      </c>
      <c r="H18" s="309">
        <v>3.2376569131387901E-2</v>
      </c>
      <c r="I18" s="189">
        <v>4.6845541912600996</v>
      </c>
      <c r="J18" s="309">
        <v>1.0409294964167199</v>
      </c>
      <c r="K18" s="189">
        <v>0.23039508362059299</v>
      </c>
      <c r="L18" s="309">
        <v>2.8718584073062201E-2</v>
      </c>
      <c r="M18" s="189">
        <v>6.2506318906725404</v>
      </c>
      <c r="N18" s="317">
        <v>1.4955914854874</v>
      </c>
    </row>
    <row r="19" spans="1:14" ht="13" customHeight="1" x14ac:dyDescent="0.35">
      <c r="A19" s="100" t="s">
        <v>255</v>
      </c>
      <c r="B19" s="97">
        <v>2</v>
      </c>
      <c r="C19" s="189">
        <v>0.233645053276126</v>
      </c>
      <c r="D19" s="309">
        <v>3.1159537835279201E-2</v>
      </c>
      <c r="E19" s="189">
        <v>3.7924679216494801</v>
      </c>
      <c r="F19" s="309">
        <v>1.01024149491951</v>
      </c>
      <c r="G19" s="189">
        <v>0.25321349516589098</v>
      </c>
      <c r="H19" s="309">
        <v>3.3279254101255699E-2</v>
      </c>
      <c r="I19" s="189">
        <v>5.2734903488682496</v>
      </c>
      <c r="J19" s="309">
        <v>1.2239415480817599</v>
      </c>
      <c r="K19" s="189">
        <v>0.24829995858889001</v>
      </c>
      <c r="L19" s="309">
        <v>3.2319131891661697E-2</v>
      </c>
      <c r="M19" s="189">
        <v>6.7664230553887297</v>
      </c>
      <c r="N19" s="317">
        <v>1.9275284252797</v>
      </c>
    </row>
    <row r="20" spans="1:14" ht="13" customHeight="1" x14ac:dyDescent="0.35">
      <c r="A20" s="12" t="s">
        <v>256</v>
      </c>
      <c r="B20" s="97">
        <v>2</v>
      </c>
      <c r="C20" s="189">
        <v>0.37214183072947998</v>
      </c>
      <c r="D20" s="309">
        <v>2.5787937188006E-2</v>
      </c>
      <c r="E20" s="189">
        <v>8.3116371349656699</v>
      </c>
      <c r="F20" s="309">
        <v>1.2332801827364199</v>
      </c>
      <c r="G20" s="189">
        <v>0.36673229966242799</v>
      </c>
      <c r="H20" s="309">
        <v>2.6524530643155499E-2</v>
      </c>
      <c r="I20" s="189">
        <v>8.9905558882967007</v>
      </c>
      <c r="J20" s="309">
        <v>1.2769874155686201</v>
      </c>
      <c r="K20" s="189">
        <v>0.347122538037474</v>
      </c>
      <c r="L20" s="309">
        <v>2.65165222783201E-2</v>
      </c>
      <c r="M20" s="189">
        <v>10.850281086522299</v>
      </c>
      <c r="N20" s="317">
        <v>1.6306781243850801</v>
      </c>
    </row>
    <row r="21" spans="1:14" ht="13" customHeight="1" x14ac:dyDescent="0.35">
      <c r="A21" s="12" t="s">
        <v>257</v>
      </c>
      <c r="B21" s="97">
        <v>2</v>
      </c>
      <c r="C21" s="189">
        <v>0.40755080964815599</v>
      </c>
      <c r="D21" s="309">
        <v>2.7966980700756299E-2</v>
      </c>
      <c r="E21" s="189">
        <v>12.3447128920798</v>
      </c>
      <c r="F21" s="309">
        <v>1.62886232139972</v>
      </c>
      <c r="G21" s="189">
        <v>0.40365704240733902</v>
      </c>
      <c r="H21" s="309">
        <v>2.7938677589741698E-2</v>
      </c>
      <c r="I21" s="189">
        <v>12.6805209145292</v>
      </c>
      <c r="J21" s="309">
        <v>1.62758882636035</v>
      </c>
      <c r="K21" s="189">
        <v>0.39426293081449998</v>
      </c>
      <c r="L21" s="309">
        <v>2.78327861829415E-2</v>
      </c>
      <c r="M21" s="189">
        <v>13.191811175306601</v>
      </c>
      <c r="N21" s="317">
        <v>1.6879144361416301</v>
      </c>
    </row>
    <row r="22" spans="1:14" ht="13" customHeight="1" x14ac:dyDescent="0.35">
      <c r="A22" s="12" t="s">
        <v>258</v>
      </c>
      <c r="B22" s="97">
        <v>2</v>
      </c>
      <c r="C22" s="189">
        <v>0.30383660404761498</v>
      </c>
      <c r="D22" s="309">
        <v>4.0405046995192297E-2</v>
      </c>
      <c r="E22" s="189">
        <v>8.1314536391835404</v>
      </c>
      <c r="F22" s="309">
        <v>2.0894414702180701</v>
      </c>
      <c r="G22" s="189">
        <v>0.29528861344857199</v>
      </c>
      <c r="H22" s="309">
        <v>4.2546892921723499E-2</v>
      </c>
      <c r="I22" s="189">
        <v>9.2929815740080794</v>
      </c>
      <c r="J22" s="309">
        <v>1.9583817546725</v>
      </c>
      <c r="K22" s="189">
        <v>0.30485336889930797</v>
      </c>
      <c r="L22" s="309">
        <v>3.6750973939408599E-2</v>
      </c>
      <c r="M22" s="189">
        <v>11.2418298989449</v>
      </c>
      <c r="N22" s="317">
        <v>2.0238196831319302</v>
      </c>
    </row>
    <row r="23" spans="1:14" ht="13" customHeight="1" x14ac:dyDescent="0.35">
      <c r="A23" s="12" t="s">
        <v>259</v>
      </c>
      <c r="B23" s="97">
        <v>2</v>
      </c>
      <c r="C23" s="189">
        <v>0.29584186834375797</v>
      </c>
      <c r="D23" s="309">
        <v>3.2496789833395802E-2</v>
      </c>
      <c r="E23" s="189">
        <v>9.9328687960012392</v>
      </c>
      <c r="F23" s="309">
        <v>2.0310437356500102</v>
      </c>
      <c r="G23" s="189">
        <v>0.28634168553949102</v>
      </c>
      <c r="H23" s="309">
        <v>3.1749075954245302E-2</v>
      </c>
      <c r="I23" s="189">
        <v>13.924000623662799</v>
      </c>
      <c r="J23" s="309">
        <v>1.8886787802554701</v>
      </c>
      <c r="K23" s="189">
        <v>0.28888729145104702</v>
      </c>
      <c r="L23" s="309">
        <v>3.1954272544350001E-2</v>
      </c>
      <c r="M23" s="189">
        <v>14.5946527883809</v>
      </c>
      <c r="N23" s="317">
        <v>1.9956526318896299</v>
      </c>
    </row>
    <row r="24" spans="1:14" ht="13" customHeight="1" x14ac:dyDescent="0.35">
      <c r="A24" s="12" t="s">
        <v>260</v>
      </c>
      <c r="B24" s="97">
        <v>2</v>
      </c>
      <c r="C24" s="189">
        <v>0.28681688360503899</v>
      </c>
      <c r="D24" s="309">
        <v>2.30121144362604E-2</v>
      </c>
      <c r="E24" s="189">
        <v>6.9327610222984104</v>
      </c>
      <c r="F24" s="309">
        <v>1.0875077920079399</v>
      </c>
      <c r="G24" s="189">
        <v>0.28227414768131998</v>
      </c>
      <c r="H24" s="309">
        <v>2.38515036943753E-2</v>
      </c>
      <c r="I24" s="189">
        <v>8.6154268899372095</v>
      </c>
      <c r="J24" s="309">
        <v>1.3586293461717001</v>
      </c>
      <c r="K24" s="189">
        <v>0.28019639759911802</v>
      </c>
      <c r="L24" s="309">
        <v>2.43352940903711E-2</v>
      </c>
      <c r="M24" s="189">
        <v>10.9277509529668</v>
      </c>
      <c r="N24" s="317">
        <v>1.7952861755387299</v>
      </c>
    </row>
    <row r="25" spans="1:14" ht="13" customHeight="1" x14ac:dyDescent="0.35">
      <c r="A25" s="12" t="s">
        <v>261</v>
      </c>
      <c r="B25" s="97">
        <v>2</v>
      </c>
      <c r="C25" s="189">
        <v>0.34129311928489803</v>
      </c>
      <c r="D25" s="309">
        <v>3.2335984041385601E-2</v>
      </c>
      <c r="E25" s="189">
        <v>8.1592999370138806</v>
      </c>
      <c r="F25" s="309">
        <v>1.3689354968924401</v>
      </c>
      <c r="G25" s="189">
        <v>0.34601109160662402</v>
      </c>
      <c r="H25" s="309">
        <v>3.28046771118983E-2</v>
      </c>
      <c r="I25" s="189">
        <v>9.1221574635981195</v>
      </c>
      <c r="J25" s="309">
        <v>1.39088346378728</v>
      </c>
      <c r="K25" s="189">
        <v>0.34474958422886098</v>
      </c>
      <c r="L25" s="309">
        <v>3.2868923564400902E-2</v>
      </c>
      <c r="M25" s="189">
        <v>9.3439323561764205</v>
      </c>
      <c r="N25" s="317">
        <v>1.40246650976335</v>
      </c>
    </row>
    <row r="26" spans="1:14" ht="13" customHeight="1" x14ac:dyDescent="0.35">
      <c r="A26" s="12" t="s">
        <v>262</v>
      </c>
      <c r="B26" s="97">
        <v>2</v>
      </c>
      <c r="C26" s="189">
        <v>0.35170020080173198</v>
      </c>
      <c r="D26" s="309">
        <v>2.8957102443983199E-2</v>
      </c>
      <c r="E26" s="189">
        <v>11.299546376771699</v>
      </c>
      <c r="F26" s="309">
        <v>1.8328690615087699</v>
      </c>
      <c r="G26" s="189">
        <v>0.36124573653696002</v>
      </c>
      <c r="H26" s="309">
        <v>2.8347361078195001E-2</v>
      </c>
      <c r="I26" s="189">
        <v>11.7804851072116</v>
      </c>
      <c r="J26" s="309">
        <v>1.8322500703401501</v>
      </c>
      <c r="K26" s="189">
        <v>0.351420689793216</v>
      </c>
      <c r="L26" s="309">
        <v>2.8261012007182399E-2</v>
      </c>
      <c r="M26" s="189">
        <v>12.774620752649099</v>
      </c>
      <c r="N26" s="317">
        <v>1.8811790887867399</v>
      </c>
    </row>
    <row r="27" spans="1:14" ht="13" customHeight="1" x14ac:dyDescent="0.35">
      <c r="A27" s="12" t="s">
        <v>263</v>
      </c>
      <c r="B27" s="97">
        <v>2</v>
      </c>
      <c r="C27" s="189">
        <v>0.26220173095291499</v>
      </c>
      <c r="D27" s="309">
        <v>1.6178296876555899E-2</v>
      </c>
      <c r="E27" s="189">
        <v>6.15515358620193</v>
      </c>
      <c r="F27" s="309">
        <v>0.76731102669306295</v>
      </c>
      <c r="G27" s="189">
        <v>0.26506356453115498</v>
      </c>
      <c r="H27" s="309">
        <v>1.64080712705135E-2</v>
      </c>
      <c r="I27" s="189">
        <v>6.4658793097292104</v>
      </c>
      <c r="J27" s="309">
        <v>0.79104930737489698</v>
      </c>
      <c r="K27" s="189">
        <v>0.26226367768787001</v>
      </c>
      <c r="L27" s="309">
        <v>1.62480552704709E-2</v>
      </c>
      <c r="M27" s="189">
        <v>6.8761036666393602</v>
      </c>
      <c r="N27" s="317">
        <v>0.84233264374195205</v>
      </c>
    </row>
    <row r="28" spans="1:14" ht="13" customHeight="1" x14ac:dyDescent="0.35">
      <c r="A28" s="12" t="s">
        <v>264</v>
      </c>
      <c r="B28" s="97">
        <v>2</v>
      </c>
      <c r="C28" s="189">
        <v>0.360765993334205</v>
      </c>
      <c r="D28" s="309">
        <v>3.4557364652867802E-2</v>
      </c>
      <c r="E28" s="189">
        <v>7.0198027300516799</v>
      </c>
      <c r="F28" s="309">
        <v>1.35063578162005</v>
      </c>
      <c r="G28" s="189">
        <v>0.38940605150141899</v>
      </c>
      <c r="H28" s="309">
        <v>3.4584720160876402E-2</v>
      </c>
      <c r="I28" s="189">
        <v>8.20340800138929</v>
      </c>
      <c r="J28" s="309">
        <v>1.4129488206474701</v>
      </c>
      <c r="K28" s="189">
        <v>0.36962327939249601</v>
      </c>
      <c r="L28" s="309">
        <v>3.37351541654171E-2</v>
      </c>
      <c r="M28" s="189">
        <v>10.766519575854399</v>
      </c>
      <c r="N28" s="317">
        <v>1.66732281383063</v>
      </c>
    </row>
    <row r="29" spans="1:14" ht="13" customHeight="1" x14ac:dyDescent="0.35">
      <c r="A29" s="12" t="s">
        <v>265</v>
      </c>
      <c r="B29" s="97">
        <v>2</v>
      </c>
      <c r="C29" s="189">
        <v>0.151282254206031</v>
      </c>
      <c r="D29" s="309">
        <v>2.0438606213659401E-2</v>
      </c>
      <c r="E29" s="189">
        <v>2.50646443181616</v>
      </c>
      <c r="F29" s="309">
        <v>0.66608370292225705</v>
      </c>
      <c r="G29" s="189">
        <v>0.159427041272452</v>
      </c>
      <c r="H29" s="309">
        <v>1.9950221603969E-2</v>
      </c>
      <c r="I29" s="189">
        <v>3.1999620754539899</v>
      </c>
      <c r="J29" s="309">
        <v>0.66752859269438503</v>
      </c>
      <c r="K29" s="189">
        <v>0.16547365728281399</v>
      </c>
      <c r="L29" s="309">
        <v>1.95387877349349E-2</v>
      </c>
      <c r="M29" s="189">
        <v>4.0724670227407103</v>
      </c>
      <c r="N29" s="317">
        <v>0.781443895483239</v>
      </c>
    </row>
    <row r="30" spans="1:14" ht="13" customHeight="1" x14ac:dyDescent="0.35">
      <c r="A30" s="12" t="s">
        <v>266</v>
      </c>
      <c r="B30" s="97">
        <v>2</v>
      </c>
      <c r="C30" s="189">
        <v>0.22723687267861301</v>
      </c>
      <c r="D30" s="309">
        <v>2.4448701759436899E-2</v>
      </c>
      <c r="E30" s="189">
        <v>4.02084773764226</v>
      </c>
      <c r="F30" s="309">
        <v>0.88971062146811997</v>
      </c>
      <c r="G30" s="189">
        <v>0.23412855394377799</v>
      </c>
      <c r="H30" s="309">
        <v>2.4023650486365001E-2</v>
      </c>
      <c r="I30" s="189">
        <v>4.6483396298574702</v>
      </c>
      <c r="J30" s="309">
        <v>0.89385629268391298</v>
      </c>
      <c r="K30" s="189">
        <v>0.243942517850636</v>
      </c>
      <c r="L30" s="309">
        <v>2.3363092881047699E-2</v>
      </c>
      <c r="M30" s="189">
        <v>5.6733252452983898</v>
      </c>
      <c r="N30" s="317">
        <v>0.96722710185046101</v>
      </c>
    </row>
    <row r="31" spans="1:14" ht="13" customHeight="1" x14ac:dyDescent="0.35">
      <c r="A31" s="12" t="s">
        <v>267</v>
      </c>
      <c r="B31" s="97">
        <v>2</v>
      </c>
      <c r="C31" s="189">
        <v>0.233132223278819</v>
      </c>
      <c r="D31" s="309">
        <v>3.1475256712367103E-2</v>
      </c>
      <c r="E31" s="189">
        <v>4.4920762830471297</v>
      </c>
      <c r="F31" s="309">
        <v>1.17861052724116</v>
      </c>
      <c r="G31" s="189">
        <v>0.22981816533218599</v>
      </c>
      <c r="H31" s="309">
        <v>3.1457561673853503E-2</v>
      </c>
      <c r="I31" s="189">
        <v>4.8674166725538202</v>
      </c>
      <c r="J31" s="309">
        <v>1.25280999675022</v>
      </c>
      <c r="K31" s="189">
        <v>0.22009179471260601</v>
      </c>
      <c r="L31" s="309">
        <v>3.0892810137665601E-2</v>
      </c>
      <c r="M31" s="189">
        <v>7.2600930722248798</v>
      </c>
      <c r="N31" s="317">
        <v>1.67783681400437</v>
      </c>
    </row>
    <row r="32" spans="1:14" ht="13" customHeight="1" x14ac:dyDescent="0.35">
      <c r="A32" s="12" t="s">
        <v>268</v>
      </c>
      <c r="B32" s="97">
        <v>2</v>
      </c>
      <c r="C32" s="189">
        <v>0.30345679987709401</v>
      </c>
      <c r="D32" s="309">
        <v>2.2274709436453901E-2</v>
      </c>
      <c r="E32" s="189">
        <v>6.0483871714500301</v>
      </c>
      <c r="F32" s="309">
        <v>0.85905833928762898</v>
      </c>
      <c r="G32" s="189">
        <v>0.30347933124144799</v>
      </c>
      <c r="H32" s="309">
        <v>2.3014106084724199E-2</v>
      </c>
      <c r="I32" s="189">
        <v>6.0853789190114798</v>
      </c>
      <c r="J32" s="309">
        <v>0.85632706767709299</v>
      </c>
      <c r="K32" s="189">
        <v>0.297138860873779</v>
      </c>
      <c r="L32" s="309">
        <v>2.3348901049789501E-2</v>
      </c>
      <c r="M32" s="189">
        <v>6.4481831363587601</v>
      </c>
      <c r="N32" s="317">
        <v>0.90969492682650799</v>
      </c>
    </row>
    <row r="33" spans="1:14" ht="13" customHeight="1" x14ac:dyDescent="0.35">
      <c r="A33" s="12" t="s">
        <v>269</v>
      </c>
      <c r="B33" s="97">
        <v>2</v>
      </c>
      <c r="C33" s="189">
        <v>0.21511884359389799</v>
      </c>
      <c r="D33" s="309">
        <v>3.5192782400474999E-2</v>
      </c>
      <c r="E33" s="189">
        <v>3.9503943597809301</v>
      </c>
      <c r="F33" s="309">
        <v>1.2779745657342401</v>
      </c>
      <c r="G33" s="189">
        <v>0.22248900952380701</v>
      </c>
      <c r="H33" s="309">
        <v>3.6294423815972698E-2</v>
      </c>
      <c r="I33" s="189">
        <v>4.2857587127643102</v>
      </c>
      <c r="J33" s="309">
        <v>1.3290283863180901</v>
      </c>
      <c r="K33" s="189">
        <v>0.22383505729354999</v>
      </c>
      <c r="L33" s="309">
        <v>3.6070371605168502E-2</v>
      </c>
      <c r="M33" s="189">
        <v>4.74825136945854</v>
      </c>
      <c r="N33" s="317">
        <v>1.40365593057113</v>
      </c>
    </row>
    <row r="34" spans="1:14" ht="13" customHeight="1" x14ac:dyDescent="0.35">
      <c r="A34" s="12" t="s">
        <v>270</v>
      </c>
      <c r="B34" s="97">
        <v>2</v>
      </c>
      <c r="C34" s="189">
        <v>0.222276475216095</v>
      </c>
      <c r="D34" s="309">
        <v>2.37063682758956E-2</v>
      </c>
      <c r="E34" s="189">
        <v>5.2796146289592398</v>
      </c>
      <c r="F34" s="309">
        <v>1.1163807541896</v>
      </c>
      <c r="G34" s="189">
        <v>0.230138658236827</v>
      </c>
      <c r="H34" s="309">
        <v>2.3755606247026901E-2</v>
      </c>
      <c r="I34" s="189">
        <v>5.7898634405120504</v>
      </c>
      <c r="J34" s="309">
        <v>1.2537834969666499</v>
      </c>
      <c r="K34" s="189">
        <v>0.24245838670422501</v>
      </c>
      <c r="L34" s="309">
        <v>2.3105681374256799E-2</v>
      </c>
      <c r="M34" s="189">
        <v>7.4489143191221299</v>
      </c>
      <c r="N34" s="317">
        <v>1.35904329208993</v>
      </c>
    </row>
    <row r="35" spans="1:14" ht="13" customHeight="1" x14ac:dyDescent="0.35">
      <c r="A35" s="12" t="s">
        <v>271</v>
      </c>
      <c r="B35" s="97">
        <v>2</v>
      </c>
      <c r="C35" s="189">
        <v>0.22990785008749001</v>
      </c>
      <c r="D35" s="309">
        <v>1.92385517902832E-2</v>
      </c>
      <c r="E35" s="189">
        <v>4.2425154178964402</v>
      </c>
      <c r="F35" s="309">
        <v>0.75566660138661801</v>
      </c>
      <c r="G35" s="189">
        <v>0.24758628685647399</v>
      </c>
      <c r="H35" s="309">
        <v>2.0423097871139901E-2</v>
      </c>
      <c r="I35" s="189">
        <v>4.7206247502732799</v>
      </c>
      <c r="J35" s="309">
        <v>0.82045904914406698</v>
      </c>
      <c r="K35" s="189">
        <v>0.24998157215598099</v>
      </c>
      <c r="L35" s="309">
        <v>2.0991190498805799E-2</v>
      </c>
      <c r="M35" s="189">
        <v>5.6720936307420597</v>
      </c>
      <c r="N35" s="317">
        <v>0.92198580746820102</v>
      </c>
    </row>
    <row r="36" spans="1:14" ht="13" customHeight="1" x14ac:dyDescent="0.35">
      <c r="A36" s="12" t="s">
        <v>272</v>
      </c>
      <c r="B36" s="97">
        <v>2</v>
      </c>
      <c r="C36" s="189">
        <v>0.22749875643926901</v>
      </c>
      <c r="D36" s="309">
        <v>2.1739801408673601E-2</v>
      </c>
      <c r="E36" s="189">
        <v>4.6596263896880004</v>
      </c>
      <c r="F36" s="309">
        <v>0.88419213209912495</v>
      </c>
      <c r="G36" s="189">
        <v>0.22020357073539401</v>
      </c>
      <c r="H36" s="309">
        <v>2.1419375002678501E-2</v>
      </c>
      <c r="I36" s="189">
        <v>5.9355622055459696</v>
      </c>
      <c r="J36" s="309">
        <v>0.90042678616179195</v>
      </c>
      <c r="K36" s="189">
        <v>0.215996470682951</v>
      </c>
      <c r="L36" s="309">
        <v>2.1624373609258798E-2</v>
      </c>
      <c r="M36" s="189">
        <v>7.0498671319747697</v>
      </c>
      <c r="N36" s="317">
        <v>0.97990079866276203</v>
      </c>
    </row>
    <row r="37" spans="1:14" ht="13" customHeight="1" x14ac:dyDescent="0.35">
      <c r="A37" s="12" t="s">
        <v>273</v>
      </c>
      <c r="B37" s="97">
        <v>2</v>
      </c>
      <c r="C37" s="189">
        <v>0.23314097292552499</v>
      </c>
      <c r="D37" s="309">
        <v>1.45964015827475E-2</v>
      </c>
      <c r="E37" s="189">
        <v>6.7560130348230203</v>
      </c>
      <c r="F37" s="309">
        <v>0.76070624932750996</v>
      </c>
      <c r="G37" s="189">
        <v>0.24124358604990701</v>
      </c>
      <c r="H37" s="309">
        <v>1.4669654085638801E-2</v>
      </c>
      <c r="I37" s="189">
        <v>9.4669671631482206</v>
      </c>
      <c r="J37" s="309">
        <v>0.868225876245178</v>
      </c>
      <c r="K37" s="189">
        <v>0.243432513478819</v>
      </c>
      <c r="L37" s="309">
        <v>1.4833934235977E-2</v>
      </c>
      <c r="M37" s="189">
        <v>10.0470487257668</v>
      </c>
      <c r="N37" s="317">
        <v>0.88577329200633603</v>
      </c>
    </row>
    <row r="38" spans="1:14" ht="13" customHeight="1" x14ac:dyDescent="0.35">
      <c r="A38" s="12" t="s">
        <v>274</v>
      </c>
      <c r="B38" s="97">
        <v>2</v>
      </c>
      <c r="C38" s="189">
        <v>0.22261007845874001</v>
      </c>
      <c r="D38" s="309">
        <v>2.1932378773671501E-2</v>
      </c>
      <c r="E38" s="189">
        <v>5.4551114875007896</v>
      </c>
      <c r="F38" s="309">
        <v>1.0677803404870601</v>
      </c>
      <c r="G38" s="189">
        <v>0.22039060412269099</v>
      </c>
      <c r="H38" s="309">
        <v>2.2088821421248801E-2</v>
      </c>
      <c r="I38" s="189">
        <v>7.6580660448695603</v>
      </c>
      <c r="J38" s="309">
        <v>1.1647716486969799</v>
      </c>
      <c r="K38" s="189">
        <v>0.22090388626587801</v>
      </c>
      <c r="L38" s="309">
        <v>2.20470680505374E-2</v>
      </c>
      <c r="M38" s="189">
        <v>7.9882703134274999</v>
      </c>
      <c r="N38" s="317">
        <v>1.20896116468562</v>
      </c>
    </row>
    <row r="39" spans="1:14" ht="13" customHeight="1" x14ac:dyDescent="0.35">
      <c r="A39" s="12" t="s">
        <v>275</v>
      </c>
      <c r="B39" s="97">
        <v>2</v>
      </c>
      <c r="C39" s="189">
        <v>0.33733048971539598</v>
      </c>
      <c r="D39" s="309">
        <v>2.6256565209388801E-2</v>
      </c>
      <c r="E39" s="189">
        <v>8.1531401525228198</v>
      </c>
      <c r="F39" s="309">
        <v>1.19781351809723</v>
      </c>
      <c r="G39" s="189">
        <v>0.33290519992446299</v>
      </c>
      <c r="H39" s="309">
        <v>2.55912761199623E-2</v>
      </c>
      <c r="I39" s="189">
        <v>10.1031906136048</v>
      </c>
      <c r="J39" s="309">
        <v>1.28154997759902</v>
      </c>
      <c r="K39" s="189">
        <v>0.33510069642618501</v>
      </c>
      <c r="L39" s="309">
        <v>2.5641586209102701E-2</v>
      </c>
      <c r="M39" s="189">
        <v>10.308858900944999</v>
      </c>
      <c r="N39" s="317">
        <v>1.29810031113692</v>
      </c>
    </row>
    <row r="40" spans="1:14" ht="13" customHeight="1" x14ac:dyDescent="0.35">
      <c r="A40" s="12" t="s">
        <v>276</v>
      </c>
      <c r="B40" s="97">
        <v>2</v>
      </c>
      <c r="C40" s="189">
        <v>0.23491334802891001</v>
      </c>
      <c r="D40" s="309">
        <v>1.9404452927876601E-2</v>
      </c>
      <c r="E40" s="189">
        <v>4.6403822196180897</v>
      </c>
      <c r="F40" s="309">
        <v>0.73938543274095003</v>
      </c>
      <c r="G40" s="189">
        <v>0.234186262175682</v>
      </c>
      <c r="H40" s="309">
        <v>1.9294082067650199E-2</v>
      </c>
      <c r="I40" s="189">
        <v>4.6741186571259901</v>
      </c>
      <c r="J40" s="309">
        <v>0.75873032427234099</v>
      </c>
      <c r="K40" s="189">
        <v>0.23089348757874201</v>
      </c>
      <c r="L40" s="309">
        <v>1.8983712181460301E-2</v>
      </c>
      <c r="M40" s="189">
        <v>5.5587685404699698</v>
      </c>
      <c r="N40" s="317">
        <v>0.88129419639294204</v>
      </c>
    </row>
    <row r="41" spans="1:14" ht="13" customHeight="1" x14ac:dyDescent="0.35">
      <c r="A41" s="12" t="s">
        <v>277</v>
      </c>
      <c r="B41" s="97">
        <v>2</v>
      </c>
      <c r="C41" s="189">
        <v>0.35578407264869999</v>
      </c>
      <c r="D41" s="309">
        <v>2.1821759458274598E-2</v>
      </c>
      <c r="E41" s="189">
        <v>9.3364450039057996</v>
      </c>
      <c r="F41" s="309">
        <v>1.1542046322239099</v>
      </c>
      <c r="G41" s="189">
        <v>0.35951908015008899</v>
      </c>
      <c r="H41" s="309">
        <v>2.1699000129448202E-2</v>
      </c>
      <c r="I41" s="189">
        <v>9.6796671609086307</v>
      </c>
      <c r="J41" s="309">
        <v>1.1782334013533</v>
      </c>
      <c r="K41" s="189">
        <v>0.35067240415266299</v>
      </c>
      <c r="L41" s="309">
        <v>2.190015441047E-2</v>
      </c>
      <c r="M41" s="189">
        <v>10.084684541819</v>
      </c>
      <c r="N41" s="317">
        <v>1.2354459088280501</v>
      </c>
    </row>
    <row r="42" spans="1:14" ht="13" customHeight="1" x14ac:dyDescent="0.35">
      <c r="A42" s="12" t="s">
        <v>278</v>
      </c>
      <c r="B42" s="97">
        <v>2</v>
      </c>
      <c r="C42" s="189">
        <v>0.17431703210543001</v>
      </c>
      <c r="D42" s="309">
        <v>2.1297945054701901E-2</v>
      </c>
      <c r="E42" s="189">
        <v>2.94163945864344</v>
      </c>
      <c r="F42" s="309">
        <v>0.72819702609060899</v>
      </c>
      <c r="G42" s="189">
        <v>0.175357291002848</v>
      </c>
      <c r="H42" s="309">
        <v>2.1082298890702698E-2</v>
      </c>
      <c r="I42" s="189">
        <v>4.2672773202878798</v>
      </c>
      <c r="J42" s="309">
        <v>0.83160738792576405</v>
      </c>
      <c r="K42" s="189">
        <v>0.17238458543628399</v>
      </c>
      <c r="L42" s="309">
        <v>2.0737789653307599E-2</v>
      </c>
      <c r="M42" s="189">
        <v>6.6746462840416596</v>
      </c>
      <c r="N42" s="317">
        <v>1.2147603830984099</v>
      </c>
    </row>
    <row r="43" spans="1:14" ht="13" customHeight="1" x14ac:dyDescent="0.35">
      <c r="A43" s="12" t="s">
        <v>279</v>
      </c>
      <c r="B43" s="97">
        <v>2</v>
      </c>
      <c r="C43" s="189">
        <v>0.39685602198924302</v>
      </c>
      <c r="D43" s="309">
        <v>3.2453056400298802E-2</v>
      </c>
      <c r="E43" s="189">
        <v>12.9457960996035</v>
      </c>
      <c r="F43" s="309">
        <v>2.1327525941416798</v>
      </c>
      <c r="G43" s="189">
        <v>0.40146586322486999</v>
      </c>
      <c r="H43" s="309">
        <v>3.2993387971214198E-2</v>
      </c>
      <c r="I43" s="189">
        <v>14.1142684323459</v>
      </c>
      <c r="J43" s="309">
        <v>2.2859842858034698</v>
      </c>
      <c r="K43" s="189">
        <v>0.40554916123219398</v>
      </c>
      <c r="L43" s="309">
        <v>3.2622034166923199E-2</v>
      </c>
      <c r="M43" s="189">
        <v>14.530784153649501</v>
      </c>
      <c r="N43" s="317">
        <v>2.3207846142569699</v>
      </c>
    </row>
    <row r="44" spans="1:14" ht="13" customHeight="1" x14ac:dyDescent="0.35">
      <c r="A44" s="12" t="s">
        <v>280</v>
      </c>
      <c r="B44" s="97">
        <v>2</v>
      </c>
      <c r="C44" s="189">
        <v>0.38316863823528702</v>
      </c>
      <c r="D44" s="309">
        <v>2.6538739646015899E-2</v>
      </c>
      <c r="E44" s="189">
        <v>8.4100428970564796</v>
      </c>
      <c r="F44" s="309">
        <v>1.1211296588008499</v>
      </c>
      <c r="G44" s="189">
        <v>0.37224567893836102</v>
      </c>
      <c r="H44" s="309">
        <v>2.5568258932631399E-2</v>
      </c>
      <c r="I44" s="189">
        <v>9.4697067821275098</v>
      </c>
      <c r="J44" s="309">
        <v>1.3842823507372</v>
      </c>
      <c r="K44" s="189">
        <v>0.34041358277848799</v>
      </c>
      <c r="L44" s="309">
        <v>2.4398371287584701E-2</v>
      </c>
      <c r="M44" s="189">
        <v>12.4983740069042</v>
      </c>
      <c r="N44" s="317">
        <v>1.78430279553044</v>
      </c>
    </row>
    <row r="45" spans="1:14" ht="13" customHeight="1" x14ac:dyDescent="0.35">
      <c r="A45" s="12" t="s">
        <v>281</v>
      </c>
      <c r="B45" s="97">
        <v>2</v>
      </c>
      <c r="C45" s="189">
        <v>0.29989966130894002</v>
      </c>
      <c r="D45" s="309">
        <v>1.74987158564964E-2</v>
      </c>
      <c r="E45" s="189">
        <v>9.55545894703687</v>
      </c>
      <c r="F45" s="309">
        <v>1.09399440405055</v>
      </c>
      <c r="G45" s="189">
        <v>0.29907473412834501</v>
      </c>
      <c r="H45" s="309">
        <v>1.75921776695321E-2</v>
      </c>
      <c r="I45" s="189">
        <v>10.937903442960501</v>
      </c>
      <c r="J45" s="309">
        <v>1.0477570240788601</v>
      </c>
      <c r="K45" s="189">
        <v>0.30088713449537902</v>
      </c>
      <c r="L45" s="309">
        <v>1.7461457860790099E-2</v>
      </c>
      <c r="M45" s="189">
        <v>11.8905446487299</v>
      </c>
      <c r="N45" s="317">
        <v>1.1812544652219801</v>
      </c>
    </row>
    <row r="46" spans="1:14" ht="13" customHeight="1" x14ac:dyDescent="0.35">
      <c r="A46" s="12" t="s">
        <v>282</v>
      </c>
      <c r="B46" s="97">
        <v>2</v>
      </c>
      <c r="C46" s="189">
        <v>0.25707968073988902</v>
      </c>
      <c r="D46" s="309">
        <v>2.4588374536615599E-2</v>
      </c>
      <c r="E46" s="189">
        <v>6.0550107060695701</v>
      </c>
      <c r="F46" s="309">
        <v>1.1528003230592401</v>
      </c>
      <c r="G46" s="189">
        <v>0.25457214789770699</v>
      </c>
      <c r="H46" s="309">
        <v>2.4314069338410502E-2</v>
      </c>
      <c r="I46" s="189">
        <v>6.5861124000040503</v>
      </c>
      <c r="J46" s="309">
        <v>1.17610857467852</v>
      </c>
      <c r="K46" s="189">
        <v>0.25554051718807902</v>
      </c>
      <c r="L46" s="309">
        <v>2.3916011355428101E-2</v>
      </c>
      <c r="M46" s="189">
        <v>7.2083915557162497</v>
      </c>
      <c r="N46" s="317">
        <v>1.2253793483533999</v>
      </c>
    </row>
    <row r="47" spans="1:14" ht="13" customHeight="1" x14ac:dyDescent="0.35">
      <c r="A47" s="12" t="s">
        <v>283</v>
      </c>
      <c r="B47" s="97">
        <v>2</v>
      </c>
      <c r="C47" s="189">
        <v>0.20131674072063699</v>
      </c>
      <c r="D47" s="309">
        <v>2.0774513536999301E-2</v>
      </c>
      <c r="E47" s="189">
        <v>3.48219250532925</v>
      </c>
      <c r="F47" s="309">
        <v>0.70763158993027397</v>
      </c>
      <c r="G47" s="189">
        <v>0.20392340825378699</v>
      </c>
      <c r="H47" s="309">
        <v>2.0910653905902198E-2</v>
      </c>
      <c r="I47" s="189">
        <v>3.8898406348936301</v>
      </c>
      <c r="J47" s="309">
        <v>0.72325429747499503</v>
      </c>
      <c r="K47" s="189">
        <v>0.202609315359809</v>
      </c>
      <c r="L47" s="309">
        <v>2.0640455959019699E-2</v>
      </c>
      <c r="M47" s="189">
        <v>4.0819894704736601</v>
      </c>
      <c r="N47" s="317">
        <v>0.77957386475101997</v>
      </c>
    </row>
    <row r="48" spans="1:14" ht="13" customHeight="1" x14ac:dyDescent="0.35">
      <c r="A48" s="12" t="s">
        <v>284</v>
      </c>
      <c r="B48" s="97">
        <v>2</v>
      </c>
      <c r="C48" s="189">
        <v>0.33747011664244397</v>
      </c>
      <c r="D48" s="309">
        <v>1.6853144781629501E-2</v>
      </c>
      <c r="E48" s="189">
        <v>11.553785962437599</v>
      </c>
      <c r="F48" s="309">
        <v>1.05593540576676</v>
      </c>
      <c r="G48" s="189">
        <v>0.33725831997601902</v>
      </c>
      <c r="H48" s="309">
        <v>1.70412214793766E-2</v>
      </c>
      <c r="I48" s="189">
        <v>11.788351484005799</v>
      </c>
      <c r="J48" s="309">
        <v>1.1063759311505099</v>
      </c>
      <c r="K48" s="189">
        <v>0.33981578004777702</v>
      </c>
      <c r="L48" s="309">
        <v>1.6328664016885999E-2</v>
      </c>
      <c r="M48" s="189">
        <v>12.610200341575601</v>
      </c>
      <c r="N48" s="317">
        <v>1.1474544071996</v>
      </c>
    </row>
    <row r="49" spans="1:14" ht="13" customHeight="1" x14ac:dyDescent="0.35">
      <c r="A49" s="12" t="s">
        <v>285</v>
      </c>
      <c r="B49" s="97">
        <v>2</v>
      </c>
      <c r="C49" s="189">
        <v>0.29323659194117402</v>
      </c>
      <c r="D49" s="309">
        <v>2.3049844170717902E-2</v>
      </c>
      <c r="E49" s="189">
        <v>8.1521515341382997</v>
      </c>
      <c r="F49" s="309">
        <v>1.07173589867838</v>
      </c>
      <c r="G49" s="189">
        <v>0.29105360409549302</v>
      </c>
      <c r="H49" s="309">
        <v>2.3942868045616801E-2</v>
      </c>
      <c r="I49" s="189">
        <v>8.7098198626997494</v>
      </c>
      <c r="J49" s="309">
        <v>1.14348795222286</v>
      </c>
      <c r="K49" s="189">
        <v>0.28661902313075499</v>
      </c>
      <c r="L49" s="309">
        <v>2.3735011504888898E-2</v>
      </c>
      <c r="M49" s="189">
        <v>10.1676855686772</v>
      </c>
      <c r="N49" s="317">
        <v>1.31336216992892</v>
      </c>
    </row>
    <row r="50" spans="1:14" ht="13" customHeight="1" x14ac:dyDescent="0.35">
      <c r="A50" s="12" t="s">
        <v>286</v>
      </c>
      <c r="B50" s="97">
        <v>2</v>
      </c>
      <c r="C50" s="189">
        <v>0.33818079776291099</v>
      </c>
      <c r="D50" s="309">
        <v>1.79122941998687E-2</v>
      </c>
      <c r="E50" s="189">
        <v>10.0556570417346</v>
      </c>
      <c r="F50" s="309">
        <v>1.09239798052265</v>
      </c>
      <c r="G50" s="189">
        <v>0.342538924847893</v>
      </c>
      <c r="H50" s="309">
        <v>1.7365819217567299E-2</v>
      </c>
      <c r="I50" s="189">
        <v>11.9109144995458</v>
      </c>
      <c r="J50" s="309">
        <v>1.1083590382823401</v>
      </c>
      <c r="K50" s="189">
        <v>0.34255586443310498</v>
      </c>
      <c r="L50" s="309">
        <v>1.7593634759855401E-2</v>
      </c>
      <c r="M50" s="189">
        <v>12.110909036746399</v>
      </c>
      <c r="N50" s="317">
        <v>1.09074009872721</v>
      </c>
    </row>
    <row r="51" spans="1:14" ht="13" customHeight="1" x14ac:dyDescent="0.35">
      <c r="A51" s="12" t="s">
        <v>287</v>
      </c>
      <c r="B51" s="97">
        <v>2</v>
      </c>
      <c r="C51" s="189">
        <v>0.25462584008031802</v>
      </c>
      <c r="D51" s="309">
        <v>1.37337377784946E-2</v>
      </c>
      <c r="E51" s="189">
        <v>7.7789535412803197</v>
      </c>
      <c r="F51" s="309">
        <v>0.77725534564427101</v>
      </c>
      <c r="G51" s="189">
        <v>0.26517595586374099</v>
      </c>
      <c r="H51" s="309">
        <v>1.39753830153884E-2</v>
      </c>
      <c r="I51" s="189">
        <v>9.0933274215145605</v>
      </c>
      <c r="J51" s="309">
        <v>0.85464582009926005</v>
      </c>
      <c r="K51" s="189">
        <v>0.25932569494804097</v>
      </c>
      <c r="L51" s="309">
        <v>1.4059957550429601E-2</v>
      </c>
      <c r="M51" s="189">
        <v>9.7599888423578598</v>
      </c>
      <c r="N51" s="317">
        <v>0.85788656530781404</v>
      </c>
    </row>
    <row r="52" spans="1:14" ht="13" customHeight="1" x14ac:dyDescent="0.35">
      <c r="A52" s="12" t="s">
        <v>288</v>
      </c>
      <c r="B52" s="97">
        <v>2</v>
      </c>
      <c r="C52" s="189">
        <v>0.24036656990092101</v>
      </c>
      <c r="D52" s="309">
        <v>1.9657032180072E-2</v>
      </c>
      <c r="E52" s="189">
        <v>6.9478758362597297</v>
      </c>
      <c r="F52" s="309">
        <v>1.0996566564332</v>
      </c>
      <c r="G52" s="189">
        <v>0.232797713285053</v>
      </c>
      <c r="H52" s="309">
        <v>1.90151618623071E-2</v>
      </c>
      <c r="I52" s="189">
        <v>7.4166759629793999</v>
      </c>
      <c r="J52" s="309">
        <v>1.3140541188580801</v>
      </c>
      <c r="K52" s="189">
        <v>0.21843993727376301</v>
      </c>
      <c r="L52" s="309">
        <v>1.7540393847586801E-2</v>
      </c>
      <c r="M52" s="189">
        <v>8.6194617613891396</v>
      </c>
      <c r="N52" s="317">
        <v>1.65582355106266</v>
      </c>
    </row>
    <row r="53" spans="1:14" ht="13" customHeight="1" x14ac:dyDescent="0.35">
      <c r="A53" s="12" t="s">
        <v>289</v>
      </c>
      <c r="B53" s="97">
        <v>2</v>
      </c>
      <c r="C53" s="189">
        <v>0.231888898253198</v>
      </c>
      <c r="D53" s="309">
        <v>1.83551656908458E-2</v>
      </c>
      <c r="E53" s="189">
        <v>5.86693905242275</v>
      </c>
      <c r="F53" s="309">
        <v>0.898179160028868</v>
      </c>
      <c r="G53" s="189">
        <v>0.23250579241609201</v>
      </c>
      <c r="H53" s="309">
        <v>1.82941189710203E-2</v>
      </c>
      <c r="I53" s="189">
        <v>6.2678212933707398</v>
      </c>
      <c r="J53" s="309">
        <v>0.93115222238066497</v>
      </c>
      <c r="K53" s="189">
        <v>0.22641237089709301</v>
      </c>
      <c r="L53" s="309">
        <v>1.8442406467372299E-2</v>
      </c>
      <c r="M53" s="189">
        <v>7.3611012164494003</v>
      </c>
      <c r="N53" s="317">
        <v>1.1108203878943801</v>
      </c>
    </row>
    <row r="54" spans="1:14" ht="13" customHeight="1" x14ac:dyDescent="0.35">
      <c r="A54" s="12" t="s">
        <v>290</v>
      </c>
      <c r="B54" s="97">
        <v>2</v>
      </c>
      <c r="C54" s="189">
        <v>0.28213067289021398</v>
      </c>
      <c r="D54" s="309">
        <v>2.6339405346733801E-2</v>
      </c>
      <c r="E54" s="189">
        <v>6.5397355130834498</v>
      </c>
      <c r="F54" s="309">
        <v>1.2236700175257</v>
      </c>
      <c r="G54" s="189">
        <v>0.282941809646091</v>
      </c>
      <c r="H54" s="309">
        <v>2.6349990118045799E-2</v>
      </c>
      <c r="I54" s="189">
        <v>7.0237300271006999</v>
      </c>
      <c r="J54" s="309">
        <v>1.2066293910538299</v>
      </c>
      <c r="K54" s="189">
        <v>0.28210238126327503</v>
      </c>
      <c r="L54" s="309">
        <v>2.6236170119077501E-2</v>
      </c>
      <c r="M54" s="189">
        <v>7.1696617045093403</v>
      </c>
      <c r="N54" s="317">
        <v>1.29844665776275</v>
      </c>
    </row>
    <row r="55" spans="1:14" ht="13" customHeight="1" x14ac:dyDescent="0.35">
      <c r="A55" s="12" t="s">
        <v>291</v>
      </c>
      <c r="B55" s="97">
        <v>2</v>
      </c>
      <c r="C55" s="189">
        <v>0.21403587512042799</v>
      </c>
      <c r="D55" s="309">
        <v>3.3929057167178998E-2</v>
      </c>
      <c r="E55" s="189">
        <v>3.57507664194025</v>
      </c>
      <c r="F55" s="309">
        <v>1.0682887798554499</v>
      </c>
      <c r="G55" s="189">
        <v>0.20358985573249</v>
      </c>
      <c r="H55" s="309">
        <v>3.4565186497617903E-2</v>
      </c>
      <c r="I55" s="189">
        <v>4.1479122119116898</v>
      </c>
      <c r="J55" s="309">
        <v>1.1237867195358999</v>
      </c>
      <c r="K55" s="189">
        <v>0.20790653152802599</v>
      </c>
      <c r="L55" s="309">
        <v>3.9685808049147203E-2</v>
      </c>
      <c r="M55" s="189">
        <v>5.4007141211852003</v>
      </c>
      <c r="N55" s="317">
        <v>1.2903016943386201</v>
      </c>
    </row>
    <row r="56" spans="1:14" ht="13" customHeight="1" x14ac:dyDescent="0.35">
      <c r="A56" s="12" t="s">
        <v>292</v>
      </c>
      <c r="B56" s="97">
        <v>2</v>
      </c>
      <c r="C56" s="189">
        <v>0.31449586707145899</v>
      </c>
      <c r="D56" s="309">
        <v>1.8007608935288098E-2</v>
      </c>
      <c r="E56" s="189">
        <v>8.7891267035673604</v>
      </c>
      <c r="F56" s="309">
        <v>0.94985333759305601</v>
      </c>
      <c r="G56" s="189">
        <v>0.32092417703953302</v>
      </c>
      <c r="H56" s="309">
        <v>1.7996305146913E-2</v>
      </c>
      <c r="I56" s="189">
        <v>10.6156012969019</v>
      </c>
      <c r="J56" s="309">
        <v>1.0708471414737299</v>
      </c>
      <c r="K56" s="189">
        <v>0.317083093560731</v>
      </c>
      <c r="L56" s="309">
        <v>1.8694981883397101E-2</v>
      </c>
      <c r="M56" s="189">
        <v>10.7611784433888</v>
      </c>
      <c r="N56" s="317">
        <v>1.1044331674426799</v>
      </c>
    </row>
    <row r="57" spans="1:14" ht="13" customHeight="1" x14ac:dyDescent="0.35">
      <c r="A57" s="12" t="s">
        <v>293</v>
      </c>
      <c r="B57" s="97">
        <v>2</v>
      </c>
      <c r="C57" s="189">
        <v>0.31668782986362798</v>
      </c>
      <c r="D57" s="309">
        <v>3.4043006545431298E-2</v>
      </c>
      <c r="E57" s="189">
        <v>7.7608289748706101</v>
      </c>
      <c r="F57" s="309">
        <v>1.6853386723463599</v>
      </c>
      <c r="G57" s="189">
        <v>0.31671140140443499</v>
      </c>
      <c r="H57" s="309">
        <v>3.3249235896562E-2</v>
      </c>
      <c r="I57" s="189">
        <v>8.4635857930638494</v>
      </c>
      <c r="J57" s="309">
        <v>1.63637569438624</v>
      </c>
      <c r="K57" s="189">
        <v>0.31555727738109401</v>
      </c>
      <c r="L57" s="309">
        <v>3.1678688780807401E-2</v>
      </c>
      <c r="M57" s="189">
        <v>8.9876914525385505</v>
      </c>
      <c r="N57" s="317">
        <v>1.6384214264867401</v>
      </c>
    </row>
    <row r="58" spans="1:14" ht="13" customHeight="1" x14ac:dyDescent="0.35">
      <c r="A58" s="12" t="s">
        <v>294</v>
      </c>
      <c r="B58" s="97">
        <v>2</v>
      </c>
      <c r="C58" s="189">
        <v>0.30363054163865599</v>
      </c>
      <c r="D58" s="309">
        <v>1.9021883060072201E-2</v>
      </c>
      <c r="E58" s="189">
        <v>7.86847488526241</v>
      </c>
      <c r="F58" s="309">
        <v>0.96551362866937995</v>
      </c>
      <c r="G58" s="189">
        <v>0.307319234651934</v>
      </c>
      <c r="H58" s="309">
        <v>1.89898706644222E-2</v>
      </c>
      <c r="I58" s="189">
        <v>8.9099908330686102</v>
      </c>
      <c r="J58" s="309">
        <v>0.96198591680952406</v>
      </c>
      <c r="K58" s="189">
        <v>0.31003140189651501</v>
      </c>
      <c r="L58" s="309">
        <v>1.8478583724447099E-2</v>
      </c>
      <c r="M58" s="189">
        <v>9.4991372026429808</v>
      </c>
      <c r="N58" s="317">
        <v>1.01606732334131</v>
      </c>
    </row>
    <row r="59" spans="1:14" ht="13" customHeight="1" x14ac:dyDescent="0.35">
      <c r="A59" s="12" t="s">
        <v>295</v>
      </c>
      <c r="B59" s="97">
        <v>2</v>
      </c>
      <c r="C59" s="189">
        <v>0.29460613259433699</v>
      </c>
      <c r="D59" s="309">
        <v>3.01884934879923E-2</v>
      </c>
      <c r="E59" s="189">
        <v>5.1079336662917303</v>
      </c>
      <c r="F59" s="309">
        <v>1.0255041587932401</v>
      </c>
      <c r="G59" s="189">
        <v>0.28510890242213499</v>
      </c>
      <c r="H59" s="309">
        <v>3.0565735831181402E-2</v>
      </c>
      <c r="I59" s="189">
        <v>5.4722949158674403</v>
      </c>
      <c r="J59" s="309">
        <v>1.03504109396122</v>
      </c>
      <c r="K59" s="189">
        <v>0.28297917134116701</v>
      </c>
      <c r="L59" s="309">
        <v>3.1837704666687901E-2</v>
      </c>
      <c r="M59" s="189">
        <v>6.2006441154359999</v>
      </c>
      <c r="N59" s="317">
        <v>1.2373931890791801</v>
      </c>
    </row>
    <row r="60" spans="1:14" ht="13" customHeight="1" x14ac:dyDescent="0.35">
      <c r="A60" s="12" t="s">
        <v>296</v>
      </c>
      <c r="B60" s="97">
        <v>2</v>
      </c>
      <c r="C60" s="189">
        <v>0.167378579897691</v>
      </c>
      <c r="D60" s="309">
        <v>4.7153217765866E-2</v>
      </c>
      <c r="E60" s="189">
        <v>2.2518437820840398</v>
      </c>
      <c r="F60" s="309">
        <v>1.2450893446376301</v>
      </c>
      <c r="G60" s="189">
        <v>0.159254467845795</v>
      </c>
      <c r="H60" s="309">
        <v>4.9434903236697199E-2</v>
      </c>
      <c r="I60" s="189">
        <v>3.68512162008843</v>
      </c>
      <c r="J60" s="309">
        <v>1.8185487126373101</v>
      </c>
      <c r="K60" s="189">
        <v>0.178426599365542</v>
      </c>
      <c r="L60" s="309">
        <v>4.96440655647373E-2</v>
      </c>
      <c r="M60" s="189">
        <v>8.6714987004245803</v>
      </c>
      <c r="N60" s="317">
        <v>2.2683238967472601</v>
      </c>
    </row>
    <row r="61" spans="1:14" ht="13" customHeight="1" x14ac:dyDescent="0.35">
      <c r="A61" s="12" t="s">
        <v>297</v>
      </c>
      <c r="B61" s="97">
        <v>2</v>
      </c>
      <c r="C61" s="189">
        <v>0.25529436560804503</v>
      </c>
      <c r="D61" s="309">
        <v>1.95099516414554E-2</v>
      </c>
      <c r="E61" s="189">
        <v>5.6497233597533203</v>
      </c>
      <c r="F61" s="309">
        <v>0.82543318054660497</v>
      </c>
      <c r="G61" s="189">
        <v>0.25898693365069902</v>
      </c>
      <c r="H61" s="309">
        <v>1.9873254929808799E-2</v>
      </c>
      <c r="I61" s="189">
        <v>8.0920818133343708</v>
      </c>
      <c r="J61" s="309">
        <v>0.95180308838845995</v>
      </c>
      <c r="K61" s="189">
        <v>0.25871312680964198</v>
      </c>
      <c r="L61" s="309">
        <v>1.9476919214482899E-2</v>
      </c>
      <c r="M61" s="189">
        <v>8.9080747646145308</v>
      </c>
      <c r="N61" s="317">
        <v>1.0783357316967801</v>
      </c>
    </row>
    <row r="62" spans="1:14" ht="13" customHeight="1" x14ac:dyDescent="0.35">
      <c r="A62" s="12" t="s">
        <v>298</v>
      </c>
      <c r="B62" s="97">
        <v>2</v>
      </c>
      <c r="C62" s="189">
        <v>0.24749847361281699</v>
      </c>
      <c r="D62" s="309">
        <v>1.6583762480370499E-2</v>
      </c>
      <c r="E62" s="189">
        <v>5.9928663419295498</v>
      </c>
      <c r="F62" s="309">
        <v>0.76709054180575897</v>
      </c>
      <c r="G62" s="189">
        <v>0.24968718906488399</v>
      </c>
      <c r="H62" s="309">
        <v>1.7009360002791001E-2</v>
      </c>
      <c r="I62" s="189">
        <v>6.0315974032851498</v>
      </c>
      <c r="J62" s="309">
        <v>0.80352498863411603</v>
      </c>
      <c r="K62" s="189">
        <v>0.245037429376291</v>
      </c>
      <c r="L62" s="309">
        <v>1.6275362268262199E-2</v>
      </c>
      <c r="M62" s="189">
        <v>6.5599077835343298</v>
      </c>
      <c r="N62" s="317">
        <v>0.977457087523535</v>
      </c>
    </row>
    <row r="63" spans="1:14" ht="13" customHeight="1" x14ac:dyDescent="0.35">
      <c r="A63" s="101" t="s">
        <v>299</v>
      </c>
      <c r="B63" s="102">
        <v>2</v>
      </c>
      <c r="C63" s="190">
        <v>0.257604017217336</v>
      </c>
      <c r="D63" s="310">
        <v>5.1047703002768301E-3</v>
      </c>
      <c r="E63" s="190">
        <v>5.7254985721821496</v>
      </c>
      <c r="F63" s="310">
        <v>0.21962377587864801</v>
      </c>
      <c r="G63" s="190">
        <v>0.26152631041713398</v>
      </c>
      <c r="H63" s="310">
        <v>5.1701708567760503E-3</v>
      </c>
      <c r="I63" s="190">
        <v>6.6630139699545001</v>
      </c>
      <c r="J63" s="310">
        <v>0.22949064596374599</v>
      </c>
      <c r="K63" s="190">
        <v>0.26025694161250201</v>
      </c>
      <c r="L63" s="310">
        <v>5.0754872802807804E-3</v>
      </c>
      <c r="M63" s="190">
        <v>7.8141848034589403</v>
      </c>
      <c r="N63" s="319">
        <v>0.25878460336279402</v>
      </c>
    </row>
    <row r="64" spans="1:14" ht="13" customHeight="1" x14ac:dyDescent="0.35">
      <c r="A64" s="103" t="s">
        <v>300</v>
      </c>
      <c r="B64" s="104">
        <v>2</v>
      </c>
      <c r="C64" s="191">
        <v>0.27044564863353399</v>
      </c>
      <c r="D64" s="311">
        <v>7.5954333007913098E-3</v>
      </c>
      <c r="E64" s="191">
        <v>6.3088066095142903</v>
      </c>
      <c r="F64" s="311">
        <v>0.32982369340855</v>
      </c>
      <c r="G64" s="191">
        <v>0.27573694927294201</v>
      </c>
      <c r="H64" s="311">
        <v>7.6484028565610299E-3</v>
      </c>
      <c r="I64" s="191">
        <v>7.02516375178143</v>
      </c>
      <c r="J64" s="311">
        <v>0.35166705403269899</v>
      </c>
      <c r="K64" s="191">
        <v>0.27231450128595702</v>
      </c>
      <c r="L64" s="311">
        <v>7.6358854765743202E-3</v>
      </c>
      <c r="M64" s="191">
        <v>7.9603767301360904</v>
      </c>
      <c r="N64" s="320">
        <v>0.40246286148385002</v>
      </c>
    </row>
    <row r="65" spans="1:14" ht="13" customHeight="1" x14ac:dyDescent="0.35">
      <c r="A65" s="105" t="s">
        <v>301</v>
      </c>
      <c r="B65" s="106">
        <v>2</v>
      </c>
      <c r="C65" s="192">
        <v>0.279392150707577</v>
      </c>
      <c r="D65" s="312">
        <v>3.6488824887728902E-3</v>
      </c>
      <c r="E65" s="192">
        <v>6.6961536465203801</v>
      </c>
      <c r="F65" s="312">
        <v>0.16511963117223799</v>
      </c>
      <c r="G65" s="192">
        <v>0.28103202270399302</v>
      </c>
      <c r="H65" s="312">
        <v>3.6856351086020402E-3</v>
      </c>
      <c r="I65" s="192">
        <v>7.6895776076871902</v>
      </c>
      <c r="J65" s="312">
        <v>0.17319721697575699</v>
      </c>
      <c r="K65" s="192">
        <v>0.278317629389078</v>
      </c>
      <c r="L65" s="312">
        <v>3.6590981818008001E-3</v>
      </c>
      <c r="M65" s="192">
        <v>8.7851249975661894</v>
      </c>
      <c r="N65" s="321">
        <v>0.19362198125456201</v>
      </c>
    </row>
    <row r="66" spans="1:14" ht="13" customHeight="1" x14ac:dyDescent="0.35">
      <c r="A66" s="12" t="s">
        <v>302</v>
      </c>
      <c r="B66" s="97">
        <v>2</v>
      </c>
      <c r="C66" s="189">
        <v>0.29935439415323301</v>
      </c>
      <c r="D66" s="309">
        <v>4.9063552759381401E-2</v>
      </c>
      <c r="E66" s="189">
        <v>6.8545062524070097</v>
      </c>
      <c r="F66" s="309">
        <v>2.3826444906845001</v>
      </c>
      <c r="G66" s="189">
        <v>0.289934015332665</v>
      </c>
      <c r="H66" s="309">
        <v>5.3787257060357599E-2</v>
      </c>
      <c r="I66" s="189">
        <v>7.53986990995298</v>
      </c>
      <c r="J66" s="309">
        <v>2.3367721577705498</v>
      </c>
      <c r="K66" s="189">
        <v>0.27357676252518398</v>
      </c>
      <c r="L66" s="309">
        <v>5.6102940329950002E-2</v>
      </c>
      <c r="M66" s="189">
        <v>13.462505126259099</v>
      </c>
      <c r="N66" s="317">
        <v>2.5777415489781998</v>
      </c>
    </row>
    <row r="67" spans="1:14" ht="13" customHeight="1" x14ac:dyDescent="0.35">
      <c r="A67" s="12" t="s">
        <v>303</v>
      </c>
      <c r="B67" s="97">
        <v>2</v>
      </c>
      <c r="C67" s="189">
        <v>0.23278563779831901</v>
      </c>
      <c r="D67" s="309">
        <v>5.0690277421099203E-2</v>
      </c>
      <c r="E67" s="189">
        <v>3.58373934397583</v>
      </c>
      <c r="F67" s="309">
        <v>1.57404732149909</v>
      </c>
      <c r="G67" s="189">
        <v>0.27563583441002298</v>
      </c>
      <c r="H67" s="309">
        <v>5.3884888555580497E-2</v>
      </c>
      <c r="I67" s="189">
        <v>6.8115290068412602</v>
      </c>
      <c r="J67" s="309">
        <v>2.20386774999539</v>
      </c>
      <c r="K67" s="189">
        <v>0.27663618994000999</v>
      </c>
      <c r="L67" s="309">
        <v>5.2670927778164997E-2</v>
      </c>
      <c r="M67" s="189">
        <v>7.8179732506732904</v>
      </c>
      <c r="N67" s="317">
        <v>2.2880286614588199</v>
      </c>
    </row>
    <row r="68" spans="1:14" ht="13" customHeight="1" x14ac:dyDescent="0.35">
      <c r="A68" s="12" t="s">
        <v>304</v>
      </c>
      <c r="B68" s="97">
        <v>2</v>
      </c>
      <c r="C68" s="189">
        <v>0.208237685349039</v>
      </c>
      <c r="D68" s="309">
        <v>4.66599889277192E-2</v>
      </c>
      <c r="E68" s="189">
        <v>3.8280616117444701</v>
      </c>
      <c r="F68" s="309">
        <v>1.6166984064069601</v>
      </c>
      <c r="G68" s="189">
        <v>0.20027343539228801</v>
      </c>
      <c r="H68" s="309">
        <v>4.6996312791210797E-2</v>
      </c>
      <c r="I68" s="189">
        <v>4.4464632296286801</v>
      </c>
      <c r="J68" s="309">
        <v>1.64324407564219</v>
      </c>
      <c r="K68" s="189">
        <v>0.19654418381314201</v>
      </c>
      <c r="L68" s="309">
        <v>4.92483739385269E-2</v>
      </c>
      <c r="M68" s="189">
        <v>7.6106350111604302</v>
      </c>
      <c r="N68" s="317">
        <v>2.6248058846637399</v>
      </c>
    </row>
    <row r="69" spans="1:14" ht="13" customHeight="1" x14ac:dyDescent="0.35">
      <c r="A69" s="26" t="s">
        <v>305</v>
      </c>
      <c r="B69" s="107">
        <v>2</v>
      </c>
      <c r="C69" s="199">
        <v>0.260490394081696</v>
      </c>
      <c r="D69" s="314">
        <v>4.6762755843837503E-2</v>
      </c>
      <c r="E69" s="199">
        <v>4.2754009344026302</v>
      </c>
      <c r="F69" s="314">
        <v>1.52387396278638</v>
      </c>
      <c r="G69" s="199">
        <v>0.25929079049742099</v>
      </c>
      <c r="H69" s="314">
        <v>4.5820404623080402E-2</v>
      </c>
      <c r="I69" s="199">
        <v>4.8076288323692404</v>
      </c>
      <c r="J69" s="314">
        <v>1.62699316836894</v>
      </c>
      <c r="K69" s="199">
        <v>0.25321269307238697</v>
      </c>
      <c r="L69" s="314">
        <v>4.5382857091666798E-2</v>
      </c>
      <c r="M69" s="199">
        <v>5.4773130171692799</v>
      </c>
      <c r="N69" s="322">
        <v>2.1076598127469102</v>
      </c>
    </row>
    <row r="70" spans="1:14" ht="13" customHeight="1" x14ac:dyDescent="0.35">
      <c r="A70" s="12"/>
      <c r="B70" s="112"/>
      <c r="C70" s="189" t="s">
        <v>1308</v>
      </c>
      <c r="D70" s="309" t="s">
        <v>1309</v>
      </c>
      <c r="E70" s="189" t="s">
        <v>1027</v>
      </c>
      <c r="F70" s="309" t="s">
        <v>1028</v>
      </c>
      <c r="G70" s="189" t="s">
        <v>1310</v>
      </c>
      <c r="H70" s="309" t="s">
        <v>1311</v>
      </c>
      <c r="I70" s="189" t="s">
        <v>1031</v>
      </c>
      <c r="J70" s="309" t="s">
        <v>1032</v>
      </c>
      <c r="K70" s="189" t="s">
        <v>1312</v>
      </c>
      <c r="L70" s="309" t="s">
        <v>1313</v>
      </c>
      <c r="M70" s="189" t="s">
        <v>1035</v>
      </c>
      <c r="N70" s="317" t="s">
        <v>1036</v>
      </c>
    </row>
    <row r="71" spans="1:14" ht="13" customHeight="1" x14ac:dyDescent="0.35">
      <c r="A71" s="12" t="s">
        <v>249</v>
      </c>
      <c r="B71" s="112">
        <v>1</v>
      </c>
      <c r="C71" s="189">
        <v>0.21873077790750001</v>
      </c>
      <c r="D71" s="309">
        <v>2.40339533353786E-2</v>
      </c>
      <c r="E71" s="189">
        <v>3.8706729895832899</v>
      </c>
      <c r="F71" s="309">
        <v>0.86080143376352702</v>
      </c>
      <c r="G71" s="189">
        <v>0.220876397519356</v>
      </c>
      <c r="H71" s="309">
        <v>2.26777324272242E-2</v>
      </c>
      <c r="I71" s="189">
        <v>4.4873112738953003</v>
      </c>
      <c r="J71" s="309">
        <v>0.96481178338566498</v>
      </c>
      <c r="K71" s="189">
        <v>0.21828222269942399</v>
      </c>
      <c r="L71" s="309">
        <v>2.3426761514339801E-2</v>
      </c>
      <c r="M71" s="189">
        <v>5.30878720676571</v>
      </c>
      <c r="N71" s="317">
        <v>1.3290842982687701</v>
      </c>
    </row>
    <row r="72" spans="1:14" ht="13" customHeight="1" x14ac:dyDescent="0.35">
      <c r="A72" s="12" t="s">
        <v>253</v>
      </c>
      <c r="B72" s="112">
        <v>1</v>
      </c>
      <c r="C72" s="189">
        <v>0.25431548601135401</v>
      </c>
      <c r="D72" s="309">
        <v>1.8351423154478599E-2</v>
      </c>
      <c r="E72" s="189">
        <v>4.60585794797126</v>
      </c>
      <c r="F72" s="309">
        <v>0.66097763725437098</v>
      </c>
      <c r="G72" s="189">
        <v>0.26680114712574099</v>
      </c>
      <c r="H72" s="309">
        <v>1.82746241319676E-2</v>
      </c>
      <c r="I72" s="189">
        <v>5.3397326120283903</v>
      </c>
      <c r="J72" s="309">
        <v>0.65265523737989795</v>
      </c>
      <c r="K72" s="189">
        <v>0.26685724319423798</v>
      </c>
      <c r="L72" s="309">
        <v>1.87847288187299E-2</v>
      </c>
      <c r="M72" s="189">
        <v>6.6752208924757097</v>
      </c>
      <c r="N72" s="317">
        <v>0.92422022244843505</v>
      </c>
    </row>
    <row r="73" spans="1:14" ht="13" customHeight="1" x14ac:dyDescent="0.35">
      <c r="A73" s="100" t="s">
        <v>255</v>
      </c>
      <c r="B73" s="112">
        <v>1</v>
      </c>
      <c r="C73" s="189">
        <v>0.25876394881796599</v>
      </c>
      <c r="D73" s="309">
        <v>2.32602431907598E-2</v>
      </c>
      <c r="E73" s="189">
        <v>4.8174912068394402</v>
      </c>
      <c r="F73" s="309">
        <v>0.86209054014816899</v>
      </c>
      <c r="G73" s="189">
        <v>0.26343730594819498</v>
      </c>
      <c r="H73" s="309">
        <v>2.28787412623188E-2</v>
      </c>
      <c r="I73" s="189">
        <v>5.2337960461545201</v>
      </c>
      <c r="J73" s="309">
        <v>0.91043792014548397</v>
      </c>
      <c r="K73" s="189">
        <v>0.27344939112185901</v>
      </c>
      <c r="L73" s="309">
        <v>2.3674911194781399E-2</v>
      </c>
      <c r="M73" s="189">
        <v>7.4170328994984196</v>
      </c>
      <c r="N73" s="317">
        <v>1.2309973115025601</v>
      </c>
    </row>
    <row r="74" spans="1:14" ht="13" customHeight="1" x14ac:dyDescent="0.35">
      <c r="A74" s="12" t="s">
        <v>256</v>
      </c>
      <c r="B74" s="112">
        <v>1</v>
      </c>
      <c r="C74" s="189">
        <v>0.374060217624889</v>
      </c>
      <c r="D74" s="309">
        <v>3.5302947072573199E-2</v>
      </c>
      <c r="E74" s="189">
        <v>6.2988268444455704</v>
      </c>
      <c r="F74" s="309">
        <v>1.1499964268109</v>
      </c>
      <c r="G74" s="189">
        <v>0.34598028675286802</v>
      </c>
      <c r="H74" s="309">
        <v>3.4149891098815999E-2</v>
      </c>
      <c r="I74" s="189">
        <v>7.3946832801847302</v>
      </c>
      <c r="J74" s="309">
        <v>1.3770692621804701</v>
      </c>
      <c r="K74" s="189">
        <v>0.34189300744071899</v>
      </c>
      <c r="L74" s="309">
        <v>3.39338261111089E-2</v>
      </c>
      <c r="M74" s="189">
        <v>8.1509798364155799</v>
      </c>
      <c r="N74" s="317">
        <v>1.4316081707158099</v>
      </c>
    </row>
    <row r="75" spans="1:14" ht="13" customHeight="1" x14ac:dyDescent="0.35">
      <c r="A75" s="12" t="s">
        <v>267</v>
      </c>
      <c r="B75" s="112">
        <v>1</v>
      </c>
      <c r="C75" s="189">
        <v>0.23992066524396</v>
      </c>
      <c r="D75" s="309">
        <v>3.0144840569079401E-2</v>
      </c>
      <c r="E75" s="189">
        <v>4.9238930104376903</v>
      </c>
      <c r="F75" s="309">
        <v>1.2310179359084601</v>
      </c>
      <c r="G75" s="189">
        <v>0.24336829522610301</v>
      </c>
      <c r="H75" s="309">
        <v>3.0692737138625199E-2</v>
      </c>
      <c r="I75" s="189">
        <v>5.2781513560785998</v>
      </c>
      <c r="J75" s="309">
        <v>1.30700238281769</v>
      </c>
      <c r="K75" s="189">
        <v>0.242825226990975</v>
      </c>
      <c r="L75" s="309">
        <v>3.12372586724361E-2</v>
      </c>
      <c r="M75" s="189">
        <v>6.8293927305081503</v>
      </c>
      <c r="N75" s="317">
        <v>1.59042082815534</v>
      </c>
    </row>
    <row r="76" spans="1:14" ht="13" customHeight="1" x14ac:dyDescent="0.35">
      <c r="A76" s="12" t="s">
        <v>272</v>
      </c>
      <c r="B76" s="112">
        <v>1</v>
      </c>
      <c r="C76" s="189">
        <v>0.235680583044308</v>
      </c>
      <c r="D76" s="309">
        <v>2.5508117150299499E-2</v>
      </c>
      <c r="E76" s="189">
        <v>4.9755456776127502</v>
      </c>
      <c r="F76" s="309">
        <v>1.0222317167239501</v>
      </c>
      <c r="G76" s="189">
        <v>0.22897448019974301</v>
      </c>
      <c r="H76" s="309">
        <v>2.6686453545810399E-2</v>
      </c>
      <c r="I76" s="189">
        <v>5.4637636990003404</v>
      </c>
      <c r="J76" s="309">
        <v>1.08306678693243</v>
      </c>
      <c r="K76" s="189">
        <v>0.22933898851284601</v>
      </c>
      <c r="L76" s="309">
        <v>2.65609227713424E-2</v>
      </c>
      <c r="M76" s="189">
        <v>5.7799447279113902</v>
      </c>
      <c r="N76" s="317">
        <v>1.1593207039851099</v>
      </c>
    </row>
    <row r="77" spans="1:14" ht="13" customHeight="1" x14ac:dyDescent="0.35">
      <c r="A77" s="12" t="s">
        <v>274</v>
      </c>
      <c r="B77" s="112">
        <v>1</v>
      </c>
      <c r="C77" s="189">
        <v>0.193806843117758</v>
      </c>
      <c r="D77" s="309">
        <v>2.2136251116196701E-2</v>
      </c>
      <c r="E77" s="189">
        <v>3.5105961395477201</v>
      </c>
      <c r="F77" s="309">
        <v>0.84414384910581297</v>
      </c>
      <c r="G77" s="189">
        <v>0.17243804438020699</v>
      </c>
      <c r="H77" s="309">
        <v>2.3711860104557898E-2</v>
      </c>
      <c r="I77" s="189">
        <v>6.1209823255915401</v>
      </c>
      <c r="J77" s="309">
        <v>1.0627997614279401</v>
      </c>
      <c r="K77" s="189">
        <v>0.178990850675526</v>
      </c>
      <c r="L77" s="309">
        <v>2.4473308718375102E-2</v>
      </c>
      <c r="M77" s="189">
        <v>7.1939474328811697</v>
      </c>
      <c r="N77" s="317">
        <v>1.1915721306345799</v>
      </c>
    </row>
    <row r="78" spans="1:14" ht="13" customHeight="1" x14ac:dyDescent="0.35">
      <c r="A78" s="12" t="s">
        <v>280</v>
      </c>
      <c r="B78" s="112">
        <v>1</v>
      </c>
      <c r="C78" s="189">
        <v>0.34934644144159299</v>
      </c>
      <c r="D78" s="309">
        <v>2.5306762946042401E-2</v>
      </c>
      <c r="E78" s="189">
        <v>7.0544114006004497</v>
      </c>
      <c r="F78" s="309">
        <v>1.0555124393880699</v>
      </c>
      <c r="G78" s="189">
        <v>0.33966088209831102</v>
      </c>
      <c r="H78" s="309">
        <v>2.5954741106970901E-2</v>
      </c>
      <c r="I78" s="189">
        <v>8.9464705788174808</v>
      </c>
      <c r="J78" s="309">
        <v>1.07159812219821</v>
      </c>
      <c r="K78" s="189">
        <v>0.319695371630495</v>
      </c>
      <c r="L78" s="309">
        <v>2.6647853845528702E-2</v>
      </c>
      <c r="M78" s="189">
        <v>11.2786071304724</v>
      </c>
      <c r="N78" s="317">
        <v>1.23822524602918</v>
      </c>
    </row>
    <row r="79" spans="1:14" ht="13" customHeight="1" x14ac:dyDescent="0.35">
      <c r="A79" s="12" t="s">
        <v>285</v>
      </c>
      <c r="B79" s="112">
        <v>1</v>
      </c>
      <c r="C79" s="189">
        <v>0.25529018639445999</v>
      </c>
      <c r="D79" s="309">
        <v>3.02634873318244E-2</v>
      </c>
      <c r="E79" s="189">
        <v>6.6897643832826397</v>
      </c>
      <c r="F79" s="309">
        <v>1.34103296262135</v>
      </c>
      <c r="G79" s="189">
        <v>0.25234722279659699</v>
      </c>
      <c r="H79" s="309">
        <v>2.9515236556383599E-2</v>
      </c>
      <c r="I79" s="189">
        <v>7.6535710277089004</v>
      </c>
      <c r="J79" s="309">
        <v>1.36872482789965</v>
      </c>
      <c r="K79" s="189">
        <v>0.25122208139101498</v>
      </c>
      <c r="L79" s="309">
        <v>2.8998381657681101E-2</v>
      </c>
      <c r="M79" s="189">
        <v>8.3602751118107204</v>
      </c>
      <c r="N79" s="317">
        <v>1.4011866206157599</v>
      </c>
    </row>
    <row r="80" spans="1:14" ht="13" customHeight="1" x14ac:dyDescent="0.35">
      <c r="A80" s="12" t="s">
        <v>290</v>
      </c>
      <c r="B80" s="112">
        <v>1</v>
      </c>
      <c r="C80" s="189">
        <v>0.26183436751250999</v>
      </c>
      <c r="D80" s="309">
        <v>2.5727136155630399E-2</v>
      </c>
      <c r="E80" s="189">
        <v>5.42062884083645</v>
      </c>
      <c r="F80" s="309">
        <v>1.02108159459481</v>
      </c>
      <c r="G80" s="189">
        <v>0.24235170727994801</v>
      </c>
      <c r="H80" s="309">
        <v>2.6373456091600099E-2</v>
      </c>
      <c r="I80" s="189">
        <v>6.3599496213662201</v>
      </c>
      <c r="J80" s="309">
        <v>1.1411551168484599</v>
      </c>
      <c r="K80" s="189">
        <v>0.24394371849510099</v>
      </c>
      <c r="L80" s="309">
        <v>2.64534137444387E-2</v>
      </c>
      <c r="M80" s="189">
        <v>6.7743764235731598</v>
      </c>
      <c r="N80" s="317">
        <v>1.2130734387373101</v>
      </c>
    </row>
    <row r="81" spans="1:14" ht="13" customHeight="1" x14ac:dyDescent="0.35">
      <c r="A81" s="12" t="s">
        <v>292</v>
      </c>
      <c r="B81" s="112">
        <v>1</v>
      </c>
      <c r="C81" s="189">
        <v>0.26846651211327599</v>
      </c>
      <c r="D81" s="309">
        <v>1.6934611261012499E-2</v>
      </c>
      <c r="E81" s="189">
        <v>6.4281520802684602</v>
      </c>
      <c r="F81" s="309">
        <v>0.76383107120375604</v>
      </c>
      <c r="G81" s="189">
        <v>0.27238509617339901</v>
      </c>
      <c r="H81" s="309">
        <v>1.7094368640962102E-2</v>
      </c>
      <c r="I81" s="189">
        <v>6.8511800290616502</v>
      </c>
      <c r="J81" s="309">
        <v>0.79725969294304799</v>
      </c>
      <c r="K81" s="189">
        <v>0.27468504424817702</v>
      </c>
      <c r="L81" s="309">
        <v>1.73081730528259E-2</v>
      </c>
      <c r="M81" s="189">
        <v>7.7733524470333197</v>
      </c>
      <c r="N81" s="317">
        <v>0.91229807040909205</v>
      </c>
    </row>
    <row r="82" spans="1:14" ht="13" customHeight="1" x14ac:dyDescent="0.35">
      <c r="A82" s="12" t="s">
        <v>294</v>
      </c>
      <c r="B82" s="112">
        <v>1</v>
      </c>
      <c r="C82" s="189">
        <v>0.306296456598323</v>
      </c>
      <c r="D82" s="309">
        <v>2.09636319547312E-2</v>
      </c>
      <c r="E82" s="189">
        <v>7.2020435949490604</v>
      </c>
      <c r="F82" s="309">
        <v>0.96000446468733602</v>
      </c>
      <c r="G82" s="189">
        <v>0.29203724415584698</v>
      </c>
      <c r="H82" s="309">
        <v>2.0488075588054398E-2</v>
      </c>
      <c r="I82" s="189">
        <v>8.7567436717595992</v>
      </c>
      <c r="J82" s="309">
        <v>1.0518203770976</v>
      </c>
      <c r="K82" s="189">
        <v>0.29671645555961301</v>
      </c>
      <c r="L82" s="309">
        <v>2.11951479984669E-2</v>
      </c>
      <c r="M82" s="189">
        <v>10.0172306371103</v>
      </c>
      <c r="N82" s="317">
        <v>1.18168896606647</v>
      </c>
    </row>
    <row r="83" spans="1:14" ht="13" customHeight="1" x14ac:dyDescent="0.35">
      <c r="A83" s="12" t="s">
        <v>295</v>
      </c>
      <c r="B83" s="112">
        <v>1</v>
      </c>
      <c r="C83" s="189">
        <v>0.31042510423087499</v>
      </c>
      <c r="D83" s="309">
        <v>3.2955636512639101E-2</v>
      </c>
      <c r="E83" s="189">
        <v>6.1330384771974096</v>
      </c>
      <c r="F83" s="309">
        <v>1.33340655706419</v>
      </c>
      <c r="G83" s="189">
        <v>0.29892625383962401</v>
      </c>
      <c r="H83" s="309">
        <v>3.3294034779767598E-2</v>
      </c>
      <c r="I83" s="189">
        <v>6.8256752295582501</v>
      </c>
      <c r="J83" s="309">
        <v>1.28114717827467</v>
      </c>
      <c r="K83" s="189">
        <v>0.29530567476985298</v>
      </c>
      <c r="L83" s="309">
        <v>3.4301989607885899E-2</v>
      </c>
      <c r="M83" s="189">
        <v>7.3268681070483597</v>
      </c>
      <c r="N83" s="317">
        <v>1.3314820759464201</v>
      </c>
    </row>
    <row r="84" spans="1:14" ht="13" customHeight="1" x14ac:dyDescent="0.35">
      <c r="A84" s="28" t="s">
        <v>306</v>
      </c>
      <c r="B84" s="113">
        <v>1</v>
      </c>
      <c r="C84" s="193">
        <v>0.27234780343673398</v>
      </c>
      <c r="D84" s="313">
        <v>7.5648208725249298E-3</v>
      </c>
      <c r="E84" s="193">
        <v>5.5927859488943996</v>
      </c>
      <c r="F84" s="313">
        <v>0.30059440037758001</v>
      </c>
      <c r="G84" s="193">
        <v>0.26467892146231198</v>
      </c>
      <c r="H84" s="313">
        <v>7.5882530362058002E-3</v>
      </c>
      <c r="I84" s="193">
        <v>6.6231845587542502</v>
      </c>
      <c r="J84" s="313">
        <v>0.322438894107685</v>
      </c>
      <c r="K84" s="193">
        <v>0.26331299046733198</v>
      </c>
      <c r="L84" s="313">
        <v>7.6872940487658099E-3</v>
      </c>
      <c r="M84" s="193">
        <v>7.6224152236671703</v>
      </c>
      <c r="N84" s="318">
        <v>0.36260104978168101</v>
      </c>
    </row>
    <row r="85" spans="1:14" ht="13" customHeight="1" x14ac:dyDescent="0.35">
      <c r="A85" s="12" t="s">
        <v>87</v>
      </c>
      <c r="B85" s="112">
        <v>1</v>
      </c>
      <c r="C85" s="189">
        <v>0.21344323611083499</v>
      </c>
      <c r="D85" s="309">
        <v>2.84420213094666E-2</v>
      </c>
      <c r="E85" s="189">
        <v>3.1513018629724501</v>
      </c>
      <c r="F85" s="309">
        <v>0.86125322709170504</v>
      </c>
      <c r="G85" s="189">
        <v>0.23070725088744801</v>
      </c>
      <c r="H85" s="309">
        <v>2.8922295093232599E-2</v>
      </c>
      <c r="I85" s="189">
        <v>4.1971311370654902</v>
      </c>
      <c r="J85" s="309">
        <v>0.90599040153985699</v>
      </c>
      <c r="K85" s="189">
        <v>0.228484484942448</v>
      </c>
      <c r="L85" s="309">
        <v>2.9400744722251401E-2</v>
      </c>
      <c r="M85" s="189">
        <v>5.3558630455341101</v>
      </c>
      <c r="N85" s="317">
        <v>1.3101065824004801</v>
      </c>
    </row>
    <row r="86" spans="1:14" ht="13" customHeight="1" x14ac:dyDescent="0.35">
      <c r="A86" s="12" t="s">
        <v>303</v>
      </c>
      <c r="B86" s="112">
        <v>1</v>
      </c>
      <c r="C86" s="189">
        <v>0.263208718542427</v>
      </c>
      <c r="D86" s="309">
        <v>4.8793079470338299E-2</v>
      </c>
      <c r="E86" s="189">
        <v>4.5631763780091399</v>
      </c>
      <c r="F86" s="309">
        <v>1.6904717341700599</v>
      </c>
      <c r="G86" s="189">
        <v>0.29838752969698401</v>
      </c>
      <c r="H86" s="309">
        <v>4.6446678885418501E-2</v>
      </c>
      <c r="I86" s="189">
        <v>6.2319822491174497</v>
      </c>
      <c r="J86" s="309">
        <v>1.7371188083564</v>
      </c>
      <c r="K86" s="189">
        <v>0.30372946087431402</v>
      </c>
      <c r="L86" s="309">
        <v>4.6439566189075299E-2</v>
      </c>
      <c r="M86" s="189">
        <v>6.6609949228580403</v>
      </c>
      <c r="N86" s="317">
        <v>1.8407104292885099</v>
      </c>
    </row>
    <row r="87" spans="1:14" ht="13" customHeight="1" x14ac:dyDescent="0.35">
      <c r="A87" s="26" t="s">
        <v>304</v>
      </c>
      <c r="B87" s="114">
        <v>1</v>
      </c>
      <c r="C87" s="199">
        <v>0.16298706292756801</v>
      </c>
      <c r="D87" s="314">
        <v>4.22308736389716E-2</v>
      </c>
      <c r="E87" s="199">
        <v>2.7311929967347099</v>
      </c>
      <c r="F87" s="314">
        <v>1.2781820858838899</v>
      </c>
      <c r="G87" s="199">
        <v>0.146328689266044</v>
      </c>
      <c r="H87" s="314">
        <v>4.3404402571667798E-2</v>
      </c>
      <c r="I87" s="199">
        <v>3.4554184524056302</v>
      </c>
      <c r="J87" s="314">
        <v>1.2668567905206101</v>
      </c>
      <c r="K87" s="199">
        <v>0.14997504618197899</v>
      </c>
      <c r="L87" s="314">
        <v>4.3923023713083202E-2</v>
      </c>
      <c r="M87" s="199">
        <v>4.4909295300778798</v>
      </c>
      <c r="N87" s="322">
        <v>1.58720432568019</v>
      </c>
    </row>
    <row r="88" spans="1:14" ht="13" customHeight="1" x14ac:dyDescent="0.35">
      <c r="A88" s="12"/>
      <c r="B88" s="115"/>
      <c r="C88" s="189" t="s">
        <v>1308</v>
      </c>
      <c r="D88" s="309" t="s">
        <v>1309</v>
      </c>
      <c r="E88" s="189" t="s">
        <v>1027</v>
      </c>
      <c r="F88" s="309" t="s">
        <v>1028</v>
      </c>
      <c r="G88" s="189" t="s">
        <v>1310</v>
      </c>
      <c r="H88" s="309" t="s">
        <v>1311</v>
      </c>
      <c r="I88" s="189" t="s">
        <v>1031</v>
      </c>
      <c r="J88" s="309" t="s">
        <v>1032</v>
      </c>
      <c r="K88" s="189" t="s">
        <v>1312</v>
      </c>
      <c r="L88" s="309" t="s">
        <v>1313</v>
      </c>
      <c r="M88" s="189" t="s">
        <v>1035</v>
      </c>
      <c r="N88" s="317" t="s">
        <v>1036</v>
      </c>
    </row>
    <row r="89" spans="1:14" ht="13" customHeight="1" x14ac:dyDescent="0.35">
      <c r="A89" s="12" t="s">
        <v>261</v>
      </c>
      <c r="B89" s="115">
        <v>3</v>
      </c>
      <c r="C89" s="189">
        <v>0.34112726312334901</v>
      </c>
      <c r="D89" s="309">
        <v>2.0384779053923899E-2</v>
      </c>
      <c r="E89" s="189">
        <v>8.5585750931800497</v>
      </c>
      <c r="F89" s="309">
        <v>1.02234067824718</v>
      </c>
      <c r="G89" s="189">
        <v>0.35099425480930202</v>
      </c>
      <c r="H89" s="309">
        <v>1.97402559692825E-2</v>
      </c>
      <c r="I89" s="189">
        <v>10.726938826225</v>
      </c>
      <c r="J89" s="309">
        <v>1.0236323015055899</v>
      </c>
      <c r="K89" s="189">
        <v>0.34979832033967101</v>
      </c>
      <c r="L89" s="309">
        <v>1.9822043002701E-2</v>
      </c>
      <c r="M89" s="189">
        <v>11.113208670828699</v>
      </c>
      <c r="N89" s="317">
        <v>1.0935261493055399</v>
      </c>
    </row>
    <row r="90" spans="1:14" ht="13" customHeight="1" x14ac:dyDescent="0.35">
      <c r="A90" s="12" t="s">
        <v>264</v>
      </c>
      <c r="B90" s="115">
        <v>3</v>
      </c>
      <c r="C90" s="189">
        <v>0.30787100928299799</v>
      </c>
      <c r="D90" s="309">
        <v>4.2127843883558801E-2</v>
      </c>
      <c r="E90" s="189">
        <v>5.22227388918395</v>
      </c>
      <c r="F90" s="309">
        <v>1.34295992689404</v>
      </c>
      <c r="G90" s="189">
        <v>0.32214229176866399</v>
      </c>
      <c r="H90" s="309">
        <v>4.2008958507268997E-2</v>
      </c>
      <c r="I90" s="189">
        <v>6.1575354589884501</v>
      </c>
      <c r="J90" s="309">
        <v>1.4318334727547799</v>
      </c>
      <c r="K90" s="189">
        <v>0.309957127245231</v>
      </c>
      <c r="L90" s="309">
        <v>3.8911265205182899E-2</v>
      </c>
      <c r="M90" s="189">
        <v>7.6226695917883802</v>
      </c>
      <c r="N90" s="317">
        <v>1.92351210964016</v>
      </c>
    </row>
    <row r="91" spans="1:14" ht="13" customHeight="1" x14ac:dyDescent="0.35">
      <c r="A91" s="12" t="s">
        <v>78</v>
      </c>
      <c r="B91" s="115">
        <v>3</v>
      </c>
      <c r="C91" s="189">
        <v>0.25153858744841401</v>
      </c>
      <c r="D91" s="309">
        <v>2.78945872114921E-2</v>
      </c>
      <c r="E91" s="189">
        <v>4.5266033081193502</v>
      </c>
      <c r="F91" s="309">
        <v>1.0257366263174199</v>
      </c>
      <c r="G91" s="189">
        <v>0.30884406175022</v>
      </c>
      <c r="H91" s="309">
        <v>3.1932971552196897E-2</v>
      </c>
      <c r="I91" s="189">
        <v>7.5344174567323998</v>
      </c>
      <c r="J91" s="309">
        <v>1.4636751920353701</v>
      </c>
      <c r="K91" s="189">
        <v>0.30404827169024601</v>
      </c>
      <c r="L91" s="309">
        <v>3.0824936876206799E-2</v>
      </c>
      <c r="M91" s="189">
        <v>9.0848646513844002</v>
      </c>
      <c r="N91" s="317">
        <v>1.62928155782352</v>
      </c>
    </row>
    <row r="92" spans="1:14" ht="13" customHeight="1" x14ac:dyDescent="0.35">
      <c r="A92" s="12" t="s">
        <v>283</v>
      </c>
      <c r="B92" s="115">
        <v>3</v>
      </c>
      <c r="C92" s="189">
        <v>0.23564296587669201</v>
      </c>
      <c r="D92" s="309">
        <v>1.9585982432772299E-2</v>
      </c>
      <c r="E92" s="189">
        <v>4.0523509476736397</v>
      </c>
      <c r="F92" s="309">
        <v>0.66623995115222301</v>
      </c>
      <c r="G92" s="189">
        <v>0.23674975458025499</v>
      </c>
      <c r="H92" s="309">
        <v>1.95746073423252E-2</v>
      </c>
      <c r="I92" s="189">
        <v>4.9281168580719896</v>
      </c>
      <c r="J92" s="309">
        <v>0.78783992495157296</v>
      </c>
      <c r="K92" s="189">
        <v>0.23900245849002699</v>
      </c>
      <c r="L92" s="309">
        <v>1.95915834862345E-2</v>
      </c>
      <c r="M92" s="189">
        <v>5.2357303110606104</v>
      </c>
      <c r="N92" s="317">
        <v>0.82699181592141902</v>
      </c>
    </row>
    <row r="93" spans="1:14" ht="13" customHeight="1" x14ac:dyDescent="0.35">
      <c r="A93" s="12" t="s">
        <v>285</v>
      </c>
      <c r="B93" s="115">
        <v>3</v>
      </c>
      <c r="C93" s="189">
        <v>0.26371160013502998</v>
      </c>
      <c r="D93" s="309">
        <v>2.3116857132094101E-2</v>
      </c>
      <c r="E93" s="189">
        <v>6.8567170707799097</v>
      </c>
      <c r="F93" s="309">
        <v>1.1043624966144201</v>
      </c>
      <c r="G93" s="189">
        <v>0.26261249510638401</v>
      </c>
      <c r="H93" s="309">
        <v>2.3204916640508898E-2</v>
      </c>
      <c r="I93" s="189">
        <v>7.7378092266253002</v>
      </c>
      <c r="J93" s="309">
        <v>1.24134788616583</v>
      </c>
      <c r="K93" s="189">
        <v>0.25896312988620102</v>
      </c>
      <c r="L93" s="309">
        <v>2.2980369556530399E-2</v>
      </c>
      <c r="M93" s="189">
        <v>8.2315114024114795</v>
      </c>
      <c r="N93" s="317">
        <v>1.3642824831565701</v>
      </c>
    </row>
    <row r="94" spans="1:14" ht="13" customHeight="1" x14ac:dyDescent="0.35">
      <c r="A94" s="12" t="s">
        <v>290</v>
      </c>
      <c r="B94" s="115">
        <v>3</v>
      </c>
      <c r="C94" s="189">
        <v>0.29700961528514103</v>
      </c>
      <c r="D94" s="309">
        <v>2.5573367037498299E-2</v>
      </c>
      <c r="E94" s="189">
        <v>7.6017209477465704</v>
      </c>
      <c r="F94" s="309">
        <v>1.3012883265070201</v>
      </c>
      <c r="G94" s="189">
        <v>0.30238035079944497</v>
      </c>
      <c r="H94" s="309">
        <v>2.525580505267E-2</v>
      </c>
      <c r="I94" s="189">
        <v>8.7528970857787698</v>
      </c>
      <c r="J94" s="309">
        <v>1.3112805893360699</v>
      </c>
      <c r="K94" s="189">
        <v>0.30192959911558997</v>
      </c>
      <c r="L94" s="309">
        <v>2.5223814461368899E-2</v>
      </c>
      <c r="M94" s="189">
        <v>9.1814474685831904</v>
      </c>
      <c r="N94" s="317">
        <v>1.3463351432108699</v>
      </c>
    </row>
    <row r="95" spans="1:14" ht="13" customHeight="1" x14ac:dyDescent="0.35">
      <c r="A95" s="12" t="s">
        <v>294</v>
      </c>
      <c r="B95" s="115">
        <v>3</v>
      </c>
      <c r="C95" s="189">
        <v>0.26576225781156898</v>
      </c>
      <c r="D95" s="309">
        <v>1.51335518492528E-2</v>
      </c>
      <c r="E95" s="189">
        <v>6.0640268903327197</v>
      </c>
      <c r="F95" s="309">
        <v>0.65766331940281197</v>
      </c>
      <c r="G95" s="189">
        <v>0.26728190723512102</v>
      </c>
      <c r="H95" s="309">
        <v>1.5028493604906899E-2</v>
      </c>
      <c r="I95" s="189">
        <v>7.5596196242891303</v>
      </c>
      <c r="J95" s="309">
        <v>0.78680735222409404</v>
      </c>
      <c r="K95" s="189">
        <v>0.271662640491934</v>
      </c>
      <c r="L95" s="309">
        <v>1.5112566110093199E-2</v>
      </c>
      <c r="M95" s="189">
        <v>8.2392063798582704</v>
      </c>
      <c r="N95" s="317">
        <v>0.92987300770505599</v>
      </c>
    </row>
    <row r="96" spans="1:14" ht="13" customHeight="1" x14ac:dyDescent="0.35">
      <c r="A96" s="12" t="s">
        <v>295</v>
      </c>
      <c r="B96" s="115">
        <v>3</v>
      </c>
      <c r="C96" s="189">
        <v>0.34725604910300401</v>
      </c>
      <c r="D96" s="309">
        <v>3.8297285033560502E-2</v>
      </c>
      <c r="E96" s="189">
        <v>7.5737122533122401</v>
      </c>
      <c r="F96" s="309">
        <v>1.8235229351314901</v>
      </c>
      <c r="G96" s="189">
        <v>0.34029767906188002</v>
      </c>
      <c r="H96" s="309">
        <v>3.7789261502331098E-2</v>
      </c>
      <c r="I96" s="189">
        <v>7.7686916673643802</v>
      </c>
      <c r="J96" s="309">
        <v>1.86860497467614</v>
      </c>
      <c r="K96" s="189">
        <v>0.34006737210050902</v>
      </c>
      <c r="L96" s="309">
        <v>3.7813974902700102E-2</v>
      </c>
      <c r="M96" s="189">
        <v>8.1895949942228192</v>
      </c>
      <c r="N96" s="317">
        <v>1.9218812998444199</v>
      </c>
    </row>
    <row r="97" spans="1:14" ht="13" customHeight="1" x14ac:dyDescent="0.35">
      <c r="A97" s="29" t="s">
        <v>307</v>
      </c>
      <c r="B97" s="117">
        <v>3</v>
      </c>
      <c r="C97" s="203">
        <v>0.28873991850827502</v>
      </c>
      <c r="D97" s="316">
        <v>9.8711272221749507E-3</v>
      </c>
      <c r="E97" s="203">
        <v>6.3069975500410598</v>
      </c>
      <c r="F97" s="316">
        <v>0.41486929221730601</v>
      </c>
      <c r="G97" s="203">
        <v>0.298912849388909</v>
      </c>
      <c r="H97" s="316">
        <v>9.9902436589980204E-3</v>
      </c>
      <c r="I97" s="203">
        <v>7.6457532755094304</v>
      </c>
      <c r="J97" s="316">
        <v>0.454700428800215</v>
      </c>
      <c r="K97" s="203">
        <v>0.296928614919926</v>
      </c>
      <c r="L97" s="316">
        <v>9.7336653063121292E-3</v>
      </c>
      <c r="M97" s="203">
        <v>8.3622791837672406</v>
      </c>
      <c r="N97" s="324">
        <v>0.507234362225915</v>
      </c>
    </row>
    <row r="99" spans="1:14" x14ac:dyDescent="0.35">
      <c r="A99" s="178" t="s">
        <v>361</v>
      </c>
    </row>
    <row r="100" spans="1:14" x14ac:dyDescent="0.35">
      <c r="A100" s="178" t="s">
        <v>438</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86" priority="3">
      <formula>ABS(C1/D1)&gt;1.95996398454005</formula>
    </cfRule>
  </conditionalFormatting>
  <conditionalFormatting sqref="G1:G200">
    <cfRule type="expression" dxfId="85" priority="2">
      <formula>ABS(G1/H1)&gt;1.95996398454005</formula>
    </cfRule>
  </conditionalFormatting>
  <conditionalFormatting sqref="K1:K200">
    <cfRule type="expression" dxfId="84"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104"/>
  <sheetViews>
    <sheetView showGridLines="0" zoomScale="80" workbookViewId="0"/>
  </sheetViews>
  <sheetFormatPr defaultColWidth="10.81640625" defaultRowHeight="14.5" x14ac:dyDescent="0.35"/>
  <cols>
    <col min="1" max="1" width="30.7265625" customWidth="1"/>
    <col min="2" max="2" width="8.7265625" customWidth="1"/>
  </cols>
  <sheetData>
    <row r="1" spans="1:20" x14ac:dyDescent="0.35">
      <c r="A1" s="32" t="s">
        <v>206</v>
      </c>
    </row>
    <row r="2" spans="1:20" x14ac:dyDescent="0.35">
      <c r="A2" s="38" t="s">
        <v>207</v>
      </c>
    </row>
    <row r="3" spans="1:20" x14ac:dyDescent="0.35">
      <c r="A3" s="42" t="s">
        <v>232</v>
      </c>
    </row>
    <row r="4" spans="1:20" x14ac:dyDescent="0.35">
      <c r="A4" s="150" t="str">
        <f>HYPERLINK("#'TOC'!A1", "Back to TOC")</f>
        <v>Back to TOC</v>
      </c>
    </row>
    <row r="7" spans="1:20" ht="16" customHeight="1" x14ac:dyDescent="0.35">
      <c r="B7" s="503" t="s">
        <v>233</v>
      </c>
      <c r="C7" s="506" t="s">
        <v>448</v>
      </c>
      <c r="D7" s="506"/>
      <c r="E7" s="506"/>
      <c r="F7" s="506"/>
      <c r="G7" s="506"/>
      <c r="H7" s="506"/>
      <c r="I7" s="506"/>
      <c r="J7" s="506"/>
      <c r="K7" s="506"/>
      <c r="L7" s="506"/>
      <c r="M7" s="506"/>
      <c r="N7" s="506"/>
      <c r="O7" s="506"/>
      <c r="P7" s="506"/>
      <c r="Q7" s="506"/>
      <c r="R7" s="506"/>
      <c r="S7" s="506"/>
      <c r="T7" s="507"/>
    </row>
    <row r="8" spans="1:20" ht="32.15" customHeight="1" x14ac:dyDescent="0.35">
      <c r="B8" s="504"/>
      <c r="C8" s="508" t="s">
        <v>449</v>
      </c>
      <c r="D8" s="508"/>
      <c r="E8" s="508" t="s">
        <v>450</v>
      </c>
      <c r="F8" s="508"/>
      <c r="G8" s="508" t="s">
        <v>451</v>
      </c>
      <c r="H8" s="508"/>
      <c r="I8" s="510" t="s">
        <v>245</v>
      </c>
      <c r="J8" s="510"/>
      <c r="K8" s="510"/>
      <c r="L8" s="510"/>
      <c r="M8" s="510"/>
      <c r="N8" s="510"/>
      <c r="O8" s="510" t="s">
        <v>247</v>
      </c>
      <c r="P8" s="510"/>
      <c r="Q8" s="510"/>
      <c r="R8" s="510"/>
      <c r="S8" s="510"/>
      <c r="T8" s="512"/>
    </row>
    <row r="9" spans="1:20" ht="64" customHeight="1" x14ac:dyDescent="0.35">
      <c r="B9" s="504"/>
      <c r="C9" s="509"/>
      <c r="D9" s="509"/>
      <c r="E9" s="509"/>
      <c r="F9" s="509"/>
      <c r="G9" s="509"/>
      <c r="H9" s="509"/>
      <c r="I9" s="511" t="s">
        <v>449</v>
      </c>
      <c r="J9" s="511"/>
      <c r="K9" s="511" t="s">
        <v>450</v>
      </c>
      <c r="L9" s="511"/>
      <c r="M9" s="511" t="s">
        <v>451</v>
      </c>
      <c r="N9" s="511"/>
      <c r="O9" s="511" t="s">
        <v>449</v>
      </c>
      <c r="P9" s="511"/>
      <c r="Q9" s="511" t="s">
        <v>450</v>
      </c>
      <c r="R9" s="511"/>
      <c r="S9" s="511" t="s">
        <v>451</v>
      </c>
      <c r="T9" s="513"/>
    </row>
    <row r="10" spans="1:20" ht="16" customHeight="1" x14ac:dyDescent="0.35">
      <c r="B10" s="505"/>
      <c r="C10" s="88" t="s">
        <v>236</v>
      </c>
      <c r="D10" s="88" t="s">
        <v>235</v>
      </c>
      <c r="E10" s="88" t="s">
        <v>236</v>
      </c>
      <c r="F10" s="88" t="s">
        <v>235</v>
      </c>
      <c r="G10" s="88" t="s">
        <v>236</v>
      </c>
      <c r="H10" s="88" t="s">
        <v>235</v>
      </c>
      <c r="I10" s="88" t="s">
        <v>246</v>
      </c>
      <c r="J10" s="88" t="s">
        <v>235</v>
      </c>
      <c r="K10" s="88" t="s">
        <v>246</v>
      </c>
      <c r="L10" s="88" t="s">
        <v>235</v>
      </c>
      <c r="M10" s="88" t="s">
        <v>246</v>
      </c>
      <c r="N10" s="88" t="s">
        <v>235</v>
      </c>
      <c r="O10" s="88" t="s">
        <v>246</v>
      </c>
      <c r="P10" s="88" t="s">
        <v>235</v>
      </c>
      <c r="Q10" s="88" t="s">
        <v>246</v>
      </c>
      <c r="R10" s="88" t="s">
        <v>235</v>
      </c>
      <c r="S10" s="88" t="s">
        <v>246</v>
      </c>
      <c r="T10" s="89" t="s">
        <v>235</v>
      </c>
    </row>
    <row r="11" spans="1:20" ht="13" customHeight="1" x14ac:dyDescent="0.35">
      <c r="A11" s="90"/>
      <c r="B11" s="91"/>
      <c r="C11" s="92" t="s">
        <v>1314</v>
      </c>
      <c r="D11" s="170" t="s">
        <v>1315</v>
      </c>
      <c r="E11" s="92" t="s">
        <v>1316</v>
      </c>
      <c r="F11" s="170" t="s">
        <v>1317</v>
      </c>
      <c r="G11" s="92" t="s">
        <v>1318</v>
      </c>
      <c r="H11" s="170" t="s">
        <v>1319</v>
      </c>
      <c r="I11" s="94" t="s">
        <v>1320</v>
      </c>
      <c r="J11" s="94" t="s">
        <v>1321</v>
      </c>
      <c r="K11" s="94" t="s">
        <v>1322</v>
      </c>
      <c r="L11" s="94" t="s">
        <v>1323</v>
      </c>
      <c r="M11" s="94" t="s">
        <v>1324</v>
      </c>
      <c r="N11" s="94" t="s">
        <v>1325</v>
      </c>
      <c r="O11" s="94" t="s">
        <v>1326</v>
      </c>
      <c r="P11" s="94" t="s">
        <v>1327</v>
      </c>
      <c r="Q11" s="94" t="s">
        <v>1328</v>
      </c>
      <c r="R11" s="94" t="s">
        <v>1329</v>
      </c>
      <c r="S11" s="94" t="s">
        <v>1330</v>
      </c>
      <c r="T11" s="96" t="s">
        <v>1331</v>
      </c>
    </row>
    <row r="12" spans="1:20" ht="13" customHeight="1" x14ac:dyDescent="0.35">
      <c r="A12" s="12" t="s">
        <v>248</v>
      </c>
      <c r="B12" s="97">
        <v>2</v>
      </c>
      <c r="C12" s="13">
        <v>72.750307274858699</v>
      </c>
      <c r="D12" s="164">
        <v>1.10414030000814</v>
      </c>
      <c r="E12" s="13">
        <v>67.181671981622799</v>
      </c>
      <c r="F12" s="164">
        <v>1.3126637445424101</v>
      </c>
      <c r="G12" s="13">
        <v>58.639041542456098</v>
      </c>
      <c r="H12" s="164">
        <v>1.3562971110011599</v>
      </c>
      <c r="I12" s="98"/>
      <c r="J12" s="98"/>
      <c r="K12" s="98"/>
      <c r="L12" s="98"/>
      <c r="M12" s="98"/>
      <c r="N12" s="98"/>
      <c r="O12" s="98"/>
      <c r="P12" s="98"/>
      <c r="Q12" s="98"/>
      <c r="R12" s="98"/>
      <c r="S12" s="98"/>
      <c r="T12" s="99"/>
    </row>
    <row r="13" spans="1:20" ht="13" customHeight="1" x14ac:dyDescent="0.35">
      <c r="A13" s="12" t="s">
        <v>249</v>
      </c>
      <c r="B13" s="97">
        <v>2</v>
      </c>
      <c r="C13" s="13">
        <v>90.446666874405594</v>
      </c>
      <c r="D13" s="164">
        <v>0.74940572593715804</v>
      </c>
      <c r="E13" s="13">
        <v>90.892600698081296</v>
      </c>
      <c r="F13" s="164">
        <v>0.76924807421022101</v>
      </c>
      <c r="G13" s="13">
        <v>84.265342442550406</v>
      </c>
      <c r="H13" s="164">
        <v>0.87266518583226205</v>
      </c>
      <c r="I13" s="98"/>
      <c r="J13" s="98"/>
      <c r="K13" s="98"/>
      <c r="L13" s="98"/>
      <c r="M13" s="98"/>
      <c r="N13" s="98"/>
      <c r="O13" s="98"/>
      <c r="P13" s="98"/>
      <c r="Q13" s="98"/>
      <c r="R13" s="98"/>
      <c r="S13" s="98"/>
      <c r="T13" s="99"/>
    </row>
    <row r="14" spans="1:20" ht="13" customHeight="1" x14ac:dyDescent="0.35">
      <c r="A14" s="12" t="s">
        <v>250</v>
      </c>
      <c r="B14" s="97">
        <v>2</v>
      </c>
      <c r="C14" s="13">
        <v>68.103826501949897</v>
      </c>
      <c r="D14" s="164">
        <v>0.871259396876925</v>
      </c>
      <c r="E14" s="13">
        <v>73.370065116170395</v>
      </c>
      <c r="F14" s="164">
        <v>0.91415234139917401</v>
      </c>
      <c r="G14" s="13">
        <v>53.032817294825399</v>
      </c>
      <c r="H14" s="164">
        <v>0.97984160537684095</v>
      </c>
      <c r="I14" s="98"/>
      <c r="J14" s="98"/>
      <c r="K14" s="98"/>
      <c r="L14" s="98"/>
      <c r="M14" s="98"/>
      <c r="N14" s="98"/>
      <c r="O14" s="98"/>
      <c r="P14" s="98"/>
      <c r="Q14" s="98"/>
      <c r="R14" s="98"/>
      <c r="S14" s="98"/>
      <c r="T14" s="99"/>
    </row>
    <row r="15" spans="1:20" ht="13" customHeight="1" x14ac:dyDescent="0.35">
      <c r="A15" s="12" t="s">
        <v>251</v>
      </c>
      <c r="B15" s="97">
        <v>2</v>
      </c>
      <c r="C15" s="13">
        <v>50.659739744508002</v>
      </c>
      <c r="D15" s="164">
        <v>1.06253811574886</v>
      </c>
      <c r="E15" s="13">
        <v>53.841056878446103</v>
      </c>
      <c r="F15" s="164">
        <v>1.18117183706022</v>
      </c>
      <c r="G15" s="13">
        <v>46.036591915637104</v>
      </c>
      <c r="H15" s="164">
        <v>1.0554553777194</v>
      </c>
      <c r="I15" s="98"/>
      <c r="J15" s="98"/>
      <c r="K15" s="98"/>
      <c r="L15" s="98"/>
      <c r="M15" s="98"/>
      <c r="N15" s="98"/>
      <c r="O15" s="98"/>
      <c r="P15" s="98"/>
      <c r="Q15" s="98"/>
      <c r="R15" s="98"/>
      <c r="S15" s="98"/>
      <c r="T15" s="99"/>
    </row>
    <row r="16" spans="1:20" ht="13" customHeight="1" x14ac:dyDescent="0.35">
      <c r="A16" s="12" t="s">
        <v>252</v>
      </c>
      <c r="B16" s="97">
        <v>2</v>
      </c>
      <c r="C16" s="13">
        <v>69.675212724573001</v>
      </c>
      <c r="D16" s="164">
        <v>1.0352545113057201</v>
      </c>
      <c r="E16" s="13">
        <v>71.463908561624294</v>
      </c>
      <c r="F16" s="164">
        <v>0.97970028566669098</v>
      </c>
      <c r="G16" s="13">
        <v>65.473637532556197</v>
      </c>
      <c r="H16" s="164">
        <v>1.13461881033704</v>
      </c>
      <c r="I16" s="98"/>
      <c r="J16" s="98"/>
      <c r="K16" s="98"/>
      <c r="L16" s="98"/>
      <c r="M16" s="98"/>
      <c r="N16" s="98"/>
      <c r="O16" s="98"/>
      <c r="P16" s="98"/>
      <c r="Q16" s="98"/>
      <c r="R16" s="98"/>
      <c r="S16" s="98"/>
      <c r="T16" s="99"/>
    </row>
    <row r="17" spans="1:20" ht="13" customHeight="1" x14ac:dyDescent="0.35">
      <c r="A17" s="12" t="s">
        <v>253</v>
      </c>
      <c r="B17" s="97">
        <v>2</v>
      </c>
      <c r="C17" s="13">
        <v>80.273848713305796</v>
      </c>
      <c r="D17" s="164">
        <v>0.76535036757330599</v>
      </c>
      <c r="E17" s="13">
        <v>72.425013256957598</v>
      </c>
      <c r="F17" s="164">
        <v>0.91710930030097104</v>
      </c>
      <c r="G17" s="13">
        <v>60.263839330826301</v>
      </c>
      <c r="H17" s="164">
        <v>0.84314031344793205</v>
      </c>
      <c r="I17" s="98"/>
      <c r="J17" s="98"/>
      <c r="K17" s="98"/>
      <c r="L17" s="98"/>
      <c r="M17" s="98"/>
      <c r="N17" s="98"/>
      <c r="O17" s="98"/>
      <c r="P17" s="98"/>
      <c r="Q17" s="98"/>
      <c r="R17" s="98"/>
      <c r="S17" s="98"/>
      <c r="T17" s="99"/>
    </row>
    <row r="18" spans="1:20" ht="13" customHeight="1" x14ac:dyDescent="0.35">
      <c r="A18" s="100" t="s">
        <v>254</v>
      </c>
      <c r="B18" s="97">
        <v>2</v>
      </c>
      <c r="C18" s="13">
        <v>77.3312707595218</v>
      </c>
      <c r="D18" s="164">
        <v>1.170233807871</v>
      </c>
      <c r="E18" s="13">
        <v>64.301438256658798</v>
      </c>
      <c r="F18" s="164">
        <v>1.26795479287047</v>
      </c>
      <c r="G18" s="13">
        <v>48.947716792892997</v>
      </c>
      <c r="H18" s="164">
        <v>1.19737178410332</v>
      </c>
      <c r="I18" s="98"/>
      <c r="J18" s="98"/>
      <c r="K18" s="98"/>
      <c r="L18" s="98"/>
      <c r="M18" s="98"/>
      <c r="N18" s="98"/>
      <c r="O18" s="98"/>
      <c r="P18" s="98"/>
      <c r="Q18" s="98"/>
      <c r="R18" s="98"/>
      <c r="S18" s="98"/>
      <c r="T18" s="99"/>
    </row>
    <row r="19" spans="1:20" ht="13" customHeight="1" x14ac:dyDescent="0.35">
      <c r="A19" s="100" t="s">
        <v>255</v>
      </c>
      <c r="B19" s="97">
        <v>2</v>
      </c>
      <c r="C19" s="13">
        <v>84.904197897089801</v>
      </c>
      <c r="D19" s="164">
        <v>0.95798193812037902</v>
      </c>
      <c r="E19" s="13">
        <v>85.205344931172903</v>
      </c>
      <c r="F19" s="164">
        <v>1.0439924925649799</v>
      </c>
      <c r="G19" s="13">
        <v>78.086416738236096</v>
      </c>
      <c r="H19" s="164">
        <v>1.2180772881658599</v>
      </c>
      <c r="I19" s="98"/>
      <c r="J19" s="98"/>
      <c r="K19" s="98"/>
      <c r="L19" s="98"/>
      <c r="M19" s="98"/>
      <c r="N19" s="98"/>
      <c r="O19" s="98"/>
      <c r="P19" s="98"/>
      <c r="Q19" s="98"/>
      <c r="R19" s="98"/>
      <c r="S19" s="98"/>
      <c r="T19" s="99"/>
    </row>
    <row r="20" spans="1:20" ht="13" customHeight="1" x14ac:dyDescent="0.35">
      <c r="A20" s="12" t="s">
        <v>256</v>
      </c>
      <c r="B20" s="97">
        <v>2</v>
      </c>
      <c r="C20" s="13">
        <v>82.777150249723704</v>
      </c>
      <c r="D20" s="164">
        <v>1.14468352153418</v>
      </c>
      <c r="E20" s="13">
        <v>86.346972017044195</v>
      </c>
      <c r="F20" s="164">
        <v>1.0272161306772201</v>
      </c>
      <c r="G20" s="13">
        <v>79.708350174339103</v>
      </c>
      <c r="H20" s="164">
        <v>1.2356318176868599</v>
      </c>
      <c r="I20" s="98"/>
      <c r="J20" s="98"/>
      <c r="K20" s="98"/>
      <c r="L20" s="98"/>
      <c r="M20" s="98"/>
      <c r="N20" s="98"/>
      <c r="O20" s="98"/>
      <c r="P20" s="98"/>
      <c r="Q20" s="98"/>
      <c r="R20" s="98"/>
      <c r="S20" s="98"/>
      <c r="T20" s="99"/>
    </row>
    <row r="21" spans="1:20" ht="13" customHeight="1" x14ac:dyDescent="0.35">
      <c r="A21" s="12" t="s">
        <v>257</v>
      </c>
      <c r="B21" s="97">
        <v>2</v>
      </c>
      <c r="C21" s="13">
        <v>66.924849650637995</v>
      </c>
      <c r="D21" s="164">
        <v>1.34811670733634</v>
      </c>
      <c r="E21" s="13">
        <v>72.066989844793397</v>
      </c>
      <c r="F21" s="164">
        <v>1.37574915866411</v>
      </c>
      <c r="G21" s="13">
        <v>60.314338179505299</v>
      </c>
      <c r="H21" s="164">
        <v>1.2477656270857</v>
      </c>
      <c r="I21" s="98"/>
      <c r="J21" s="98"/>
      <c r="K21" s="98"/>
      <c r="L21" s="98"/>
      <c r="M21" s="98"/>
      <c r="N21" s="98"/>
      <c r="O21" s="98"/>
      <c r="P21" s="98"/>
      <c r="Q21" s="98"/>
      <c r="R21" s="98"/>
      <c r="S21" s="98"/>
      <c r="T21" s="99"/>
    </row>
    <row r="22" spans="1:20" ht="13" customHeight="1" x14ac:dyDescent="0.35">
      <c r="A22" s="12" t="s">
        <v>258</v>
      </c>
      <c r="B22" s="97">
        <v>2</v>
      </c>
      <c r="C22" s="13">
        <v>87.663843081195594</v>
      </c>
      <c r="D22" s="164">
        <v>1.30978114141894</v>
      </c>
      <c r="E22" s="13">
        <v>91.8739592032763</v>
      </c>
      <c r="F22" s="164">
        <v>1.07413328167947</v>
      </c>
      <c r="G22" s="13">
        <v>85.105211833651595</v>
      </c>
      <c r="H22" s="164">
        <v>1.61107516865107</v>
      </c>
      <c r="I22" s="98"/>
      <c r="J22" s="98"/>
      <c r="K22" s="98"/>
      <c r="L22" s="98"/>
      <c r="M22" s="98"/>
      <c r="N22" s="98"/>
      <c r="O22" s="98"/>
      <c r="P22" s="98"/>
      <c r="Q22" s="98"/>
      <c r="R22" s="98"/>
      <c r="S22" s="98"/>
      <c r="T22" s="99"/>
    </row>
    <row r="23" spans="1:20" ht="13" customHeight="1" x14ac:dyDescent="0.35">
      <c r="A23" s="12" t="s">
        <v>259</v>
      </c>
      <c r="B23" s="97">
        <v>2</v>
      </c>
      <c r="C23" s="13">
        <v>79.977926967853705</v>
      </c>
      <c r="D23" s="164">
        <v>1.7662028409387001</v>
      </c>
      <c r="E23" s="13">
        <v>79.225834566473395</v>
      </c>
      <c r="F23" s="164">
        <v>1.79501745303594</v>
      </c>
      <c r="G23" s="13">
        <v>73.438381506674205</v>
      </c>
      <c r="H23" s="164">
        <v>1.8077391958868101</v>
      </c>
      <c r="I23" s="98"/>
      <c r="J23" s="98"/>
      <c r="K23" s="98"/>
      <c r="L23" s="98"/>
      <c r="M23" s="98"/>
      <c r="N23" s="98"/>
      <c r="O23" s="98"/>
      <c r="P23" s="98"/>
      <c r="Q23" s="98"/>
      <c r="R23" s="98"/>
      <c r="S23" s="98"/>
      <c r="T23" s="99"/>
    </row>
    <row r="24" spans="1:20" ht="13" customHeight="1" x14ac:dyDescent="0.35">
      <c r="A24" s="12" t="s">
        <v>260</v>
      </c>
      <c r="B24" s="97">
        <v>2</v>
      </c>
      <c r="C24" s="13">
        <v>77.641962994929997</v>
      </c>
      <c r="D24" s="164">
        <v>1.3723815077355099</v>
      </c>
      <c r="E24" s="13">
        <v>81.447336166079893</v>
      </c>
      <c r="F24" s="164">
        <v>1.19625595653026</v>
      </c>
      <c r="G24" s="13">
        <v>76.750693656736701</v>
      </c>
      <c r="H24" s="164">
        <v>1.22685461183712</v>
      </c>
      <c r="I24" s="98"/>
      <c r="J24" s="98"/>
      <c r="K24" s="98"/>
      <c r="L24" s="98"/>
      <c r="M24" s="98"/>
      <c r="N24" s="98"/>
      <c r="O24" s="98"/>
      <c r="P24" s="98"/>
      <c r="Q24" s="98"/>
      <c r="R24" s="98"/>
      <c r="S24" s="98"/>
      <c r="T24" s="99"/>
    </row>
    <row r="25" spans="1:20" ht="13" customHeight="1" x14ac:dyDescent="0.35">
      <c r="A25" s="12" t="s">
        <v>261</v>
      </c>
      <c r="B25" s="97">
        <v>2</v>
      </c>
      <c r="C25" s="13">
        <v>62.977957987519197</v>
      </c>
      <c r="D25" s="164">
        <v>1.50571146735343</v>
      </c>
      <c r="E25" s="13">
        <v>65.999491692517594</v>
      </c>
      <c r="F25" s="164">
        <v>1.34641929121242</v>
      </c>
      <c r="G25" s="13">
        <v>56.064524376345197</v>
      </c>
      <c r="H25" s="164">
        <v>1.55139375308626</v>
      </c>
      <c r="I25" s="98"/>
      <c r="J25" s="98"/>
      <c r="K25" s="98"/>
      <c r="L25" s="98"/>
      <c r="M25" s="98"/>
      <c r="N25" s="98"/>
      <c r="O25" s="98"/>
      <c r="P25" s="98"/>
      <c r="Q25" s="98"/>
      <c r="R25" s="98"/>
      <c r="S25" s="98"/>
      <c r="T25" s="99"/>
    </row>
    <row r="26" spans="1:20" ht="13" customHeight="1" x14ac:dyDescent="0.35">
      <c r="A26" s="12" t="s">
        <v>262</v>
      </c>
      <c r="B26" s="97">
        <v>2</v>
      </c>
      <c r="C26" s="13">
        <v>68.681313289885694</v>
      </c>
      <c r="D26" s="164">
        <v>1.53514920989635</v>
      </c>
      <c r="E26" s="13">
        <v>62.601104023684101</v>
      </c>
      <c r="F26" s="164">
        <v>1.6806039127122401</v>
      </c>
      <c r="G26" s="13">
        <v>52.948119283740702</v>
      </c>
      <c r="H26" s="164">
        <v>1.6770966442449899</v>
      </c>
      <c r="I26" s="98"/>
      <c r="J26" s="98"/>
      <c r="K26" s="98"/>
      <c r="L26" s="98"/>
      <c r="M26" s="98"/>
      <c r="N26" s="98"/>
      <c r="O26" s="98"/>
      <c r="P26" s="98"/>
      <c r="Q26" s="98"/>
      <c r="R26" s="98"/>
      <c r="S26" s="98"/>
      <c r="T26" s="99"/>
    </row>
    <row r="27" spans="1:20" ht="13" customHeight="1" x14ac:dyDescent="0.35">
      <c r="A27" s="12" t="s">
        <v>263</v>
      </c>
      <c r="B27" s="97">
        <v>2</v>
      </c>
      <c r="C27" s="13">
        <v>56.859648784875503</v>
      </c>
      <c r="D27" s="164">
        <v>0.927982685026151</v>
      </c>
      <c r="E27" s="13">
        <v>51.438540498971399</v>
      </c>
      <c r="F27" s="164">
        <v>0.923165148438015</v>
      </c>
      <c r="G27" s="13">
        <v>35.960399756270299</v>
      </c>
      <c r="H27" s="164">
        <v>0.96600500668515499</v>
      </c>
      <c r="I27" s="98"/>
      <c r="J27" s="98"/>
      <c r="K27" s="98"/>
      <c r="L27" s="98"/>
      <c r="M27" s="98"/>
      <c r="N27" s="98"/>
      <c r="O27" s="98"/>
      <c r="P27" s="98"/>
      <c r="Q27" s="98"/>
      <c r="R27" s="98"/>
      <c r="S27" s="98"/>
      <c r="T27" s="99"/>
    </row>
    <row r="28" spans="1:20" ht="13" customHeight="1" x14ac:dyDescent="0.35">
      <c r="A28" s="12" t="s">
        <v>264</v>
      </c>
      <c r="B28" s="97">
        <v>2</v>
      </c>
      <c r="C28" s="13">
        <v>69.566275075871403</v>
      </c>
      <c r="D28" s="164">
        <v>1.4089339734409301</v>
      </c>
      <c r="E28" s="13">
        <v>82.517239701947702</v>
      </c>
      <c r="F28" s="164">
        <v>1.07625894513273</v>
      </c>
      <c r="G28" s="13">
        <v>57.689510382660501</v>
      </c>
      <c r="H28" s="164">
        <v>1.52182082865046</v>
      </c>
      <c r="I28" s="98"/>
      <c r="J28" s="98"/>
      <c r="K28" s="98"/>
      <c r="L28" s="98"/>
      <c r="M28" s="98"/>
      <c r="N28" s="98"/>
      <c r="O28" s="98"/>
      <c r="P28" s="98"/>
      <c r="Q28" s="98"/>
      <c r="R28" s="98"/>
      <c r="S28" s="98"/>
      <c r="T28" s="99"/>
    </row>
    <row r="29" spans="1:20" ht="13" customHeight="1" x14ac:dyDescent="0.35">
      <c r="A29" s="12" t="s">
        <v>265</v>
      </c>
      <c r="B29" s="97">
        <v>2</v>
      </c>
      <c r="C29" s="13">
        <v>84.062695428985904</v>
      </c>
      <c r="D29" s="164">
        <v>0.80223209255725803</v>
      </c>
      <c r="E29" s="13">
        <v>81.966884483233997</v>
      </c>
      <c r="F29" s="164">
        <v>0.80982868649782702</v>
      </c>
      <c r="G29" s="13">
        <v>64.979249344958404</v>
      </c>
      <c r="H29" s="164">
        <v>1.0518094882826701</v>
      </c>
      <c r="I29" s="98"/>
      <c r="J29" s="98"/>
      <c r="K29" s="98"/>
      <c r="L29" s="98"/>
      <c r="M29" s="98"/>
      <c r="N29" s="98"/>
      <c r="O29" s="98"/>
      <c r="P29" s="98"/>
      <c r="Q29" s="98"/>
      <c r="R29" s="98"/>
      <c r="S29" s="98"/>
      <c r="T29" s="99"/>
    </row>
    <row r="30" spans="1:20" ht="13" customHeight="1" x14ac:dyDescent="0.35">
      <c r="A30" s="12" t="s">
        <v>266</v>
      </c>
      <c r="B30" s="97">
        <v>2</v>
      </c>
      <c r="C30" s="13">
        <v>79.694967622903604</v>
      </c>
      <c r="D30" s="164">
        <v>0.867631843905452</v>
      </c>
      <c r="E30" s="13">
        <v>79.962179728972401</v>
      </c>
      <c r="F30" s="164">
        <v>0.73753300999799598</v>
      </c>
      <c r="G30" s="13">
        <v>63.662451527001402</v>
      </c>
      <c r="H30" s="164">
        <v>0.90988278422126101</v>
      </c>
      <c r="I30" s="98"/>
      <c r="J30" s="98"/>
      <c r="K30" s="98"/>
      <c r="L30" s="98"/>
      <c r="M30" s="98"/>
      <c r="N30" s="98"/>
      <c r="O30" s="98"/>
      <c r="P30" s="98"/>
      <c r="Q30" s="98"/>
      <c r="R30" s="98"/>
      <c r="S30" s="98"/>
      <c r="T30" s="99"/>
    </row>
    <row r="31" spans="1:20" ht="13" customHeight="1" x14ac:dyDescent="0.35">
      <c r="A31" s="12" t="s">
        <v>267</v>
      </c>
      <c r="B31" s="97">
        <v>2</v>
      </c>
      <c r="C31" s="13">
        <v>87.949057525192401</v>
      </c>
      <c r="D31" s="164">
        <v>0.89623576157557705</v>
      </c>
      <c r="E31" s="13">
        <v>89.253393344651101</v>
      </c>
      <c r="F31" s="164">
        <v>0.89999036561906198</v>
      </c>
      <c r="G31" s="13">
        <v>83.439024332684099</v>
      </c>
      <c r="H31" s="164">
        <v>0.92780040913676998</v>
      </c>
      <c r="I31" s="98"/>
      <c r="J31" s="98"/>
      <c r="K31" s="98"/>
      <c r="L31" s="98"/>
      <c r="M31" s="98"/>
      <c r="N31" s="98"/>
      <c r="O31" s="98"/>
      <c r="P31" s="98"/>
      <c r="Q31" s="98"/>
      <c r="R31" s="98"/>
      <c r="S31" s="98"/>
      <c r="T31" s="99"/>
    </row>
    <row r="32" spans="1:20" ht="13" customHeight="1" x14ac:dyDescent="0.35">
      <c r="A32" s="12" t="s">
        <v>268</v>
      </c>
      <c r="B32" s="97">
        <v>2</v>
      </c>
      <c r="C32" s="13">
        <v>83.974548431092003</v>
      </c>
      <c r="D32" s="164">
        <v>0.80092992080515801</v>
      </c>
      <c r="E32" s="13">
        <v>79.264244050734504</v>
      </c>
      <c r="F32" s="164">
        <v>0.92089132234470095</v>
      </c>
      <c r="G32" s="13">
        <v>72.737706624225197</v>
      </c>
      <c r="H32" s="164">
        <v>1.05309925243336</v>
      </c>
      <c r="I32" s="98"/>
      <c r="J32" s="98"/>
      <c r="K32" s="98"/>
      <c r="L32" s="98"/>
      <c r="M32" s="98"/>
      <c r="N32" s="98"/>
      <c r="O32" s="98"/>
      <c r="P32" s="98"/>
      <c r="Q32" s="98"/>
      <c r="R32" s="98"/>
      <c r="S32" s="98"/>
      <c r="T32" s="99"/>
    </row>
    <row r="33" spans="1:20" ht="13" customHeight="1" x14ac:dyDescent="0.35">
      <c r="A33" s="12" t="s">
        <v>269</v>
      </c>
      <c r="B33" s="97">
        <v>2</v>
      </c>
      <c r="C33" s="13">
        <v>85.688756616950101</v>
      </c>
      <c r="D33" s="164">
        <v>1.1369902821917099</v>
      </c>
      <c r="E33" s="13">
        <v>85.7885174924007</v>
      </c>
      <c r="F33" s="164">
        <v>1.2090914110519699</v>
      </c>
      <c r="G33" s="13">
        <v>69.745541064864994</v>
      </c>
      <c r="H33" s="164">
        <v>1.75317626850399</v>
      </c>
      <c r="I33" s="98"/>
      <c r="J33" s="98"/>
      <c r="K33" s="98"/>
      <c r="L33" s="98"/>
      <c r="M33" s="98"/>
      <c r="N33" s="98"/>
      <c r="O33" s="98"/>
      <c r="P33" s="98"/>
      <c r="Q33" s="98"/>
      <c r="R33" s="98"/>
      <c r="S33" s="98"/>
      <c r="T33" s="99"/>
    </row>
    <row r="34" spans="1:20" ht="13" customHeight="1" x14ac:dyDescent="0.35">
      <c r="A34" s="12" t="s">
        <v>270</v>
      </c>
      <c r="B34" s="97">
        <v>2</v>
      </c>
      <c r="C34" s="13">
        <v>77.237491823496697</v>
      </c>
      <c r="D34" s="164">
        <v>1.09013001101004</v>
      </c>
      <c r="E34" s="13">
        <v>74.958856624365396</v>
      </c>
      <c r="F34" s="164">
        <v>1.15596379792162</v>
      </c>
      <c r="G34" s="13">
        <v>68.366336055722698</v>
      </c>
      <c r="H34" s="164">
        <v>1.30733671045717</v>
      </c>
      <c r="I34" s="98"/>
      <c r="J34" s="98"/>
      <c r="K34" s="98"/>
      <c r="L34" s="98"/>
      <c r="M34" s="98"/>
      <c r="N34" s="98"/>
      <c r="O34" s="98"/>
      <c r="P34" s="98"/>
      <c r="Q34" s="98"/>
      <c r="R34" s="98"/>
      <c r="S34" s="98"/>
      <c r="T34" s="99"/>
    </row>
    <row r="35" spans="1:20" ht="13" customHeight="1" x14ac:dyDescent="0.35">
      <c r="A35" s="12" t="s">
        <v>271</v>
      </c>
      <c r="B35" s="97">
        <v>2</v>
      </c>
      <c r="C35" s="13">
        <v>84.376093037684498</v>
      </c>
      <c r="D35" s="164">
        <v>0.75124158048269496</v>
      </c>
      <c r="E35" s="13">
        <v>84.301686547844994</v>
      </c>
      <c r="F35" s="164">
        <v>0.76075611995357595</v>
      </c>
      <c r="G35" s="13">
        <v>76.046584452747894</v>
      </c>
      <c r="H35" s="164">
        <v>0.916409880732583</v>
      </c>
      <c r="I35" s="98"/>
      <c r="J35" s="98"/>
      <c r="K35" s="98"/>
      <c r="L35" s="98"/>
      <c r="M35" s="98"/>
      <c r="N35" s="98"/>
      <c r="O35" s="98"/>
      <c r="P35" s="98"/>
      <c r="Q35" s="98"/>
      <c r="R35" s="98"/>
      <c r="S35" s="98"/>
      <c r="T35" s="99"/>
    </row>
    <row r="36" spans="1:20" ht="13" customHeight="1" x14ac:dyDescent="0.35">
      <c r="A36" s="12" t="s">
        <v>272</v>
      </c>
      <c r="B36" s="97">
        <v>2</v>
      </c>
      <c r="C36" s="13">
        <v>81.410833238896103</v>
      </c>
      <c r="D36" s="164">
        <v>0.89974684273697902</v>
      </c>
      <c r="E36" s="13">
        <v>80.902902776246194</v>
      </c>
      <c r="F36" s="164">
        <v>0.75849652600668505</v>
      </c>
      <c r="G36" s="13">
        <v>74.145713891537895</v>
      </c>
      <c r="H36" s="164">
        <v>0.96137966244145301</v>
      </c>
      <c r="I36" s="98"/>
      <c r="J36" s="98"/>
      <c r="K36" s="98"/>
      <c r="L36" s="98"/>
      <c r="M36" s="98"/>
      <c r="N36" s="98"/>
      <c r="O36" s="98"/>
      <c r="P36" s="98"/>
      <c r="Q36" s="98"/>
      <c r="R36" s="98"/>
      <c r="S36" s="98"/>
      <c r="T36" s="99"/>
    </row>
    <row r="37" spans="1:20" ht="13" customHeight="1" x14ac:dyDescent="0.35">
      <c r="A37" s="12" t="s">
        <v>273</v>
      </c>
      <c r="B37" s="97">
        <v>2</v>
      </c>
      <c r="C37" s="13">
        <v>50.570131157639203</v>
      </c>
      <c r="D37" s="164">
        <v>0.94351798852328606</v>
      </c>
      <c r="E37" s="13">
        <v>67.776761743907201</v>
      </c>
      <c r="F37" s="164">
        <v>0.99078925570743104</v>
      </c>
      <c r="G37" s="13">
        <v>51.425848708356099</v>
      </c>
      <c r="H37" s="164">
        <v>0.931276250360066</v>
      </c>
      <c r="I37" s="98"/>
      <c r="J37" s="98"/>
      <c r="K37" s="98"/>
      <c r="L37" s="98"/>
      <c r="M37" s="98"/>
      <c r="N37" s="98"/>
      <c r="O37" s="98"/>
      <c r="P37" s="98"/>
      <c r="Q37" s="98"/>
      <c r="R37" s="98"/>
      <c r="S37" s="98"/>
      <c r="T37" s="99"/>
    </row>
    <row r="38" spans="1:20" ht="13" customHeight="1" x14ac:dyDescent="0.35">
      <c r="A38" s="12" t="s">
        <v>274</v>
      </c>
      <c r="B38" s="97">
        <v>2</v>
      </c>
      <c r="C38" s="13">
        <v>62.1553922539089</v>
      </c>
      <c r="D38" s="164">
        <v>1.20659661852066</v>
      </c>
      <c r="E38" s="13">
        <v>69.772781799319503</v>
      </c>
      <c r="F38" s="164">
        <v>1.1377196485243199</v>
      </c>
      <c r="G38" s="13">
        <v>55.598510809656403</v>
      </c>
      <c r="H38" s="164">
        <v>1.22038121575923</v>
      </c>
      <c r="I38" s="98"/>
      <c r="J38" s="98"/>
      <c r="K38" s="98"/>
      <c r="L38" s="98"/>
      <c r="M38" s="98"/>
      <c r="N38" s="98"/>
      <c r="O38" s="98"/>
      <c r="P38" s="98"/>
      <c r="Q38" s="98"/>
      <c r="R38" s="98"/>
      <c r="S38" s="98"/>
      <c r="T38" s="99"/>
    </row>
    <row r="39" spans="1:20" ht="13" customHeight="1" x14ac:dyDescent="0.35">
      <c r="A39" s="12" t="s">
        <v>275</v>
      </c>
      <c r="B39" s="97">
        <v>2</v>
      </c>
      <c r="C39" s="13">
        <v>50.792320763455798</v>
      </c>
      <c r="D39" s="164">
        <v>1.2743256200705699</v>
      </c>
      <c r="E39" s="13">
        <v>46.569030083423499</v>
      </c>
      <c r="F39" s="164">
        <v>1.3180641684796699</v>
      </c>
      <c r="G39" s="13">
        <v>45.212831512348203</v>
      </c>
      <c r="H39" s="164">
        <v>1.48567133625926</v>
      </c>
      <c r="I39" s="98"/>
      <c r="J39" s="98"/>
      <c r="K39" s="98"/>
      <c r="L39" s="98"/>
      <c r="M39" s="98"/>
      <c r="N39" s="98"/>
      <c r="O39" s="98"/>
      <c r="P39" s="98"/>
      <c r="Q39" s="98"/>
      <c r="R39" s="98"/>
      <c r="S39" s="98"/>
      <c r="T39" s="99"/>
    </row>
    <row r="40" spans="1:20" ht="13" customHeight="1" x14ac:dyDescent="0.35">
      <c r="A40" s="12" t="s">
        <v>276</v>
      </c>
      <c r="B40" s="97">
        <v>2</v>
      </c>
      <c r="C40" s="13">
        <v>74.744313888602804</v>
      </c>
      <c r="D40" s="164">
        <v>1.2094254126963699</v>
      </c>
      <c r="E40" s="13">
        <v>77.554392659232406</v>
      </c>
      <c r="F40" s="164">
        <v>1.01236243537673</v>
      </c>
      <c r="G40" s="13">
        <v>61.824216335244003</v>
      </c>
      <c r="H40" s="164">
        <v>1.2037506460420999</v>
      </c>
      <c r="I40" s="98"/>
      <c r="J40" s="98"/>
      <c r="K40" s="98"/>
      <c r="L40" s="98"/>
      <c r="M40" s="98"/>
      <c r="N40" s="98"/>
      <c r="O40" s="98"/>
      <c r="P40" s="98"/>
      <c r="Q40" s="98"/>
      <c r="R40" s="98"/>
      <c r="S40" s="98"/>
      <c r="T40" s="99"/>
    </row>
    <row r="41" spans="1:20" ht="13" customHeight="1" x14ac:dyDescent="0.35">
      <c r="A41" s="12" t="s">
        <v>277</v>
      </c>
      <c r="B41" s="97">
        <v>2</v>
      </c>
      <c r="C41" s="13">
        <v>48.342633702364999</v>
      </c>
      <c r="D41" s="164">
        <v>1.17224060376575</v>
      </c>
      <c r="E41" s="13">
        <v>64.228038381241603</v>
      </c>
      <c r="F41" s="164">
        <v>1.1127929491925199</v>
      </c>
      <c r="G41" s="13">
        <v>55.676583768616801</v>
      </c>
      <c r="H41" s="164">
        <v>1.21399599598414</v>
      </c>
      <c r="I41" s="98"/>
      <c r="J41" s="98"/>
      <c r="K41" s="98"/>
      <c r="L41" s="98"/>
      <c r="M41" s="98"/>
      <c r="N41" s="98"/>
      <c r="O41" s="98"/>
      <c r="P41" s="98"/>
      <c r="Q41" s="98"/>
      <c r="R41" s="98"/>
      <c r="S41" s="98"/>
      <c r="T41" s="99"/>
    </row>
    <row r="42" spans="1:20" ht="13" customHeight="1" x14ac:dyDescent="0.35">
      <c r="A42" s="12" t="s">
        <v>278</v>
      </c>
      <c r="B42" s="97">
        <v>2</v>
      </c>
      <c r="C42" s="13">
        <v>66.919289415461705</v>
      </c>
      <c r="D42" s="164">
        <v>1.20739079203382</v>
      </c>
      <c r="E42" s="13">
        <v>70.154007327597299</v>
      </c>
      <c r="F42" s="164">
        <v>1.1805839789060999</v>
      </c>
      <c r="G42" s="13">
        <v>56.324219401994903</v>
      </c>
      <c r="H42" s="164">
        <v>1.3107505672998701</v>
      </c>
      <c r="I42" s="98"/>
      <c r="J42" s="98"/>
      <c r="K42" s="98"/>
      <c r="L42" s="98"/>
      <c r="M42" s="98"/>
      <c r="N42" s="98"/>
      <c r="O42" s="98"/>
      <c r="P42" s="98"/>
      <c r="Q42" s="98"/>
      <c r="R42" s="98"/>
      <c r="S42" s="98"/>
      <c r="T42" s="99"/>
    </row>
    <row r="43" spans="1:20" ht="13" customHeight="1" x14ac:dyDescent="0.35">
      <c r="A43" s="12" t="s">
        <v>279</v>
      </c>
      <c r="B43" s="97">
        <v>2</v>
      </c>
      <c r="C43" s="13">
        <v>44.560473805949897</v>
      </c>
      <c r="D43" s="164">
        <v>1.77366227872759</v>
      </c>
      <c r="E43" s="13">
        <v>53.855371412747502</v>
      </c>
      <c r="F43" s="164">
        <v>1.68747374683282</v>
      </c>
      <c r="G43" s="13">
        <v>45.831234156469797</v>
      </c>
      <c r="H43" s="164">
        <v>1.6007466295639099</v>
      </c>
      <c r="I43" s="98"/>
      <c r="J43" s="98"/>
      <c r="K43" s="98"/>
      <c r="L43" s="98"/>
      <c r="M43" s="98"/>
      <c r="N43" s="98"/>
      <c r="O43" s="98"/>
      <c r="P43" s="98"/>
      <c r="Q43" s="98"/>
      <c r="R43" s="98"/>
      <c r="S43" s="98"/>
      <c r="T43" s="99"/>
    </row>
    <row r="44" spans="1:20" ht="13" customHeight="1" x14ac:dyDescent="0.35">
      <c r="A44" s="12" t="s">
        <v>280</v>
      </c>
      <c r="B44" s="97">
        <v>2</v>
      </c>
      <c r="C44" s="13">
        <v>64.151228511189203</v>
      </c>
      <c r="D44" s="164">
        <v>1.03325397300573</v>
      </c>
      <c r="E44" s="13">
        <v>74.8295793439341</v>
      </c>
      <c r="F44" s="164">
        <v>0.97042020219037095</v>
      </c>
      <c r="G44" s="13">
        <v>64.522796528300702</v>
      </c>
      <c r="H44" s="164">
        <v>1.09467605101052</v>
      </c>
      <c r="I44" s="98"/>
      <c r="J44" s="98"/>
      <c r="K44" s="98"/>
      <c r="L44" s="98"/>
      <c r="M44" s="98"/>
      <c r="N44" s="98"/>
      <c r="O44" s="98"/>
      <c r="P44" s="98"/>
      <c r="Q44" s="98"/>
      <c r="R44" s="98"/>
      <c r="S44" s="98"/>
      <c r="T44" s="99"/>
    </row>
    <row r="45" spans="1:20" ht="13" customHeight="1" x14ac:dyDescent="0.35">
      <c r="A45" s="12" t="s">
        <v>281</v>
      </c>
      <c r="B45" s="97">
        <v>2</v>
      </c>
      <c r="C45" s="13">
        <v>50.656079566025298</v>
      </c>
      <c r="D45" s="164">
        <v>1.2254017161415101</v>
      </c>
      <c r="E45" s="13">
        <v>52.381415053016497</v>
      </c>
      <c r="F45" s="164">
        <v>1.1546466769414401</v>
      </c>
      <c r="G45" s="13">
        <v>44.292717384220403</v>
      </c>
      <c r="H45" s="164">
        <v>1.19267849095464</v>
      </c>
      <c r="I45" s="98"/>
      <c r="J45" s="98"/>
      <c r="K45" s="98"/>
      <c r="L45" s="98"/>
      <c r="M45" s="98"/>
      <c r="N45" s="98"/>
      <c r="O45" s="98"/>
      <c r="P45" s="98"/>
      <c r="Q45" s="98"/>
      <c r="R45" s="98"/>
      <c r="S45" s="98"/>
      <c r="T45" s="99"/>
    </row>
    <row r="46" spans="1:20" ht="13" customHeight="1" x14ac:dyDescent="0.35">
      <c r="A46" s="12" t="s">
        <v>282</v>
      </c>
      <c r="B46" s="97">
        <v>2</v>
      </c>
      <c r="C46" s="13">
        <v>71.437521957696703</v>
      </c>
      <c r="D46" s="164">
        <v>1.4213473608813301</v>
      </c>
      <c r="E46" s="13">
        <v>70.587603080002296</v>
      </c>
      <c r="F46" s="164">
        <v>1.3814358952716399</v>
      </c>
      <c r="G46" s="13">
        <v>66.672897802912303</v>
      </c>
      <c r="H46" s="164">
        <v>1.2125214542832701</v>
      </c>
      <c r="I46" s="98"/>
      <c r="J46" s="98"/>
      <c r="K46" s="98"/>
      <c r="L46" s="98"/>
      <c r="M46" s="98"/>
      <c r="N46" s="98"/>
      <c r="O46" s="98"/>
      <c r="P46" s="98"/>
      <c r="Q46" s="98"/>
      <c r="R46" s="98"/>
      <c r="S46" s="98"/>
      <c r="T46" s="99"/>
    </row>
    <row r="47" spans="1:20" ht="13" customHeight="1" x14ac:dyDescent="0.35">
      <c r="A47" s="12" t="s">
        <v>283</v>
      </c>
      <c r="B47" s="97">
        <v>2</v>
      </c>
      <c r="C47" s="13">
        <v>83.828135989838003</v>
      </c>
      <c r="D47" s="164">
        <v>0.86932490388149097</v>
      </c>
      <c r="E47" s="13">
        <v>84.948453770996096</v>
      </c>
      <c r="F47" s="164">
        <v>0.84040361072106295</v>
      </c>
      <c r="G47" s="13">
        <v>77.504624263496396</v>
      </c>
      <c r="H47" s="164">
        <v>1.0686850522183999</v>
      </c>
      <c r="I47" s="98"/>
      <c r="J47" s="98"/>
      <c r="K47" s="98"/>
      <c r="L47" s="98"/>
      <c r="M47" s="98"/>
      <c r="N47" s="98"/>
      <c r="O47" s="98"/>
      <c r="P47" s="98"/>
      <c r="Q47" s="98"/>
      <c r="R47" s="98"/>
      <c r="S47" s="98"/>
      <c r="T47" s="99"/>
    </row>
    <row r="48" spans="1:20" ht="13" customHeight="1" x14ac:dyDescent="0.35">
      <c r="A48" s="12" t="s">
        <v>284</v>
      </c>
      <c r="B48" s="97">
        <v>2</v>
      </c>
      <c r="C48" s="13">
        <v>67.207056214348299</v>
      </c>
      <c r="D48" s="164">
        <v>1.2482360758345701</v>
      </c>
      <c r="E48" s="13">
        <v>65.227372999016296</v>
      </c>
      <c r="F48" s="164">
        <v>1.2036886198893799</v>
      </c>
      <c r="G48" s="13">
        <v>56.3133718727467</v>
      </c>
      <c r="H48" s="164">
        <v>1.3345582164354901</v>
      </c>
      <c r="I48" s="98"/>
      <c r="J48" s="98"/>
      <c r="K48" s="98"/>
      <c r="L48" s="98"/>
      <c r="M48" s="98"/>
      <c r="N48" s="98"/>
      <c r="O48" s="98"/>
      <c r="P48" s="98"/>
      <c r="Q48" s="98"/>
      <c r="R48" s="98"/>
      <c r="S48" s="98"/>
      <c r="T48" s="99"/>
    </row>
    <row r="49" spans="1:20" ht="13" customHeight="1" x14ac:dyDescent="0.35">
      <c r="A49" s="12" t="s">
        <v>285</v>
      </c>
      <c r="B49" s="97">
        <v>2</v>
      </c>
      <c r="C49" s="13">
        <v>54.224806652875998</v>
      </c>
      <c r="D49" s="164">
        <v>1.27319882510402</v>
      </c>
      <c r="E49" s="13">
        <v>61.081370411616803</v>
      </c>
      <c r="F49" s="164">
        <v>1.4292899806758499</v>
      </c>
      <c r="G49" s="13">
        <v>52.067956140233797</v>
      </c>
      <c r="H49" s="164">
        <v>1.41560825031223</v>
      </c>
      <c r="I49" s="98"/>
      <c r="J49" s="98"/>
      <c r="K49" s="98"/>
      <c r="L49" s="98"/>
      <c r="M49" s="98"/>
      <c r="N49" s="98"/>
      <c r="O49" s="98"/>
      <c r="P49" s="98"/>
      <c r="Q49" s="98"/>
      <c r="R49" s="98"/>
      <c r="S49" s="98"/>
      <c r="T49" s="99"/>
    </row>
    <row r="50" spans="1:20" ht="13" customHeight="1" x14ac:dyDescent="0.35">
      <c r="A50" s="12" t="s">
        <v>286</v>
      </c>
      <c r="B50" s="97">
        <v>2</v>
      </c>
      <c r="C50" s="13">
        <v>56.708446014106499</v>
      </c>
      <c r="D50" s="164">
        <v>1.0168699514827499</v>
      </c>
      <c r="E50" s="13">
        <v>60.504593400387598</v>
      </c>
      <c r="F50" s="164">
        <v>1.07534262716885</v>
      </c>
      <c r="G50" s="13">
        <v>52.029675429168201</v>
      </c>
      <c r="H50" s="164">
        <v>1.05646839628179</v>
      </c>
      <c r="I50" s="98"/>
      <c r="J50" s="98"/>
      <c r="K50" s="98"/>
      <c r="L50" s="98"/>
      <c r="M50" s="98"/>
      <c r="N50" s="98"/>
      <c r="O50" s="98"/>
      <c r="P50" s="98"/>
      <c r="Q50" s="98"/>
      <c r="R50" s="98"/>
      <c r="S50" s="98"/>
      <c r="T50" s="99"/>
    </row>
    <row r="51" spans="1:20" ht="13" customHeight="1" x14ac:dyDescent="0.35">
      <c r="A51" s="12" t="s">
        <v>287</v>
      </c>
      <c r="B51" s="97">
        <v>2</v>
      </c>
      <c r="C51" s="13">
        <v>44.709134661113403</v>
      </c>
      <c r="D51" s="164">
        <v>1.01023834225509</v>
      </c>
      <c r="E51" s="13">
        <v>53.185489842503102</v>
      </c>
      <c r="F51" s="164">
        <v>0.95844985938382499</v>
      </c>
      <c r="G51" s="13">
        <v>37.216753702733698</v>
      </c>
      <c r="H51" s="164">
        <v>0.97663589074274604</v>
      </c>
      <c r="I51" s="98"/>
      <c r="J51" s="98"/>
      <c r="K51" s="98"/>
      <c r="L51" s="98"/>
      <c r="M51" s="98"/>
      <c r="N51" s="98"/>
      <c r="O51" s="98"/>
      <c r="P51" s="98"/>
      <c r="Q51" s="98"/>
      <c r="R51" s="98"/>
      <c r="S51" s="98"/>
      <c r="T51" s="99"/>
    </row>
    <row r="52" spans="1:20" ht="13" customHeight="1" x14ac:dyDescent="0.35">
      <c r="A52" s="12" t="s">
        <v>288</v>
      </c>
      <c r="B52" s="97">
        <v>2</v>
      </c>
      <c r="C52" s="13">
        <v>79.584251883243894</v>
      </c>
      <c r="D52" s="164">
        <v>1.1264233814120399</v>
      </c>
      <c r="E52" s="13">
        <v>82.544942860945596</v>
      </c>
      <c r="F52" s="164">
        <v>0.84917429625580299</v>
      </c>
      <c r="G52" s="13">
        <v>71.069275672261298</v>
      </c>
      <c r="H52" s="164">
        <v>1.40112054457595</v>
      </c>
      <c r="I52" s="98"/>
      <c r="J52" s="98"/>
      <c r="K52" s="98"/>
      <c r="L52" s="98"/>
      <c r="M52" s="98"/>
      <c r="N52" s="98"/>
      <c r="O52" s="98"/>
      <c r="P52" s="98"/>
      <c r="Q52" s="98"/>
      <c r="R52" s="98"/>
      <c r="S52" s="98"/>
      <c r="T52" s="99"/>
    </row>
    <row r="53" spans="1:20" ht="13" customHeight="1" x14ac:dyDescent="0.35">
      <c r="A53" s="12" t="s">
        <v>289</v>
      </c>
      <c r="B53" s="97">
        <v>2</v>
      </c>
      <c r="C53" s="13">
        <v>62.274883518969098</v>
      </c>
      <c r="D53" s="164">
        <v>1.1263921450632399</v>
      </c>
      <c r="E53" s="13">
        <v>61.286797289588598</v>
      </c>
      <c r="F53" s="164">
        <v>1.1309108226176099</v>
      </c>
      <c r="G53" s="13">
        <v>50.972794180628803</v>
      </c>
      <c r="H53" s="164">
        <v>1.0717241618819899</v>
      </c>
      <c r="I53" s="98"/>
      <c r="J53" s="98"/>
      <c r="K53" s="98"/>
      <c r="L53" s="98"/>
      <c r="M53" s="98"/>
      <c r="N53" s="98"/>
      <c r="O53" s="98"/>
      <c r="P53" s="98"/>
      <c r="Q53" s="98"/>
      <c r="R53" s="98"/>
      <c r="S53" s="98"/>
      <c r="T53" s="99"/>
    </row>
    <row r="54" spans="1:20" ht="13" customHeight="1" x14ac:dyDescent="0.35">
      <c r="A54" s="12" t="s">
        <v>290</v>
      </c>
      <c r="B54" s="97">
        <v>2</v>
      </c>
      <c r="C54" s="13">
        <v>73.180872706040304</v>
      </c>
      <c r="D54" s="164">
        <v>1.3072408999690099</v>
      </c>
      <c r="E54" s="13">
        <v>71.210410764405296</v>
      </c>
      <c r="F54" s="164">
        <v>1.3793542911316801</v>
      </c>
      <c r="G54" s="13">
        <v>56.343492449460797</v>
      </c>
      <c r="H54" s="164">
        <v>1.4828405132792899</v>
      </c>
      <c r="I54" s="98"/>
      <c r="J54" s="98"/>
      <c r="K54" s="98"/>
      <c r="L54" s="98"/>
      <c r="M54" s="98"/>
      <c r="N54" s="98"/>
      <c r="O54" s="98"/>
      <c r="P54" s="98"/>
      <c r="Q54" s="98"/>
      <c r="R54" s="98"/>
      <c r="S54" s="98"/>
      <c r="T54" s="99"/>
    </row>
    <row r="55" spans="1:20" ht="13" customHeight="1" x14ac:dyDescent="0.35">
      <c r="A55" s="12" t="s">
        <v>291</v>
      </c>
      <c r="B55" s="97">
        <v>2</v>
      </c>
      <c r="C55" s="13">
        <v>41.757312845781499</v>
      </c>
      <c r="D55" s="164">
        <v>1.48156350994942</v>
      </c>
      <c r="E55" s="13">
        <v>49.9277992238001</v>
      </c>
      <c r="F55" s="164">
        <v>1.60820158055538</v>
      </c>
      <c r="G55" s="13">
        <v>41.927615148502603</v>
      </c>
      <c r="H55" s="164">
        <v>1.49196574310359</v>
      </c>
      <c r="I55" s="98"/>
      <c r="J55" s="98"/>
      <c r="K55" s="98"/>
      <c r="L55" s="98"/>
      <c r="M55" s="98"/>
      <c r="N55" s="98"/>
      <c r="O55" s="98"/>
      <c r="P55" s="98"/>
      <c r="Q55" s="98"/>
      <c r="R55" s="98"/>
      <c r="S55" s="98"/>
      <c r="T55" s="99"/>
    </row>
    <row r="56" spans="1:20" ht="13" customHeight="1" x14ac:dyDescent="0.35">
      <c r="A56" s="12" t="s">
        <v>292</v>
      </c>
      <c r="B56" s="97">
        <v>2</v>
      </c>
      <c r="C56" s="13">
        <v>88.0104720252791</v>
      </c>
      <c r="D56" s="164">
        <v>0.59134740581702805</v>
      </c>
      <c r="E56" s="13">
        <v>88.132101479974807</v>
      </c>
      <c r="F56" s="164">
        <v>0.56579212211929297</v>
      </c>
      <c r="G56" s="13">
        <v>80.050476516920597</v>
      </c>
      <c r="H56" s="164">
        <v>0.63660200498361896</v>
      </c>
      <c r="I56" s="98"/>
      <c r="J56" s="98"/>
      <c r="K56" s="98"/>
      <c r="L56" s="98"/>
      <c r="M56" s="98"/>
      <c r="N56" s="98"/>
      <c r="O56" s="98"/>
      <c r="P56" s="98"/>
      <c r="Q56" s="98"/>
      <c r="R56" s="98"/>
      <c r="S56" s="98"/>
      <c r="T56" s="99"/>
    </row>
    <row r="57" spans="1:20" ht="13" customHeight="1" x14ac:dyDescent="0.35">
      <c r="A57" s="12" t="s">
        <v>293</v>
      </c>
      <c r="B57" s="97">
        <v>2</v>
      </c>
      <c r="C57" s="13">
        <v>88.408886269743107</v>
      </c>
      <c r="D57" s="164">
        <v>1.06523328108868</v>
      </c>
      <c r="E57" s="13">
        <v>88.252905293057594</v>
      </c>
      <c r="F57" s="164">
        <v>1.1317023205371399</v>
      </c>
      <c r="G57" s="13">
        <v>74.848250115744307</v>
      </c>
      <c r="H57" s="164">
        <v>1.2620277920444001</v>
      </c>
      <c r="I57" s="98"/>
      <c r="J57" s="98"/>
      <c r="K57" s="98"/>
      <c r="L57" s="98"/>
      <c r="M57" s="98"/>
      <c r="N57" s="98"/>
      <c r="O57" s="98"/>
      <c r="P57" s="98"/>
      <c r="Q57" s="98"/>
      <c r="R57" s="98"/>
      <c r="S57" s="98"/>
      <c r="T57" s="99"/>
    </row>
    <row r="58" spans="1:20" ht="13" customHeight="1" x14ac:dyDescent="0.35">
      <c r="A58" s="12" t="s">
        <v>294</v>
      </c>
      <c r="B58" s="97">
        <v>2</v>
      </c>
      <c r="C58" s="13">
        <v>72.466230648387906</v>
      </c>
      <c r="D58" s="164">
        <v>0.80738339525273595</v>
      </c>
      <c r="E58" s="13">
        <v>70.875739429317207</v>
      </c>
      <c r="F58" s="164">
        <v>0.87489956726059703</v>
      </c>
      <c r="G58" s="13">
        <v>54.523124285371999</v>
      </c>
      <c r="H58" s="164">
        <v>1.0266737344477701</v>
      </c>
      <c r="I58" s="98"/>
      <c r="J58" s="98"/>
      <c r="K58" s="98"/>
      <c r="L58" s="98"/>
      <c r="M58" s="98"/>
      <c r="N58" s="98"/>
      <c r="O58" s="98"/>
      <c r="P58" s="98"/>
      <c r="Q58" s="98"/>
      <c r="R58" s="98"/>
      <c r="S58" s="98"/>
      <c r="T58" s="99"/>
    </row>
    <row r="59" spans="1:20" ht="13" customHeight="1" x14ac:dyDescent="0.35">
      <c r="A59" s="12" t="s">
        <v>295</v>
      </c>
      <c r="B59" s="97">
        <v>2</v>
      </c>
      <c r="C59" s="13">
        <v>72.619184768320906</v>
      </c>
      <c r="D59" s="164">
        <v>1.7379976525834899</v>
      </c>
      <c r="E59" s="13">
        <v>75.417305444506596</v>
      </c>
      <c r="F59" s="164">
        <v>1.38642569327459</v>
      </c>
      <c r="G59" s="13">
        <v>64.799089112671197</v>
      </c>
      <c r="H59" s="164">
        <v>1.64206439185494</v>
      </c>
      <c r="I59" s="98"/>
      <c r="J59" s="98"/>
      <c r="K59" s="98"/>
      <c r="L59" s="98"/>
      <c r="M59" s="98"/>
      <c r="N59" s="98"/>
      <c r="O59" s="98"/>
      <c r="P59" s="98"/>
      <c r="Q59" s="98"/>
      <c r="R59" s="98"/>
      <c r="S59" s="98"/>
      <c r="T59" s="99"/>
    </row>
    <row r="60" spans="1:20" ht="13" customHeight="1" x14ac:dyDescent="0.35">
      <c r="A60" s="12" t="s">
        <v>296</v>
      </c>
      <c r="B60" s="97">
        <v>2</v>
      </c>
      <c r="C60" s="13">
        <v>88.693317052631997</v>
      </c>
      <c r="D60" s="164">
        <v>1.4317987463383199</v>
      </c>
      <c r="E60" s="13">
        <v>90.202806590775495</v>
      </c>
      <c r="F60" s="164">
        <v>1.3715324301541201</v>
      </c>
      <c r="G60" s="13">
        <v>82.562940201173603</v>
      </c>
      <c r="H60" s="164">
        <v>1.94785460373548</v>
      </c>
      <c r="I60" s="98"/>
      <c r="J60" s="98"/>
      <c r="K60" s="98"/>
      <c r="L60" s="98"/>
      <c r="M60" s="98"/>
      <c r="N60" s="98"/>
      <c r="O60" s="98"/>
      <c r="P60" s="98"/>
      <c r="Q60" s="98"/>
      <c r="R60" s="98"/>
      <c r="S60" s="98"/>
      <c r="T60" s="99"/>
    </row>
    <row r="61" spans="1:20" ht="13" customHeight="1" x14ac:dyDescent="0.35">
      <c r="A61" s="12" t="s">
        <v>297</v>
      </c>
      <c r="B61" s="97">
        <v>2</v>
      </c>
      <c r="C61" s="13">
        <v>40.317178683685697</v>
      </c>
      <c r="D61" s="164">
        <v>1.04282947010482</v>
      </c>
      <c r="E61" s="13">
        <v>57.656434563683</v>
      </c>
      <c r="F61" s="164">
        <v>1.2608540228065701</v>
      </c>
      <c r="G61" s="13">
        <v>51.987185614515397</v>
      </c>
      <c r="H61" s="164">
        <v>1.0418086506177699</v>
      </c>
      <c r="I61" s="98"/>
      <c r="J61" s="98"/>
      <c r="K61" s="98"/>
      <c r="L61" s="98"/>
      <c r="M61" s="98"/>
      <c r="N61" s="98"/>
      <c r="O61" s="98"/>
      <c r="P61" s="98"/>
      <c r="Q61" s="98"/>
      <c r="R61" s="98"/>
      <c r="S61" s="98"/>
      <c r="T61" s="99"/>
    </row>
    <row r="62" spans="1:20" ht="13" customHeight="1" x14ac:dyDescent="0.35">
      <c r="A62" s="12" t="s">
        <v>298</v>
      </c>
      <c r="B62" s="97">
        <v>2</v>
      </c>
      <c r="C62" s="13">
        <v>37.010493482548497</v>
      </c>
      <c r="D62" s="164">
        <v>1.12292078576402</v>
      </c>
      <c r="E62" s="13">
        <v>44.082449644092897</v>
      </c>
      <c r="F62" s="164">
        <v>1.0441554057962601</v>
      </c>
      <c r="G62" s="13">
        <v>42.114142956971499</v>
      </c>
      <c r="H62" s="164">
        <v>1.1181964720950399</v>
      </c>
      <c r="I62" s="98"/>
      <c r="J62" s="98"/>
      <c r="K62" s="98"/>
      <c r="L62" s="98"/>
      <c r="M62" s="98"/>
      <c r="N62" s="98"/>
      <c r="O62" s="98"/>
      <c r="P62" s="98"/>
      <c r="Q62" s="98"/>
      <c r="R62" s="98"/>
      <c r="S62" s="98"/>
      <c r="T62" s="99"/>
    </row>
    <row r="63" spans="1:20" ht="13" customHeight="1" x14ac:dyDescent="0.35">
      <c r="A63" s="101" t="s">
        <v>299</v>
      </c>
      <c r="B63" s="102">
        <v>2</v>
      </c>
      <c r="C63" s="44">
        <v>77.350781582705594</v>
      </c>
      <c r="D63" s="165">
        <v>0.21081825674198901</v>
      </c>
      <c r="E63" s="44">
        <v>78.394121659048807</v>
      </c>
      <c r="F63" s="165">
        <v>0.20453436115409801</v>
      </c>
      <c r="G63" s="44">
        <v>67.266915341746795</v>
      </c>
      <c r="H63" s="165">
        <v>0.23633903550173499</v>
      </c>
      <c r="I63" s="98"/>
      <c r="J63" s="98"/>
      <c r="K63" s="98"/>
      <c r="L63" s="98"/>
      <c r="M63" s="98"/>
      <c r="N63" s="98"/>
      <c r="O63" s="98"/>
      <c r="P63" s="98"/>
      <c r="Q63" s="98"/>
      <c r="R63" s="98"/>
      <c r="S63" s="98"/>
      <c r="T63" s="99"/>
    </row>
    <row r="64" spans="1:20" ht="13" customHeight="1" x14ac:dyDescent="0.35">
      <c r="A64" s="103" t="s">
        <v>300</v>
      </c>
      <c r="B64" s="104">
        <v>2</v>
      </c>
      <c r="C64" s="48">
        <v>78.944832748828205</v>
      </c>
      <c r="D64" s="166">
        <v>0.31076027285954899</v>
      </c>
      <c r="E64" s="48">
        <v>79.079217230963593</v>
      </c>
      <c r="F64" s="166">
        <v>0.30654797781316401</v>
      </c>
      <c r="G64" s="48">
        <v>70.166106284617399</v>
      </c>
      <c r="H64" s="166">
        <v>0.31086298961330899</v>
      </c>
      <c r="I64" s="98"/>
      <c r="J64" s="98"/>
      <c r="K64" s="98"/>
      <c r="L64" s="98"/>
      <c r="M64" s="98"/>
      <c r="N64" s="98"/>
      <c r="O64" s="98"/>
      <c r="P64" s="98"/>
      <c r="Q64" s="98"/>
      <c r="R64" s="98"/>
      <c r="S64" s="98"/>
      <c r="T64" s="99"/>
    </row>
    <row r="65" spans="1:20" ht="13" customHeight="1" x14ac:dyDescent="0.35">
      <c r="A65" s="105" t="s">
        <v>301</v>
      </c>
      <c r="B65" s="106">
        <v>2</v>
      </c>
      <c r="C65" s="19">
        <v>69.075612695520505</v>
      </c>
      <c r="D65" s="167">
        <v>0.167452749553088</v>
      </c>
      <c r="E65" s="19">
        <v>71.659926594882194</v>
      </c>
      <c r="F65" s="167">
        <v>0.16437373355785201</v>
      </c>
      <c r="G65" s="19">
        <v>61.480123072923199</v>
      </c>
      <c r="H65" s="167">
        <v>0.180603693718937</v>
      </c>
      <c r="I65" s="98"/>
      <c r="J65" s="98"/>
      <c r="K65" s="98"/>
      <c r="L65" s="98"/>
      <c r="M65" s="98"/>
      <c r="N65" s="98"/>
      <c r="O65" s="98"/>
      <c r="P65" s="98"/>
      <c r="Q65" s="98"/>
      <c r="R65" s="98"/>
      <c r="S65" s="98"/>
      <c r="T65" s="99"/>
    </row>
    <row r="66" spans="1:20" ht="13" customHeight="1" x14ac:dyDescent="0.35">
      <c r="A66" s="12" t="s">
        <v>302</v>
      </c>
      <c r="B66" s="97">
        <v>2</v>
      </c>
      <c r="C66" s="13">
        <v>88.313078056936504</v>
      </c>
      <c r="D66" s="164">
        <v>1.6086892317512</v>
      </c>
      <c r="E66" s="13">
        <v>88.970954103178002</v>
      </c>
      <c r="F66" s="164">
        <v>1.2780204347148101</v>
      </c>
      <c r="G66" s="13">
        <v>80.021557935313794</v>
      </c>
      <c r="H66" s="164">
        <v>1.5381098698858799</v>
      </c>
      <c r="I66" s="98"/>
      <c r="J66" s="98"/>
      <c r="K66" s="98"/>
      <c r="L66" s="98"/>
      <c r="M66" s="98"/>
      <c r="N66" s="98"/>
      <c r="O66" s="98"/>
      <c r="P66" s="98"/>
      <c r="Q66" s="98"/>
      <c r="R66" s="98"/>
      <c r="S66" s="98"/>
      <c r="T66" s="99"/>
    </row>
    <row r="67" spans="1:20" ht="13" customHeight="1" x14ac:dyDescent="0.35">
      <c r="A67" s="12" t="s">
        <v>303</v>
      </c>
      <c r="B67" s="97">
        <v>2</v>
      </c>
      <c r="C67" s="13">
        <v>69.168611001327207</v>
      </c>
      <c r="D67" s="164">
        <v>2.4651891386193299</v>
      </c>
      <c r="E67" s="13">
        <v>71.599576727422203</v>
      </c>
      <c r="F67" s="164">
        <v>2.0318001229149498</v>
      </c>
      <c r="G67" s="13">
        <v>53.568422425371402</v>
      </c>
      <c r="H67" s="164">
        <v>2.4575314894855702</v>
      </c>
      <c r="I67" s="98"/>
      <c r="J67" s="98"/>
      <c r="K67" s="98"/>
      <c r="L67" s="98"/>
      <c r="M67" s="98"/>
      <c r="N67" s="98"/>
      <c r="O67" s="98"/>
      <c r="P67" s="98"/>
      <c r="Q67" s="98"/>
      <c r="R67" s="98"/>
      <c r="S67" s="98"/>
      <c r="T67" s="99"/>
    </row>
    <row r="68" spans="1:20" ht="13" customHeight="1" x14ac:dyDescent="0.35">
      <c r="A68" s="12" t="s">
        <v>304</v>
      </c>
      <c r="B68" s="97">
        <v>2</v>
      </c>
      <c r="C68" s="13">
        <v>89.963189976108893</v>
      </c>
      <c r="D68" s="164">
        <v>1.22456802519109</v>
      </c>
      <c r="E68" s="13">
        <v>92.161112611976705</v>
      </c>
      <c r="F68" s="164">
        <v>1.0265124084221999</v>
      </c>
      <c r="G68" s="13">
        <v>85.164086180031802</v>
      </c>
      <c r="H68" s="164">
        <v>1.52032632594691</v>
      </c>
      <c r="I68" s="98"/>
      <c r="J68" s="98"/>
      <c r="K68" s="98"/>
      <c r="L68" s="98"/>
      <c r="M68" s="98"/>
      <c r="N68" s="98"/>
      <c r="O68" s="98"/>
      <c r="P68" s="98"/>
      <c r="Q68" s="98"/>
      <c r="R68" s="98"/>
      <c r="S68" s="98"/>
      <c r="T68" s="99"/>
    </row>
    <row r="69" spans="1:20" ht="13" customHeight="1" x14ac:dyDescent="0.35">
      <c r="A69" s="26" t="s">
        <v>305</v>
      </c>
      <c r="B69" s="107">
        <v>2</v>
      </c>
      <c r="C69" s="108">
        <v>86.908988585272695</v>
      </c>
      <c r="D69" s="169">
        <v>1.46756687412841</v>
      </c>
      <c r="E69" s="108">
        <v>85.262263551855398</v>
      </c>
      <c r="F69" s="169">
        <v>1.5476631575690301</v>
      </c>
      <c r="G69" s="108">
        <v>57.911117403857602</v>
      </c>
      <c r="H69" s="169">
        <v>1.7496865995284501</v>
      </c>
      <c r="I69" s="110"/>
      <c r="J69" s="110"/>
      <c r="K69" s="110"/>
      <c r="L69" s="110"/>
      <c r="M69" s="110"/>
      <c r="N69" s="110"/>
      <c r="O69" s="110"/>
      <c r="P69" s="110"/>
      <c r="Q69" s="110"/>
      <c r="R69" s="110"/>
      <c r="S69" s="110"/>
      <c r="T69" s="111"/>
    </row>
    <row r="70" spans="1:20" ht="13" customHeight="1" x14ac:dyDescent="0.35">
      <c r="A70" s="12"/>
      <c r="B70" s="112"/>
      <c r="C70" s="13" t="s">
        <v>1314</v>
      </c>
      <c r="D70" s="164" t="s">
        <v>1315</v>
      </c>
      <c r="E70" s="13" t="s">
        <v>1316</v>
      </c>
      <c r="F70" s="164" t="s">
        <v>1317</v>
      </c>
      <c r="G70" s="13" t="s">
        <v>1318</v>
      </c>
      <c r="H70" s="164" t="s">
        <v>1319</v>
      </c>
      <c r="I70" s="13" t="s">
        <v>1320</v>
      </c>
      <c r="J70" s="164" t="s">
        <v>1321</v>
      </c>
      <c r="K70" s="13" t="s">
        <v>1322</v>
      </c>
      <c r="L70" s="164" t="s">
        <v>1323</v>
      </c>
      <c r="M70" s="13" t="s">
        <v>1324</v>
      </c>
      <c r="N70" s="164" t="s">
        <v>1325</v>
      </c>
      <c r="O70" s="98" t="s">
        <v>1326</v>
      </c>
      <c r="P70" s="98" t="s">
        <v>1327</v>
      </c>
      <c r="Q70" s="98" t="s">
        <v>1328</v>
      </c>
      <c r="R70" s="98" t="s">
        <v>1329</v>
      </c>
      <c r="S70" s="98" t="s">
        <v>1330</v>
      </c>
      <c r="T70" s="99" t="s">
        <v>1331</v>
      </c>
    </row>
    <row r="71" spans="1:20" ht="13" customHeight="1" x14ac:dyDescent="0.35">
      <c r="A71" s="12" t="s">
        <v>249</v>
      </c>
      <c r="B71" s="112">
        <v>1</v>
      </c>
      <c r="C71" s="13">
        <v>88.622899451838194</v>
      </c>
      <c r="D71" s="164">
        <v>1.0421196899412</v>
      </c>
      <c r="E71" s="13">
        <v>88.667419935338003</v>
      </c>
      <c r="F71" s="164">
        <v>0.95361147235785604</v>
      </c>
      <c r="G71" s="13">
        <v>80.482999533235599</v>
      </c>
      <c r="H71" s="164">
        <v>1.23649246727909</v>
      </c>
      <c r="I71" s="13">
        <v>-1.8237674225673399</v>
      </c>
      <c r="J71" s="164">
        <v>1.28359744087877</v>
      </c>
      <c r="K71" s="13">
        <v>-2.2251807627433502</v>
      </c>
      <c r="L71" s="164">
        <v>1.2252009793861001</v>
      </c>
      <c r="M71" s="13">
        <v>-3.78234290931481</v>
      </c>
      <c r="N71" s="164">
        <v>1.5134259638983301</v>
      </c>
      <c r="O71" s="98"/>
      <c r="P71" s="98"/>
      <c r="Q71" s="98"/>
      <c r="R71" s="98"/>
      <c r="S71" s="98"/>
      <c r="T71" s="99"/>
    </row>
    <row r="72" spans="1:20" ht="13" customHeight="1" x14ac:dyDescent="0.35">
      <c r="A72" s="12" t="s">
        <v>253</v>
      </c>
      <c r="B72" s="112">
        <v>1</v>
      </c>
      <c r="C72" s="13">
        <v>80.000351573361797</v>
      </c>
      <c r="D72" s="164">
        <v>0.82557076513247996</v>
      </c>
      <c r="E72" s="13">
        <v>71.008824757650004</v>
      </c>
      <c r="F72" s="164">
        <v>0.8507650641958</v>
      </c>
      <c r="G72" s="13">
        <v>55.182372643139502</v>
      </c>
      <c r="H72" s="164">
        <v>1.0092758460075499</v>
      </c>
      <c r="I72" s="13">
        <v>-0.27349713994404101</v>
      </c>
      <c r="J72" s="164">
        <v>1.12575675586959</v>
      </c>
      <c r="K72" s="13">
        <v>-1.41618849930758</v>
      </c>
      <c r="L72" s="164">
        <v>1.2509558997640999</v>
      </c>
      <c r="M72" s="13">
        <v>-5.0814666876868202</v>
      </c>
      <c r="N72" s="164">
        <v>1.31511342533461</v>
      </c>
      <c r="O72" s="98"/>
      <c r="P72" s="98"/>
      <c r="Q72" s="98"/>
      <c r="R72" s="98"/>
      <c r="S72" s="98"/>
      <c r="T72" s="99"/>
    </row>
    <row r="73" spans="1:20" ht="13" customHeight="1" x14ac:dyDescent="0.35">
      <c r="A73" s="100" t="s">
        <v>255</v>
      </c>
      <c r="B73" s="112">
        <v>1</v>
      </c>
      <c r="C73" s="13">
        <v>84.668929551704494</v>
      </c>
      <c r="D73" s="164">
        <v>1.1241273075956999</v>
      </c>
      <c r="E73" s="13">
        <v>86.128507356956504</v>
      </c>
      <c r="F73" s="164">
        <v>1.02789689148163</v>
      </c>
      <c r="G73" s="13">
        <v>74.082787974553995</v>
      </c>
      <c r="H73" s="164">
        <v>1.3697477426640099</v>
      </c>
      <c r="I73" s="13">
        <v>-0.235268345385379</v>
      </c>
      <c r="J73" s="164">
        <v>1.47695348520095</v>
      </c>
      <c r="K73" s="13">
        <v>0.92316242578361596</v>
      </c>
      <c r="L73" s="164">
        <v>1.4650912408616901</v>
      </c>
      <c r="M73" s="13">
        <v>-4.0036287636820704</v>
      </c>
      <c r="N73" s="164">
        <v>1.8330087720681201</v>
      </c>
      <c r="O73" s="98"/>
      <c r="P73" s="98"/>
      <c r="Q73" s="98"/>
      <c r="R73" s="98"/>
      <c r="S73" s="98"/>
      <c r="T73" s="99"/>
    </row>
    <row r="74" spans="1:20" ht="13" customHeight="1" x14ac:dyDescent="0.35">
      <c r="A74" s="12" t="s">
        <v>256</v>
      </c>
      <c r="B74" s="112">
        <v>1</v>
      </c>
      <c r="C74" s="13">
        <v>78.141596847436205</v>
      </c>
      <c r="D74" s="164">
        <v>1.44701799139538</v>
      </c>
      <c r="E74" s="13">
        <v>81.756153791628805</v>
      </c>
      <c r="F74" s="164">
        <v>1.33349661491622</v>
      </c>
      <c r="G74" s="13">
        <v>74.197677074119795</v>
      </c>
      <c r="H74" s="164">
        <v>1.4538929797095399</v>
      </c>
      <c r="I74" s="13">
        <v>-4.6355534022875098</v>
      </c>
      <c r="J74" s="164">
        <v>1.84503697304249</v>
      </c>
      <c r="K74" s="13">
        <v>-4.5908182254154202</v>
      </c>
      <c r="L74" s="164">
        <v>1.6832665270587801</v>
      </c>
      <c r="M74" s="13">
        <v>-5.5106731002193499</v>
      </c>
      <c r="N74" s="164">
        <v>1.9080332243776099</v>
      </c>
      <c r="O74" s="98"/>
      <c r="P74" s="98"/>
      <c r="Q74" s="98"/>
      <c r="R74" s="98"/>
      <c r="S74" s="98"/>
      <c r="T74" s="99"/>
    </row>
    <row r="75" spans="1:20" ht="13" customHeight="1" x14ac:dyDescent="0.35">
      <c r="A75" s="12" t="s">
        <v>267</v>
      </c>
      <c r="B75" s="112">
        <v>1</v>
      </c>
      <c r="C75" s="13">
        <v>88.615970024499504</v>
      </c>
      <c r="D75" s="164">
        <v>0.99067883332983597</v>
      </c>
      <c r="E75" s="13">
        <v>90.0005748383048</v>
      </c>
      <c r="F75" s="164">
        <v>1.00634179495242</v>
      </c>
      <c r="G75" s="13">
        <v>81.836580596769394</v>
      </c>
      <c r="H75" s="164">
        <v>1.3207897601406899</v>
      </c>
      <c r="I75" s="13">
        <v>0.66691249930708796</v>
      </c>
      <c r="J75" s="164">
        <v>1.33592031616213</v>
      </c>
      <c r="K75" s="13">
        <v>0.74718149365368403</v>
      </c>
      <c r="L75" s="164">
        <v>1.35007646689926</v>
      </c>
      <c r="M75" s="13">
        <v>-1.6024437359146499</v>
      </c>
      <c r="N75" s="164">
        <v>1.6140939222012001</v>
      </c>
      <c r="O75" s="98"/>
      <c r="P75" s="98"/>
      <c r="Q75" s="98"/>
      <c r="R75" s="98"/>
      <c r="S75" s="98"/>
      <c r="T75" s="99"/>
    </row>
    <row r="76" spans="1:20" ht="13" customHeight="1" x14ac:dyDescent="0.35">
      <c r="A76" s="12" t="s">
        <v>272</v>
      </c>
      <c r="B76" s="112">
        <v>1</v>
      </c>
      <c r="C76" s="13">
        <v>85.113583367702105</v>
      </c>
      <c r="D76" s="164">
        <v>0.90408863212758095</v>
      </c>
      <c r="E76" s="13">
        <v>82.696847514307905</v>
      </c>
      <c r="F76" s="164">
        <v>0.83118894248254804</v>
      </c>
      <c r="G76" s="13">
        <v>77.231777590992706</v>
      </c>
      <c r="H76" s="164">
        <v>1.00516757114346</v>
      </c>
      <c r="I76" s="13">
        <v>3.7027501288059499</v>
      </c>
      <c r="J76" s="164">
        <v>1.27550799125583</v>
      </c>
      <c r="K76" s="13">
        <v>1.7939447380617499</v>
      </c>
      <c r="L76" s="164">
        <v>1.1252519886982899</v>
      </c>
      <c r="M76" s="13">
        <v>3.0860636994548498</v>
      </c>
      <c r="N76" s="164">
        <v>1.39090355576312</v>
      </c>
      <c r="O76" s="98"/>
      <c r="P76" s="98"/>
      <c r="Q76" s="98"/>
      <c r="R76" s="98"/>
      <c r="S76" s="98"/>
      <c r="T76" s="99"/>
    </row>
    <row r="77" spans="1:20" ht="13" customHeight="1" x14ac:dyDescent="0.35">
      <c r="A77" s="12" t="s">
        <v>274</v>
      </c>
      <c r="B77" s="112">
        <v>1</v>
      </c>
      <c r="C77" s="13">
        <v>51.788502908696302</v>
      </c>
      <c r="D77" s="164">
        <v>1.2103798470923799</v>
      </c>
      <c r="E77" s="13">
        <v>61.536368199473799</v>
      </c>
      <c r="F77" s="164">
        <v>1.16646117574928</v>
      </c>
      <c r="G77" s="13">
        <v>47.640449576467297</v>
      </c>
      <c r="H77" s="164">
        <v>1.15083138421111</v>
      </c>
      <c r="I77" s="13">
        <v>-10.3668893452126</v>
      </c>
      <c r="J77" s="164">
        <v>1.7090625424696699</v>
      </c>
      <c r="K77" s="13">
        <v>-8.2364135998457009</v>
      </c>
      <c r="L77" s="164">
        <v>1.6294286339599799</v>
      </c>
      <c r="M77" s="13">
        <v>-7.9580612331891203</v>
      </c>
      <c r="N77" s="164">
        <v>1.6774215888271</v>
      </c>
      <c r="O77" s="98"/>
      <c r="P77" s="98"/>
      <c r="Q77" s="98"/>
      <c r="R77" s="98"/>
      <c r="S77" s="98"/>
      <c r="T77" s="99"/>
    </row>
    <row r="78" spans="1:20" ht="13" customHeight="1" x14ac:dyDescent="0.35">
      <c r="A78" s="12" t="s">
        <v>280</v>
      </c>
      <c r="B78" s="112">
        <v>1</v>
      </c>
      <c r="C78" s="13">
        <v>60.637469303729702</v>
      </c>
      <c r="D78" s="164">
        <v>1.38087683254399</v>
      </c>
      <c r="E78" s="13">
        <v>70.232398440784706</v>
      </c>
      <c r="F78" s="164">
        <v>1.12217988556556</v>
      </c>
      <c r="G78" s="13">
        <v>56.783210162688398</v>
      </c>
      <c r="H78" s="164">
        <v>1.21601325159138</v>
      </c>
      <c r="I78" s="13">
        <v>-3.5137592074595001</v>
      </c>
      <c r="J78" s="164">
        <v>1.72465492182896</v>
      </c>
      <c r="K78" s="13">
        <v>-4.5971809031493596</v>
      </c>
      <c r="L78" s="164">
        <v>1.4835777918219</v>
      </c>
      <c r="M78" s="13">
        <v>-7.7395863656123103</v>
      </c>
      <c r="N78" s="164">
        <v>1.63615521412298</v>
      </c>
      <c r="O78" s="98"/>
      <c r="P78" s="98"/>
      <c r="Q78" s="98"/>
      <c r="R78" s="98"/>
      <c r="S78" s="98"/>
      <c r="T78" s="99"/>
    </row>
    <row r="79" spans="1:20" ht="13" customHeight="1" x14ac:dyDescent="0.35">
      <c r="A79" s="12" t="s">
        <v>285</v>
      </c>
      <c r="B79" s="112">
        <v>1</v>
      </c>
      <c r="C79" s="13">
        <v>52.029819716990097</v>
      </c>
      <c r="D79" s="164">
        <v>1.4611568842845899</v>
      </c>
      <c r="E79" s="13">
        <v>59.128749671947098</v>
      </c>
      <c r="F79" s="164">
        <v>1.30152124011783</v>
      </c>
      <c r="G79" s="13">
        <v>47.976808277845002</v>
      </c>
      <c r="H79" s="164">
        <v>1.1684779419823299</v>
      </c>
      <c r="I79" s="13">
        <v>-2.19498693588592</v>
      </c>
      <c r="J79" s="164">
        <v>1.9380440368419101</v>
      </c>
      <c r="K79" s="13">
        <v>-1.9526207396697199</v>
      </c>
      <c r="L79" s="164">
        <v>1.9330875270763701</v>
      </c>
      <c r="M79" s="13">
        <v>-4.0911478623888398</v>
      </c>
      <c r="N79" s="164">
        <v>1.8355618810738299</v>
      </c>
      <c r="O79" s="98"/>
      <c r="P79" s="98"/>
      <c r="Q79" s="98"/>
      <c r="R79" s="98"/>
      <c r="S79" s="98"/>
      <c r="T79" s="99"/>
    </row>
    <row r="80" spans="1:20" ht="13" customHeight="1" x14ac:dyDescent="0.35">
      <c r="A80" s="12" t="s">
        <v>290</v>
      </c>
      <c r="B80" s="112">
        <v>1</v>
      </c>
      <c r="C80" s="13">
        <v>75.306636903868295</v>
      </c>
      <c r="D80" s="164">
        <v>0.94436964932556899</v>
      </c>
      <c r="E80" s="13">
        <v>74.296004401293601</v>
      </c>
      <c r="F80" s="164">
        <v>0.919980676149184</v>
      </c>
      <c r="G80" s="13">
        <v>58.3479520637256</v>
      </c>
      <c r="H80" s="164">
        <v>1.1727067997210601</v>
      </c>
      <c r="I80" s="13">
        <v>2.125764197828</v>
      </c>
      <c r="J80" s="164">
        <v>1.6126725659969201</v>
      </c>
      <c r="K80" s="13">
        <v>3.0855936368882602</v>
      </c>
      <c r="L80" s="164">
        <v>1.6580056408080399</v>
      </c>
      <c r="M80" s="13">
        <v>2.0044596142648299</v>
      </c>
      <c r="N80" s="164">
        <v>1.89051771373198</v>
      </c>
      <c r="O80" s="98"/>
      <c r="P80" s="98"/>
      <c r="Q80" s="98"/>
      <c r="R80" s="98"/>
      <c r="S80" s="98"/>
      <c r="T80" s="99"/>
    </row>
    <row r="81" spans="1:20" ht="13" customHeight="1" x14ac:dyDescent="0.35">
      <c r="A81" s="12" t="s">
        <v>292</v>
      </c>
      <c r="B81" s="112">
        <v>1</v>
      </c>
      <c r="C81" s="13">
        <v>91.126477804818293</v>
      </c>
      <c r="D81" s="164">
        <v>0.65175305559948804</v>
      </c>
      <c r="E81" s="13">
        <v>89.925626922381298</v>
      </c>
      <c r="F81" s="164">
        <v>0.63496501686486095</v>
      </c>
      <c r="G81" s="13">
        <v>81.569249167116197</v>
      </c>
      <c r="H81" s="164">
        <v>0.66175842192618795</v>
      </c>
      <c r="I81" s="13">
        <v>3.1160057795392202</v>
      </c>
      <c r="J81" s="164">
        <v>0.88004193073387005</v>
      </c>
      <c r="K81" s="13">
        <v>1.7935254424065601</v>
      </c>
      <c r="L81" s="164">
        <v>0.85047122120295604</v>
      </c>
      <c r="M81" s="13">
        <v>1.51877265019561</v>
      </c>
      <c r="N81" s="164">
        <v>0.91825177469983799</v>
      </c>
      <c r="O81" s="98"/>
      <c r="P81" s="98"/>
      <c r="Q81" s="98"/>
      <c r="R81" s="98"/>
      <c r="S81" s="98"/>
      <c r="T81" s="99"/>
    </row>
    <row r="82" spans="1:20" ht="13" customHeight="1" x14ac:dyDescent="0.35">
      <c r="A82" s="12" t="s">
        <v>294</v>
      </c>
      <c r="B82" s="112">
        <v>1</v>
      </c>
      <c r="C82" s="13">
        <v>72.965719555107597</v>
      </c>
      <c r="D82" s="164">
        <v>0.98461121707309696</v>
      </c>
      <c r="E82" s="13">
        <v>70.9069515035184</v>
      </c>
      <c r="F82" s="164">
        <v>1.02879883702427</v>
      </c>
      <c r="G82" s="13">
        <v>55.516167352500503</v>
      </c>
      <c r="H82" s="164">
        <v>1.16478816454717</v>
      </c>
      <c r="I82" s="13">
        <v>0.49948890671967699</v>
      </c>
      <c r="J82" s="164">
        <v>1.27331347111228</v>
      </c>
      <c r="K82" s="13">
        <v>3.1212074201235399E-2</v>
      </c>
      <c r="L82" s="164">
        <v>1.35050964448806</v>
      </c>
      <c r="M82" s="13">
        <v>0.99304306712847501</v>
      </c>
      <c r="N82" s="164">
        <v>1.5526720275943999</v>
      </c>
      <c r="O82" s="98"/>
      <c r="P82" s="98"/>
      <c r="Q82" s="98"/>
      <c r="R82" s="98"/>
      <c r="S82" s="98"/>
      <c r="T82" s="99"/>
    </row>
    <row r="83" spans="1:20" ht="13" customHeight="1" x14ac:dyDescent="0.35">
      <c r="A83" s="12" t="s">
        <v>295</v>
      </c>
      <c r="B83" s="112">
        <v>1</v>
      </c>
      <c r="C83" s="13">
        <v>68.8904881765677</v>
      </c>
      <c r="D83" s="164">
        <v>1.74129688628085</v>
      </c>
      <c r="E83" s="13">
        <v>73.764119841692406</v>
      </c>
      <c r="F83" s="164">
        <v>1.2746903082494501</v>
      </c>
      <c r="G83" s="13">
        <v>61.240791344817303</v>
      </c>
      <c r="H83" s="164">
        <v>1.59585581216326</v>
      </c>
      <c r="I83" s="13">
        <v>-3.72869659175318</v>
      </c>
      <c r="J83" s="164">
        <v>2.4602338682647802</v>
      </c>
      <c r="K83" s="13">
        <v>-1.65318560281423</v>
      </c>
      <c r="L83" s="164">
        <v>1.8833511581532001</v>
      </c>
      <c r="M83" s="13">
        <v>-3.5582977678538499</v>
      </c>
      <c r="N83" s="164">
        <v>2.2897884706263198</v>
      </c>
      <c r="O83" s="98"/>
      <c r="P83" s="98"/>
      <c r="Q83" s="98"/>
      <c r="R83" s="98"/>
      <c r="S83" s="98"/>
      <c r="T83" s="99"/>
    </row>
    <row r="84" spans="1:20" ht="13" customHeight="1" x14ac:dyDescent="0.35">
      <c r="A84" s="28" t="s">
        <v>306</v>
      </c>
      <c r="B84" s="113">
        <v>1</v>
      </c>
      <c r="C84" s="24">
        <v>74.436626302884605</v>
      </c>
      <c r="D84" s="168">
        <v>0.33835049449273602</v>
      </c>
      <c r="E84" s="24">
        <v>76.160003318193404</v>
      </c>
      <c r="F84" s="168">
        <v>0.30461351284305999</v>
      </c>
      <c r="G84" s="24">
        <v>64.833836281951406</v>
      </c>
      <c r="H84" s="168">
        <v>0.346623575851633</v>
      </c>
      <c r="I84" s="24">
        <v>-0.82063346942557303</v>
      </c>
      <c r="J84" s="168">
        <v>0.42935390256281603</v>
      </c>
      <c r="K84" s="24">
        <v>-1.2843894457189899</v>
      </c>
      <c r="L84" s="168">
        <v>0.39773148942955699</v>
      </c>
      <c r="M84" s="24">
        <v>-2.7660020869119699</v>
      </c>
      <c r="N84" s="168">
        <v>0.45964391129069698</v>
      </c>
      <c r="O84" s="98"/>
      <c r="P84" s="98"/>
      <c r="Q84" s="98"/>
      <c r="R84" s="98"/>
      <c r="S84" s="98"/>
      <c r="T84" s="99"/>
    </row>
    <row r="85" spans="1:20" ht="13" customHeight="1" x14ac:dyDescent="0.35">
      <c r="A85" s="12" t="s">
        <v>87</v>
      </c>
      <c r="B85" s="112">
        <v>1</v>
      </c>
      <c r="C85" s="13">
        <v>76.942851989387805</v>
      </c>
      <c r="D85" s="164">
        <v>1.15930211310787</v>
      </c>
      <c r="E85" s="13">
        <v>61.101800028943003</v>
      </c>
      <c r="F85" s="164">
        <v>1.29878046402531</v>
      </c>
      <c r="G85" s="13">
        <v>42.838897058876498</v>
      </c>
      <c r="H85" s="164">
        <v>1.4248618959350099</v>
      </c>
      <c r="I85" s="13">
        <v>-0.388418770133939</v>
      </c>
      <c r="J85" s="164">
        <v>1.6472487834388001</v>
      </c>
      <c r="K85" s="13">
        <v>-3.1996382277157802</v>
      </c>
      <c r="L85" s="164">
        <v>1.81508678869551</v>
      </c>
      <c r="M85" s="13">
        <v>-6.1088197340165298</v>
      </c>
      <c r="N85" s="164">
        <v>1.8611637788905799</v>
      </c>
      <c r="O85" s="98"/>
      <c r="P85" s="98"/>
      <c r="Q85" s="98"/>
      <c r="R85" s="98"/>
      <c r="S85" s="98"/>
      <c r="T85" s="99"/>
    </row>
    <row r="86" spans="1:20" ht="13" customHeight="1" x14ac:dyDescent="0.35">
      <c r="A86" s="12" t="s">
        <v>303</v>
      </c>
      <c r="B86" s="112">
        <v>1</v>
      </c>
      <c r="C86" s="13">
        <v>70.741187874283895</v>
      </c>
      <c r="D86" s="164">
        <v>1.82329102506366</v>
      </c>
      <c r="E86" s="13">
        <v>70.077794719603105</v>
      </c>
      <c r="F86" s="164">
        <v>1.62271141103812</v>
      </c>
      <c r="G86" s="13">
        <v>50.955942122610999</v>
      </c>
      <c r="H86" s="164">
        <v>2.0604597342600002</v>
      </c>
      <c r="I86" s="13">
        <v>1.57257687295672</v>
      </c>
      <c r="J86" s="164">
        <v>3.0661943270517602</v>
      </c>
      <c r="K86" s="13">
        <v>-1.52178200781914</v>
      </c>
      <c r="L86" s="164">
        <v>2.6002699980945301</v>
      </c>
      <c r="M86" s="13">
        <v>-2.6124803027603298</v>
      </c>
      <c r="N86" s="164">
        <v>3.20701657905287</v>
      </c>
      <c r="O86" s="98"/>
      <c r="P86" s="98"/>
      <c r="Q86" s="98"/>
      <c r="R86" s="98"/>
      <c r="S86" s="98"/>
      <c r="T86" s="99"/>
    </row>
    <row r="87" spans="1:20" ht="13" customHeight="1" x14ac:dyDescent="0.35">
      <c r="A87" s="26" t="s">
        <v>304</v>
      </c>
      <c r="B87" s="114">
        <v>1</v>
      </c>
      <c r="C87" s="108">
        <v>92.310393240772498</v>
      </c>
      <c r="D87" s="169">
        <v>0.982345677426265</v>
      </c>
      <c r="E87" s="108">
        <v>92.629270237957996</v>
      </c>
      <c r="F87" s="169">
        <v>0.90345417341896395</v>
      </c>
      <c r="G87" s="108">
        <v>85.354662221035198</v>
      </c>
      <c r="H87" s="169">
        <v>1.2385004448233199</v>
      </c>
      <c r="I87" s="108">
        <v>2.3472032646636301</v>
      </c>
      <c r="J87" s="169">
        <v>1.5698948621734099</v>
      </c>
      <c r="K87" s="108">
        <v>0.46815762598131999</v>
      </c>
      <c r="L87" s="169">
        <v>1.3674637721391001</v>
      </c>
      <c r="M87" s="108">
        <v>0.190576041003368</v>
      </c>
      <c r="N87" s="169">
        <v>1.96093740063134</v>
      </c>
      <c r="O87" s="110"/>
      <c r="P87" s="110"/>
      <c r="Q87" s="110"/>
      <c r="R87" s="110"/>
      <c r="S87" s="110"/>
      <c r="T87" s="111"/>
    </row>
    <row r="88" spans="1:20" ht="13" customHeight="1" x14ac:dyDescent="0.35">
      <c r="A88" s="12"/>
      <c r="B88" s="115"/>
      <c r="C88" s="13" t="s">
        <v>1314</v>
      </c>
      <c r="D88" s="164" t="s">
        <v>1315</v>
      </c>
      <c r="E88" s="13" t="s">
        <v>1316</v>
      </c>
      <c r="F88" s="164" t="s">
        <v>1317</v>
      </c>
      <c r="G88" s="13" t="s">
        <v>1318</v>
      </c>
      <c r="H88" s="164" t="s">
        <v>1319</v>
      </c>
      <c r="I88" s="98" t="s">
        <v>1320</v>
      </c>
      <c r="J88" s="98" t="s">
        <v>1321</v>
      </c>
      <c r="K88" s="98" t="s">
        <v>1322</v>
      </c>
      <c r="L88" s="98" t="s">
        <v>1323</v>
      </c>
      <c r="M88" s="98" t="s">
        <v>1324</v>
      </c>
      <c r="N88" s="98" t="s">
        <v>1325</v>
      </c>
      <c r="O88" s="13" t="s">
        <v>1326</v>
      </c>
      <c r="P88" s="164" t="s">
        <v>1327</v>
      </c>
      <c r="Q88" s="13" t="s">
        <v>1328</v>
      </c>
      <c r="R88" s="164" t="s">
        <v>1329</v>
      </c>
      <c r="S88" s="13" t="s">
        <v>1330</v>
      </c>
      <c r="T88" s="173" t="s">
        <v>1331</v>
      </c>
    </row>
    <row r="89" spans="1:20" ht="13" customHeight="1" x14ac:dyDescent="0.35">
      <c r="A89" s="12" t="s">
        <v>261</v>
      </c>
      <c r="B89" s="115">
        <v>3</v>
      </c>
      <c r="C89" s="13">
        <v>59.248891819703402</v>
      </c>
      <c r="D89" s="164">
        <v>1.21196088412009</v>
      </c>
      <c r="E89" s="13">
        <v>63.493251794312201</v>
      </c>
      <c r="F89" s="164">
        <v>1.0435502837206601</v>
      </c>
      <c r="G89" s="13">
        <v>53.549041985221898</v>
      </c>
      <c r="H89" s="164">
        <v>1.0784808852855601</v>
      </c>
      <c r="I89" s="98"/>
      <c r="J89" s="98"/>
      <c r="K89" s="98"/>
      <c r="L89" s="98"/>
      <c r="M89" s="98"/>
      <c r="N89" s="98"/>
      <c r="O89" s="13">
        <v>-3.7290661678157702</v>
      </c>
      <c r="P89" s="164">
        <v>1.93287770113806</v>
      </c>
      <c r="Q89" s="13">
        <v>-2.5062398982054401</v>
      </c>
      <c r="R89" s="164">
        <v>1.70347941061887</v>
      </c>
      <c r="S89" s="13">
        <v>-2.5154823911232902</v>
      </c>
      <c r="T89" s="173">
        <v>1.8894294369045399</v>
      </c>
    </row>
    <row r="90" spans="1:20" ht="13" customHeight="1" x14ac:dyDescent="0.35">
      <c r="A90" s="12" t="s">
        <v>264</v>
      </c>
      <c r="B90" s="115">
        <v>3</v>
      </c>
      <c r="C90" s="13">
        <v>69.924874865795303</v>
      </c>
      <c r="D90" s="164">
        <v>1.4457781142317301</v>
      </c>
      <c r="E90" s="13">
        <v>79.910029799685503</v>
      </c>
      <c r="F90" s="164">
        <v>1.19062171947161</v>
      </c>
      <c r="G90" s="13">
        <v>63.991979763260098</v>
      </c>
      <c r="H90" s="164">
        <v>1.5039055515555999</v>
      </c>
      <c r="I90" s="98"/>
      <c r="J90" s="98"/>
      <c r="K90" s="98"/>
      <c r="L90" s="98"/>
      <c r="M90" s="98"/>
      <c r="N90" s="98"/>
      <c r="O90" s="13">
        <v>0.35859978992392899</v>
      </c>
      <c r="P90" s="164">
        <v>2.0187543924676699</v>
      </c>
      <c r="Q90" s="13">
        <v>-2.6072099022622401</v>
      </c>
      <c r="R90" s="164">
        <v>1.6049652319772401</v>
      </c>
      <c r="S90" s="13">
        <v>6.3024693805995504</v>
      </c>
      <c r="T90" s="173">
        <v>2.1395491446830901</v>
      </c>
    </row>
    <row r="91" spans="1:20" ht="13" customHeight="1" x14ac:dyDescent="0.35">
      <c r="A91" s="12" t="s">
        <v>78</v>
      </c>
      <c r="B91" s="115">
        <v>3</v>
      </c>
      <c r="C91" s="13">
        <v>77.560092943074594</v>
      </c>
      <c r="D91" s="164">
        <v>1.3838600668710299</v>
      </c>
      <c r="E91" s="13">
        <v>64.6106049708727</v>
      </c>
      <c r="F91" s="164">
        <v>1.45566759422411</v>
      </c>
      <c r="G91" s="13">
        <v>49.984358224726698</v>
      </c>
      <c r="H91" s="164">
        <v>1.452991843318</v>
      </c>
      <c r="I91" s="98"/>
      <c r="J91" s="98"/>
      <c r="K91" s="98"/>
      <c r="L91" s="98"/>
      <c r="M91" s="98"/>
      <c r="N91" s="98"/>
      <c r="O91" s="13">
        <v>0.22882218355286499</v>
      </c>
      <c r="P91" s="164">
        <v>1.8123233292557199</v>
      </c>
      <c r="Q91" s="13">
        <v>0.30916671421397302</v>
      </c>
      <c r="R91" s="164">
        <v>1.9304604377291501</v>
      </c>
      <c r="S91" s="13">
        <v>1.03664143183371</v>
      </c>
      <c r="T91" s="173">
        <v>1.88278636231395</v>
      </c>
    </row>
    <row r="92" spans="1:20" ht="13" customHeight="1" x14ac:dyDescent="0.35">
      <c r="A92" s="12" t="s">
        <v>283</v>
      </c>
      <c r="B92" s="115">
        <v>3</v>
      </c>
      <c r="C92" s="13">
        <v>85.685941203939095</v>
      </c>
      <c r="D92" s="164">
        <v>0.71957442222463397</v>
      </c>
      <c r="E92" s="13">
        <v>85.443352315919697</v>
      </c>
      <c r="F92" s="164">
        <v>0.75105173831374905</v>
      </c>
      <c r="G92" s="13">
        <v>80.263296240538907</v>
      </c>
      <c r="H92" s="164">
        <v>0.80576680894876196</v>
      </c>
      <c r="I92" s="98"/>
      <c r="J92" s="98"/>
      <c r="K92" s="98"/>
      <c r="L92" s="98"/>
      <c r="M92" s="98"/>
      <c r="N92" s="98"/>
      <c r="O92" s="13">
        <v>1.8578052141011101</v>
      </c>
      <c r="P92" s="164">
        <v>1.12850039327795</v>
      </c>
      <c r="Q92" s="13">
        <v>0.49489854492367202</v>
      </c>
      <c r="R92" s="164">
        <v>1.12710112347433</v>
      </c>
      <c r="S92" s="13">
        <v>2.7586719770424701</v>
      </c>
      <c r="T92" s="173">
        <v>1.3384124518393099</v>
      </c>
    </row>
    <row r="93" spans="1:20" ht="13" customHeight="1" x14ac:dyDescent="0.35">
      <c r="A93" s="12" t="s">
        <v>285</v>
      </c>
      <c r="B93" s="115">
        <v>3</v>
      </c>
      <c r="C93" s="13">
        <v>56.346878043154902</v>
      </c>
      <c r="D93" s="164">
        <v>1.03883878977243</v>
      </c>
      <c r="E93" s="13">
        <v>61.694592621724297</v>
      </c>
      <c r="F93" s="164">
        <v>1.0034701320550199</v>
      </c>
      <c r="G93" s="13">
        <v>51.312683879452202</v>
      </c>
      <c r="H93" s="164">
        <v>1.0400704862200001</v>
      </c>
      <c r="I93" s="98"/>
      <c r="J93" s="98"/>
      <c r="K93" s="98"/>
      <c r="L93" s="98"/>
      <c r="M93" s="98"/>
      <c r="N93" s="98"/>
      <c r="O93" s="13">
        <v>2.1220713902788702</v>
      </c>
      <c r="P93" s="164">
        <v>1.6432350043077</v>
      </c>
      <c r="Q93" s="13">
        <v>0.613222210107494</v>
      </c>
      <c r="R93" s="164">
        <v>1.74637400197864</v>
      </c>
      <c r="S93" s="13">
        <v>-0.75527226078159504</v>
      </c>
      <c r="T93" s="173">
        <v>1.7566141678405001</v>
      </c>
    </row>
    <row r="94" spans="1:20" ht="13" customHeight="1" x14ac:dyDescent="0.35">
      <c r="A94" s="12" t="s">
        <v>290</v>
      </c>
      <c r="B94" s="115">
        <v>3</v>
      </c>
      <c r="C94" s="13">
        <v>73.054319578070704</v>
      </c>
      <c r="D94" s="164">
        <v>1.27504145730215</v>
      </c>
      <c r="E94" s="13">
        <v>73.1255908202684</v>
      </c>
      <c r="F94" s="164">
        <v>1.15533270007137</v>
      </c>
      <c r="G94" s="13">
        <v>59.013114233504801</v>
      </c>
      <c r="H94" s="164">
        <v>1.38610785725342</v>
      </c>
      <c r="I94" s="98"/>
      <c r="J94" s="98"/>
      <c r="K94" s="98"/>
      <c r="L94" s="98"/>
      <c r="M94" s="98"/>
      <c r="N94" s="98"/>
      <c r="O94" s="13">
        <v>-0.12655312796953</v>
      </c>
      <c r="P94" s="164">
        <v>1.82609131436272</v>
      </c>
      <c r="Q94" s="13">
        <v>1.91518005586312</v>
      </c>
      <c r="R94" s="164">
        <v>1.79928094202033</v>
      </c>
      <c r="S94" s="13">
        <v>2.6696217840440499</v>
      </c>
      <c r="T94" s="173">
        <v>2.0298056507365501</v>
      </c>
    </row>
    <row r="95" spans="1:20" ht="13" customHeight="1" x14ac:dyDescent="0.35">
      <c r="A95" s="12" t="s">
        <v>294</v>
      </c>
      <c r="B95" s="115">
        <v>3</v>
      </c>
      <c r="C95" s="13">
        <v>72.770806662587603</v>
      </c>
      <c r="D95" s="164">
        <v>0.98021784953740498</v>
      </c>
      <c r="E95" s="13">
        <v>73.709587816032496</v>
      </c>
      <c r="F95" s="164">
        <v>0.82527876675061496</v>
      </c>
      <c r="G95" s="13">
        <v>58.417516941108502</v>
      </c>
      <c r="H95" s="164">
        <v>1.0702421444363901</v>
      </c>
      <c r="I95" s="98"/>
      <c r="J95" s="98"/>
      <c r="K95" s="98"/>
      <c r="L95" s="98"/>
      <c r="M95" s="98"/>
      <c r="N95" s="98"/>
      <c r="O95" s="13">
        <v>0.304576014199753</v>
      </c>
      <c r="P95" s="164">
        <v>1.2699192806952599</v>
      </c>
      <c r="Q95" s="13">
        <v>2.8338483867152702</v>
      </c>
      <c r="R95" s="164">
        <v>1.2027195415566301</v>
      </c>
      <c r="S95" s="13">
        <v>3.8943926557364801</v>
      </c>
      <c r="T95" s="173">
        <v>1.48306345269942</v>
      </c>
    </row>
    <row r="96" spans="1:20" ht="13" customHeight="1" x14ac:dyDescent="0.35">
      <c r="A96" s="12" t="s">
        <v>295</v>
      </c>
      <c r="B96" s="115">
        <v>3</v>
      </c>
      <c r="C96" s="13">
        <v>70.087256557005503</v>
      </c>
      <c r="D96" s="164">
        <v>2.1719979215864602</v>
      </c>
      <c r="E96" s="13">
        <v>74.920627634283207</v>
      </c>
      <c r="F96" s="164">
        <v>1.7482930325551</v>
      </c>
      <c r="G96" s="13">
        <v>61.155446225547401</v>
      </c>
      <c r="H96" s="164">
        <v>1.93713433298634</v>
      </c>
      <c r="I96" s="98"/>
      <c r="J96" s="98"/>
      <c r="K96" s="98"/>
      <c r="L96" s="98"/>
      <c r="M96" s="98"/>
      <c r="N96" s="98"/>
      <c r="O96" s="13">
        <v>-2.5319282113153498</v>
      </c>
      <c r="P96" s="164">
        <v>2.7817639748479102</v>
      </c>
      <c r="Q96" s="13">
        <v>-0.496677810223488</v>
      </c>
      <c r="R96" s="164">
        <v>2.2313011295324201</v>
      </c>
      <c r="S96" s="13">
        <v>-3.64364288712378</v>
      </c>
      <c r="T96" s="173">
        <v>2.5394615356473502</v>
      </c>
    </row>
    <row r="97" spans="1:20" ht="13" customHeight="1" x14ac:dyDescent="0.35">
      <c r="A97" s="29" t="s">
        <v>307</v>
      </c>
      <c r="B97" s="117">
        <v>3</v>
      </c>
      <c r="C97" s="118">
        <v>70.584882709166394</v>
      </c>
      <c r="D97" s="172">
        <v>0.47393463300153998</v>
      </c>
      <c r="E97" s="118">
        <v>72.113454721637297</v>
      </c>
      <c r="F97" s="172">
        <v>0.41961633622907801</v>
      </c>
      <c r="G97" s="118">
        <v>59.710929686670099</v>
      </c>
      <c r="H97" s="172">
        <v>0.46914562729574599</v>
      </c>
      <c r="I97" s="110"/>
      <c r="J97" s="110"/>
      <c r="K97" s="110"/>
      <c r="L97" s="110"/>
      <c r="M97" s="110"/>
      <c r="N97" s="110"/>
      <c r="O97" s="118">
        <v>-0.18945911438051599</v>
      </c>
      <c r="P97" s="172">
        <v>0.6585394712339</v>
      </c>
      <c r="Q97" s="118">
        <v>6.9523537641545702E-2</v>
      </c>
      <c r="R97" s="172">
        <v>0.60191443318163995</v>
      </c>
      <c r="S97" s="118">
        <v>1.2184249612784499</v>
      </c>
      <c r="T97" s="177">
        <v>0.67705696915832203</v>
      </c>
    </row>
    <row r="99" spans="1:20" x14ac:dyDescent="0.35">
      <c r="A99" s="178" t="s">
        <v>310</v>
      </c>
    </row>
    <row r="100" spans="1:20" x14ac:dyDescent="0.35">
      <c r="A100" s="178" t="s">
        <v>311</v>
      </c>
    </row>
    <row r="101" spans="1:20" x14ac:dyDescent="0.35">
      <c r="A101" s="178" t="s">
        <v>312</v>
      </c>
    </row>
    <row r="102" spans="1:20" x14ac:dyDescent="0.35">
      <c r="A102" s="178" t="s">
        <v>313</v>
      </c>
    </row>
    <row r="103" spans="1:20" x14ac:dyDescent="0.35">
      <c r="A103" s="163" t="str">
        <f>HYPERLINK("https://oecdcode.org/disclaimers/cyprus.html", "Information on data for Cyprus: https://oecdcode.org/disclaimers/cyprus.html")</f>
        <v>Information on data for Cyprus: https://oecdcode.org/disclaimers/cyprus.html</v>
      </c>
    </row>
    <row r="104" spans="1:20" x14ac:dyDescent="0.35">
      <c r="A104" s="178" t="s">
        <v>314</v>
      </c>
    </row>
  </sheetData>
  <mergeCells count="13">
    <mergeCell ref="B7:B10"/>
    <mergeCell ref="C7:T7"/>
    <mergeCell ref="C8:D9"/>
    <mergeCell ref="E8:F9"/>
    <mergeCell ref="G8:H9"/>
    <mergeCell ref="I8:N8"/>
    <mergeCell ref="I9:J9"/>
    <mergeCell ref="K9:L9"/>
    <mergeCell ref="M9:N9"/>
    <mergeCell ref="O8:T8"/>
    <mergeCell ref="O9:P9"/>
    <mergeCell ref="Q9:R9"/>
    <mergeCell ref="S9:T9"/>
  </mergeCells>
  <conditionalFormatting sqref="I1:I200">
    <cfRule type="expression" dxfId="83" priority="6">
      <formula>ABS(I1/J1)&gt;1.95996398454005</formula>
    </cfRule>
  </conditionalFormatting>
  <conditionalFormatting sqref="K1:K200">
    <cfRule type="expression" dxfId="82" priority="5">
      <formula>ABS(K1/L1)&gt;1.95996398454005</formula>
    </cfRule>
  </conditionalFormatting>
  <conditionalFormatting sqref="M1:M200">
    <cfRule type="expression" dxfId="81" priority="4">
      <formula>ABS(M1/N1)&gt;1.95996398454005</formula>
    </cfRule>
  </conditionalFormatting>
  <conditionalFormatting sqref="O1:O200">
    <cfRule type="expression" dxfId="80" priority="3">
      <formula>ABS(O1/P1)&gt;1.95996398454005</formula>
    </cfRule>
  </conditionalFormatting>
  <conditionalFormatting sqref="Q1:Q200">
    <cfRule type="expression" dxfId="79" priority="2">
      <formula>ABS(Q1/R1)&gt;1.95996398454005</formula>
    </cfRule>
  </conditionalFormatting>
  <conditionalFormatting sqref="S1:S200">
    <cfRule type="expression" dxfId="78" priority="1">
      <formula>ABS(S1/T1)&gt;1.95996398454005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04"/>
  <sheetViews>
    <sheetView showGridLines="0" zoomScale="80" workbookViewId="0"/>
  </sheetViews>
  <sheetFormatPr defaultColWidth="10.81640625" defaultRowHeight="14.5" x14ac:dyDescent="0.35"/>
  <cols>
    <col min="1" max="1" width="30.7265625" customWidth="1"/>
    <col min="2" max="2" width="8.7265625" customWidth="1"/>
  </cols>
  <sheetData>
    <row r="1" spans="1:30" x14ac:dyDescent="0.35">
      <c r="A1" s="32" t="s">
        <v>208</v>
      </c>
    </row>
    <row r="2" spans="1:30" x14ac:dyDescent="0.35">
      <c r="A2" s="38" t="s">
        <v>209</v>
      </c>
    </row>
    <row r="3" spans="1:30" x14ac:dyDescent="0.35">
      <c r="A3" s="42" t="s">
        <v>232</v>
      </c>
    </row>
    <row r="4" spans="1:30" x14ac:dyDescent="0.35">
      <c r="A4" s="150" t="str">
        <f>HYPERLINK("#'TOC'!A1", "Back to TOC")</f>
        <v>Back to TOC</v>
      </c>
    </row>
    <row r="7" spans="1:30" ht="16" customHeight="1" x14ac:dyDescent="0.35">
      <c r="B7" s="503" t="s">
        <v>233</v>
      </c>
      <c r="C7" s="506" t="s">
        <v>452</v>
      </c>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7"/>
    </row>
    <row r="8" spans="1:30" ht="32.15" customHeight="1" x14ac:dyDescent="0.35">
      <c r="B8" s="504"/>
      <c r="C8" s="508" t="s">
        <v>362</v>
      </c>
      <c r="D8" s="508"/>
      <c r="E8" s="508" t="s">
        <v>363</v>
      </c>
      <c r="F8" s="508"/>
      <c r="G8" s="508"/>
      <c r="H8" s="508"/>
      <c r="I8" s="508"/>
      <c r="J8" s="508"/>
      <c r="K8" s="508" t="s">
        <v>368</v>
      </c>
      <c r="L8" s="508"/>
      <c r="M8" s="508"/>
      <c r="N8" s="508"/>
      <c r="O8" s="508"/>
      <c r="P8" s="508"/>
      <c r="Q8" s="508"/>
      <c r="R8" s="508"/>
      <c r="S8" s="508" t="s">
        <v>373</v>
      </c>
      <c r="T8" s="508"/>
      <c r="U8" s="508"/>
      <c r="V8" s="508"/>
      <c r="W8" s="508"/>
      <c r="X8" s="508"/>
      <c r="Y8" s="508"/>
      <c r="Z8" s="508"/>
      <c r="AA8" s="510" t="s">
        <v>245</v>
      </c>
      <c r="AB8" s="510"/>
      <c r="AC8" s="510" t="s">
        <v>247</v>
      </c>
      <c r="AD8" s="512"/>
    </row>
    <row r="9" spans="1:30" ht="32.15" customHeight="1" x14ac:dyDescent="0.35">
      <c r="B9" s="504"/>
      <c r="C9" s="508"/>
      <c r="D9" s="508"/>
      <c r="E9" s="509" t="s">
        <v>364</v>
      </c>
      <c r="F9" s="509"/>
      <c r="G9" s="509" t="s">
        <v>365</v>
      </c>
      <c r="H9" s="509"/>
      <c r="I9" s="509" t="s">
        <v>366</v>
      </c>
      <c r="J9" s="509"/>
      <c r="K9" s="509" t="s">
        <v>369</v>
      </c>
      <c r="L9" s="509"/>
      <c r="M9" s="509" t="s">
        <v>370</v>
      </c>
      <c r="N9" s="509"/>
      <c r="O9" s="509" t="s">
        <v>371</v>
      </c>
      <c r="P9" s="509"/>
      <c r="Q9" s="509" t="s">
        <v>372</v>
      </c>
      <c r="R9" s="509"/>
      <c r="S9" s="509" t="s">
        <v>374</v>
      </c>
      <c r="T9" s="509"/>
      <c r="U9" s="509" t="s">
        <v>375</v>
      </c>
      <c r="V9" s="509"/>
      <c r="W9" s="509" t="s">
        <v>376</v>
      </c>
      <c r="X9" s="509"/>
      <c r="Y9" s="509" t="s">
        <v>103</v>
      </c>
      <c r="Z9" s="509"/>
      <c r="AA9" s="511" t="s">
        <v>362</v>
      </c>
      <c r="AB9" s="511"/>
      <c r="AC9" s="511" t="s">
        <v>362</v>
      </c>
      <c r="AD9" s="513"/>
    </row>
    <row r="10" spans="1:30" ht="16" customHeight="1" x14ac:dyDescent="0.35">
      <c r="B10" s="505"/>
      <c r="C10" s="88" t="s">
        <v>236</v>
      </c>
      <c r="D10" s="88" t="s">
        <v>235</v>
      </c>
      <c r="E10" s="88" t="s">
        <v>236</v>
      </c>
      <c r="F10" s="88" t="s">
        <v>235</v>
      </c>
      <c r="G10" s="88" t="s">
        <v>236</v>
      </c>
      <c r="H10" s="88" t="s">
        <v>235</v>
      </c>
      <c r="I10" s="88" t="s">
        <v>246</v>
      </c>
      <c r="J10" s="88" t="s">
        <v>235</v>
      </c>
      <c r="K10" s="88" t="s">
        <v>236</v>
      </c>
      <c r="L10" s="88" t="s">
        <v>235</v>
      </c>
      <c r="M10" s="88" t="s">
        <v>236</v>
      </c>
      <c r="N10" s="88" t="s">
        <v>235</v>
      </c>
      <c r="O10" s="88" t="s">
        <v>236</v>
      </c>
      <c r="P10" s="88" t="s">
        <v>235</v>
      </c>
      <c r="Q10" s="88" t="s">
        <v>246</v>
      </c>
      <c r="R10" s="88" t="s">
        <v>235</v>
      </c>
      <c r="S10" s="88" t="s">
        <v>236</v>
      </c>
      <c r="T10" s="88" t="s">
        <v>235</v>
      </c>
      <c r="U10" s="88" t="s">
        <v>236</v>
      </c>
      <c r="V10" s="88" t="s">
        <v>235</v>
      </c>
      <c r="W10" s="88" t="s">
        <v>236</v>
      </c>
      <c r="X10" s="88" t="s">
        <v>235</v>
      </c>
      <c r="Y10" s="88" t="s">
        <v>246</v>
      </c>
      <c r="Z10" s="88" t="s">
        <v>235</v>
      </c>
      <c r="AA10" s="88" t="s">
        <v>246</v>
      </c>
      <c r="AB10" s="88" t="s">
        <v>235</v>
      </c>
      <c r="AC10" s="88" t="s">
        <v>246</v>
      </c>
      <c r="AD10" s="89" t="s">
        <v>235</v>
      </c>
    </row>
    <row r="11" spans="1:30" ht="13" customHeight="1" x14ac:dyDescent="0.35">
      <c r="A11" s="90"/>
      <c r="B11" s="91"/>
      <c r="C11" s="92" t="s">
        <v>1316</v>
      </c>
      <c r="D11" s="170" t="s">
        <v>1317</v>
      </c>
      <c r="E11" s="92" t="s">
        <v>1332</v>
      </c>
      <c r="F11" s="170" t="s">
        <v>1333</v>
      </c>
      <c r="G11" s="92" t="s">
        <v>1334</v>
      </c>
      <c r="H11" s="170" t="s">
        <v>1335</v>
      </c>
      <c r="I11" s="92" t="s">
        <v>1336</v>
      </c>
      <c r="J11" s="170" t="s">
        <v>1337</v>
      </c>
      <c r="K11" s="92" t="s">
        <v>1338</v>
      </c>
      <c r="L11" s="170" t="s">
        <v>1339</v>
      </c>
      <c r="M11" s="92" t="s">
        <v>1340</v>
      </c>
      <c r="N11" s="170" t="s">
        <v>1341</v>
      </c>
      <c r="O11" s="92" t="s">
        <v>1342</v>
      </c>
      <c r="P11" s="170" t="s">
        <v>1343</v>
      </c>
      <c r="Q11" s="92" t="s">
        <v>1344</v>
      </c>
      <c r="R11" s="170" t="s">
        <v>1345</v>
      </c>
      <c r="S11" s="92" t="s">
        <v>1346</v>
      </c>
      <c r="T11" s="170" t="s">
        <v>1347</v>
      </c>
      <c r="U11" s="92" t="s">
        <v>1348</v>
      </c>
      <c r="V11" s="170" t="s">
        <v>1349</v>
      </c>
      <c r="W11" s="92" t="s">
        <v>1350</v>
      </c>
      <c r="X11" s="170" t="s">
        <v>1351</v>
      </c>
      <c r="Y11" s="92" t="s">
        <v>1352</v>
      </c>
      <c r="Z11" s="170" t="s">
        <v>1353</v>
      </c>
      <c r="AA11" s="94" t="s">
        <v>1322</v>
      </c>
      <c r="AB11" s="94" t="s">
        <v>1323</v>
      </c>
      <c r="AC11" s="94" t="s">
        <v>1328</v>
      </c>
      <c r="AD11" s="96" t="s">
        <v>1329</v>
      </c>
    </row>
    <row r="12" spans="1:30" ht="13" customHeight="1" x14ac:dyDescent="0.35">
      <c r="A12" s="12" t="s">
        <v>248</v>
      </c>
      <c r="B12" s="97">
        <v>2</v>
      </c>
      <c r="C12" s="13">
        <v>67.181671981622799</v>
      </c>
      <c r="D12" s="164">
        <v>1.3126637445424101</v>
      </c>
      <c r="E12" s="13">
        <v>68.553001468421598</v>
      </c>
      <c r="F12" s="164">
        <v>1.4702869684630799</v>
      </c>
      <c r="G12" s="13">
        <v>63.407017437945903</v>
      </c>
      <c r="H12" s="164">
        <v>2.01123578920292</v>
      </c>
      <c r="I12" s="13">
        <v>-5.1459840304756597</v>
      </c>
      <c r="J12" s="164">
        <v>2.2221708703225702</v>
      </c>
      <c r="K12" s="13">
        <v>70.123008529376804</v>
      </c>
      <c r="L12" s="164">
        <v>4.1262290090622997</v>
      </c>
      <c r="M12" s="13">
        <v>69.758371380535607</v>
      </c>
      <c r="N12" s="164">
        <v>1.5705928567942999</v>
      </c>
      <c r="O12" s="13">
        <v>61.6417964401411</v>
      </c>
      <c r="P12" s="164">
        <v>1.92776946780069</v>
      </c>
      <c r="Q12" s="13">
        <v>-8.4812120892357807</v>
      </c>
      <c r="R12" s="164">
        <v>4.5171500766839596</v>
      </c>
      <c r="S12" s="13">
        <v>71.408736693557302</v>
      </c>
      <c r="T12" s="164">
        <v>2.5914997343719399</v>
      </c>
      <c r="U12" s="13">
        <v>68.716333550181503</v>
      </c>
      <c r="V12" s="164">
        <v>2.83655023126965</v>
      </c>
      <c r="W12" s="13">
        <v>65.825529428853599</v>
      </c>
      <c r="X12" s="164">
        <v>1.5702770808492099</v>
      </c>
      <c r="Y12" s="13">
        <v>-5.5832072647037601</v>
      </c>
      <c r="Z12" s="164">
        <v>2.9172454829359</v>
      </c>
      <c r="AA12" s="98"/>
      <c r="AB12" s="98"/>
      <c r="AC12" s="98"/>
      <c r="AD12" s="99"/>
    </row>
    <row r="13" spans="1:30" ht="13" customHeight="1" x14ac:dyDescent="0.35">
      <c r="A13" s="12" t="s">
        <v>249</v>
      </c>
      <c r="B13" s="97">
        <v>2</v>
      </c>
      <c r="C13" s="13">
        <v>90.892600698081296</v>
      </c>
      <c r="D13" s="164">
        <v>0.76924807421022101</v>
      </c>
      <c r="E13" s="13">
        <v>92.612607343263306</v>
      </c>
      <c r="F13" s="164">
        <v>0.84161831288236699</v>
      </c>
      <c r="G13" s="13">
        <v>87.768456444534493</v>
      </c>
      <c r="H13" s="164">
        <v>1.21706758658525</v>
      </c>
      <c r="I13" s="13">
        <v>-4.8441508987288104</v>
      </c>
      <c r="J13" s="164">
        <v>1.2912341504234299</v>
      </c>
      <c r="K13" s="13">
        <v>92.847158146889399</v>
      </c>
      <c r="L13" s="164">
        <v>1.5763904733104199</v>
      </c>
      <c r="M13" s="13">
        <v>90.278705510082204</v>
      </c>
      <c r="N13" s="164">
        <v>1.06831476620792</v>
      </c>
      <c r="O13" s="13">
        <v>89.952158594367802</v>
      </c>
      <c r="P13" s="164">
        <v>1.37692355346101</v>
      </c>
      <c r="Q13" s="13">
        <v>-2.8949995525215999</v>
      </c>
      <c r="R13" s="164">
        <v>2.1488514825075802</v>
      </c>
      <c r="S13" s="13">
        <v>92.757879064502902</v>
      </c>
      <c r="T13" s="164">
        <v>1.57381096579683</v>
      </c>
      <c r="U13" s="13">
        <v>92.7079978887203</v>
      </c>
      <c r="V13" s="164">
        <v>1.6633026177728201</v>
      </c>
      <c r="W13" s="13">
        <v>89.277472783992593</v>
      </c>
      <c r="X13" s="164">
        <v>1.0723805639426001</v>
      </c>
      <c r="Y13" s="13">
        <v>-3.4804062805103402</v>
      </c>
      <c r="Z13" s="164">
        <v>2.0014224403929401</v>
      </c>
      <c r="AA13" s="98"/>
      <c r="AB13" s="98"/>
      <c r="AC13" s="98"/>
      <c r="AD13" s="99"/>
    </row>
    <row r="14" spans="1:30" ht="13" customHeight="1" x14ac:dyDescent="0.35">
      <c r="A14" s="12" t="s">
        <v>250</v>
      </c>
      <c r="B14" s="97">
        <v>2</v>
      </c>
      <c r="C14" s="13">
        <v>73.370065116170395</v>
      </c>
      <c r="D14" s="164">
        <v>0.91415234139917401</v>
      </c>
      <c r="E14" s="13">
        <v>74.457059317594698</v>
      </c>
      <c r="F14" s="164">
        <v>1.0365746449283999</v>
      </c>
      <c r="G14" s="13">
        <v>70.733395765708195</v>
      </c>
      <c r="H14" s="164">
        <v>1.6738926701927199</v>
      </c>
      <c r="I14" s="13">
        <v>-3.72366355188653</v>
      </c>
      <c r="J14" s="164">
        <v>1.90653582166381</v>
      </c>
      <c r="K14" s="13">
        <v>80.225367058047098</v>
      </c>
      <c r="L14" s="164">
        <v>1.9372195147936999</v>
      </c>
      <c r="M14" s="13">
        <v>72.3466499105145</v>
      </c>
      <c r="N14" s="164">
        <v>1.30441026590875</v>
      </c>
      <c r="O14" s="13">
        <v>71.300952795271996</v>
      </c>
      <c r="P14" s="164">
        <v>1.73498205550323</v>
      </c>
      <c r="Q14" s="13">
        <v>-8.9244142627751</v>
      </c>
      <c r="R14" s="164">
        <v>2.4534568638705001</v>
      </c>
      <c r="S14" s="13">
        <v>78.361735173734004</v>
      </c>
      <c r="T14" s="164">
        <v>1.3442566684839099</v>
      </c>
      <c r="U14" s="13">
        <v>76.655118594341502</v>
      </c>
      <c r="V14" s="164">
        <v>1.8848595650062401</v>
      </c>
      <c r="W14" s="13">
        <v>69.400912120298301</v>
      </c>
      <c r="X14" s="164">
        <v>1.3550027543813801</v>
      </c>
      <c r="Y14" s="13">
        <v>-8.9608230534356998</v>
      </c>
      <c r="Z14" s="164">
        <v>1.73759658176313</v>
      </c>
      <c r="AA14" s="98"/>
      <c r="AB14" s="98"/>
      <c r="AC14" s="98"/>
      <c r="AD14" s="99"/>
    </row>
    <row r="15" spans="1:30" ht="13" customHeight="1" x14ac:dyDescent="0.35">
      <c r="A15" s="12" t="s">
        <v>251</v>
      </c>
      <c r="B15" s="97">
        <v>2</v>
      </c>
      <c r="C15" s="13">
        <v>53.841056878446103</v>
      </c>
      <c r="D15" s="164">
        <v>1.18117183706022</v>
      </c>
      <c r="E15" s="13">
        <v>54.450893535657002</v>
      </c>
      <c r="F15" s="164">
        <v>1.2905232620814</v>
      </c>
      <c r="G15" s="13">
        <v>51.928427632535097</v>
      </c>
      <c r="H15" s="164">
        <v>2.6478247899045901</v>
      </c>
      <c r="I15" s="13">
        <v>-2.5224659031218999</v>
      </c>
      <c r="J15" s="164">
        <v>2.86498334189571</v>
      </c>
      <c r="K15" s="13">
        <v>67.610605112274598</v>
      </c>
      <c r="L15" s="164">
        <v>2.8372610718734901</v>
      </c>
      <c r="M15" s="13">
        <v>56.305338516760202</v>
      </c>
      <c r="N15" s="164">
        <v>1.5704824366166801</v>
      </c>
      <c r="O15" s="13">
        <v>45.188600823729402</v>
      </c>
      <c r="P15" s="164">
        <v>1.9367546762407799</v>
      </c>
      <c r="Q15" s="13">
        <v>-22.422004288545299</v>
      </c>
      <c r="R15" s="164">
        <v>3.4611685090692701</v>
      </c>
      <c r="S15" s="13">
        <v>69.656282051488304</v>
      </c>
      <c r="T15" s="164">
        <v>2.51767297406822</v>
      </c>
      <c r="U15" s="13">
        <v>63.864124665887203</v>
      </c>
      <c r="V15" s="164">
        <v>3.0464428605548699</v>
      </c>
      <c r="W15" s="13">
        <v>48.4832197795917</v>
      </c>
      <c r="X15" s="164">
        <v>1.4842175690725801</v>
      </c>
      <c r="Y15" s="13">
        <v>-21.173062271896502</v>
      </c>
      <c r="Z15" s="164">
        <v>2.7305499715405999</v>
      </c>
      <c r="AA15" s="98"/>
      <c r="AB15" s="98"/>
      <c r="AC15" s="98"/>
      <c r="AD15" s="99"/>
    </row>
    <row r="16" spans="1:30" ht="13" customHeight="1" x14ac:dyDescent="0.35">
      <c r="A16" s="12" t="s">
        <v>252</v>
      </c>
      <c r="B16" s="97">
        <v>2</v>
      </c>
      <c r="C16" s="13">
        <v>71.463908561624294</v>
      </c>
      <c r="D16" s="164">
        <v>0.97970028566669098</v>
      </c>
      <c r="E16" s="13">
        <v>70.473486986433301</v>
      </c>
      <c r="F16" s="164">
        <v>1.45779307397108</v>
      </c>
      <c r="G16" s="13">
        <v>73.242208813207498</v>
      </c>
      <c r="H16" s="164">
        <v>1.52687505733817</v>
      </c>
      <c r="I16" s="13">
        <v>2.7687218267742502</v>
      </c>
      <c r="J16" s="164">
        <v>2.2583120997137098</v>
      </c>
      <c r="K16" s="13">
        <v>69.440596056852399</v>
      </c>
      <c r="L16" s="164">
        <v>2.7246529157271002</v>
      </c>
      <c r="M16" s="13">
        <v>70.5027933487967</v>
      </c>
      <c r="N16" s="164">
        <v>1.36493749471932</v>
      </c>
      <c r="O16" s="13">
        <v>78.296629661421704</v>
      </c>
      <c r="P16" s="164">
        <v>2.3479199691479602</v>
      </c>
      <c r="Q16" s="13">
        <v>8.8560336045693493</v>
      </c>
      <c r="R16" s="164">
        <v>3.3335717679974999</v>
      </c>
      <c r="S16" s="13">
        <v>64.809257699624794</v>
      </c>
      <c r="T16" s="164">
        <v>2.5695530868039098</v>
      </c>
      <c r="U16" s="13">
        <v>66.763528869687605</v>
      </c>
      <c r="V16" s="164">
        <v>2.5065549964445801</v>
      </c>
      <c r="W16" s="13">
        <v>75.6982277403811</v>
      </c>
      <c r="X16" s="164">
        <v>1.3451069328031999</v>
      </c>
      <c r="Y16" s="13">
        <v>10.888970040756201</v>
      </c>
      <c r="Z16" s="164">
        <v>3.02249028892835</v>
      </c>
      <c r="AA16" s="98"/>
      <c r="AB16" s="98"/>
      <c r="AC16" s="98"/>
      <c r="AD16" s="99"/>
    </row>
    <row r="17" spans="1:30" ht="13" customHeight="1" x14ac:dyDescent="0.35">
      <c r="A17" s="12" t="s">
        <v>253</v>
      </c>
      <c r="B17" s="97">
        <v>2</v>
      </c>
      <c r="C17" s="13">
        <v>72.425013256957598</v>
      </c>
      <c r="D17" s="164">
        <v>0.91710930030097104</v>
      </c>
      <c r="E17" s="13">
        <v>74.151207832754693</v>
      </c>
      <c r="F17" s="164">
        <v>0.98967869157459698</v>
      </c>
      <c r="G17" s="13">
        <v>68.746857374145307</v>
      </c>
      <c r="H17" s="164">
        <v>1.7040753204562999</v>
      </c>
      <c r="I17" s="13">
        <v>-5.4043504586093301</v>
      </c>
      <c r="J17" s="164">
        <v>1.85753485380339</v>
      </c>
      <c r="K17" s="13">
        <v>73.461072069112106</v>
      </c>
      <c r="L17" s="164">
        <v>2.23421144121949</v>
      </c>
      <c r="M17" s="13">
        <v>71.233122009679406</v>
      </c>
      <c r="N17" s="164">
        <v>1.2480197563931199</v>
      </c>
      <c r="O17" s="13">
        <v>74.961797571002506</v>
      </c>
      <c r="P17" s="164">
        <v>1.8747031126779099</v>
      </c>
      <c r="Q17" s="13">
        <v>1.50072550189039</v>
      </c>
      <c r="R17" s="164">
        <v>3.2076008075977298</v>
      </c>
      <c r="S17" s="13">
        <v>76.032224852454405</v>
      </c>
      <c r="T17" s="164">
        <v>2.0855361499463099</v>
      </c>
      <c r="U17" s="13">
        <v>73.567090786246396</v>
      </c>
      <c r="V17" s="164">
        <v>2.1398157815951602</v>
      </c>
      <c r="W17" s="13">
        <v>71.001250243176997</v>
      </c>
      <c r="X17" s="164">
        <v>1.15618684633224</v>
      </c>
      <c r="Y17" s="13">
        <v>-5.0309746092774104</v>
      </c>
      <c r="Z17" s="164">
        <v>2.4800313951309501</v>
      </c>
      <c r="AA17" s="98"/>
      <c r="AB17" s="98"/>
      <c r="AC17" s="98"/>
      <c r="AD17" s="99"/>
    </row>
    <row r="18" spans="1:30" ht="13" customHeight="1" x14ac:dyDescent="0.35">
      <c r="A18" s="100" t="s">
        <v>254</v>
      </c>
      <c r="B18" s="97">
        <v>2</v>
      </c>
      <c r="C18" s="13">
        <v>64.301438256658798</v>
      </c>
      <c r="D18" s="164">
        <v>1.26795479287047</v>
      </c>
      <c r="E18" s="13">
        <v>65.382281368307503</v>
      </c>
      <c r="F18" s="164">
        <v>1.3991876635418901</v>
      </c>
      <c r="G18" s="13">
        <v>62.227749269536197</v>
      </c>
      <c r="H18" s="164">
        <v>2.3127824246889501</v>
      </c>
      <c r="I18" s="13">
        <v>-3.1545320987712602</v>
      </c>
      <c r="J18" s="164">
        <v>2.5897607478327802</v>
      </c>
      <c r="K18" s="13">
        <v>66.050369993228102</v>
      </c>
      <c r="L18" s="164">
        <v>2.9605578883597001</v>
      </c>
      <c r="M18" s="13">
        <v>63.186866617397399</v>
      </c>
      <c r="N18" s="164">
        <v>1.68456521047684</v>
      </c>
      <c r="O18" s="13">
        <v>66.177805708583605</v>
      </c>
      <c r="P18" s="164">
        <v>2.986252574936</v>
      </c>
      <c r="Q18" s="13">
        <v>0.127435715355489</v>
      </c>
      <c r="R18" s="164">
        <v>4.3772892716499801</v>
      </c>
      <c r="S18" s="13">
        <v>69.367491976535305</v>
      </c>
      <c r="T18" s="164">
        <v>2.45618105329901</v>
      </c>
      <c r="U18" s="13">
        <v>65.318348570027894</v>
      </c>
      <c r="V18" s="164">
        <v>3.4326601054038202</v>
      </c>
      <c r="W18" s="13">
        <v>62.253272011539799</v>
      </c>
      <c r="X18" s="164">
        <v>1.56776981068581</v>
      </c>
      <c r="Y18" s="13">
        <v>-7.1142199649954803</v>
      </c>
      <c r="Z18" s="164">
        <v>3.0440945325942699</v>
      </c>
      <c r="AA18" s="98"/>
      <c r="AB18" s="98"/>
      <c r="AC18" s="98"/>
      <c r="AD18" s="99"/>
    </row>
    <row r="19" spans="1:30" ht="13" customHeight="1" x14ac:dyDescent="0.35">
      <c r="A19" s="100" t="s">
        <v>255</v>
      </c>
      <c r="B19" s="97">
        <v>2</v>
      </c>
      <c r="C19" s="13">
        <v>85.205344931172903</v>
      </c>
      <c r="D19" s="164">
        <v>1.0439924925649799</v>
      </c>
      <c r="E19" s="13">
        <v>87.110005172324094</v>
      </c>
      <c r="F19" s="164">
        <v>1.0609306042739599</v>
      </c>
      <c r="G19" s="13">
        <v>80.641010885514504</v>
      </c>
      <c r="H19" s="164">
        <v>2.0819949057653999</v>
      </c>
      <c r="I19" s="13">
        <v>-6.4689942868095596</v>
      </c>
      <c r="J19" s="164">
        <v>2.2383915982871598</v>
      </c>
      <c r="K19" s="13">
        <v>87.991688760855297</v>
      </c>
      <c r="L19" s="164">
        <v>2.5545273178974499</v>
      </c>
      <c r="M19" s="13">
        <v>83.717534088179207</v>
      </c>
      <c r="N19" s="164">
        <v>1.29719996926897</v>
      </c>
      <c r="O19" s="13">
        <v>87.107756283303402</v>
      </c>
      <c r="P19" s="164">
        <v>1.6650916678327601</v>
      </c>
      <c r="Q19" s="13">
        <v>-0.88393247755182403</v>
      </c>
      <c r="R19" s="164">
        <v>3.0240523432652799</v>
      </c>
      <c r="S19" s="13">
        <v>89.632904705386096</v>
      </c>
      <c r="T19" s="164">
        <v>2.6918767969889101</v>
      </c>
      <c r="U19" s="13">
        <v>83.993282443006706</v>
      </c>
      <c r="V19" s="164">
        <v>2.3097659975714602</v>
      </c>
      <c r="W19" s="13">
        <v>84.459777506434804</v>
      </c>
      <c r="X19" s="164">
        <v>1.2932782673093199</v>
      </c>
      <c r="Y19" s="13">
        <v>-5.1731271989512901</v>
      </c>
      <c r="Z19" s="164">
        <v>2.6834858896392499</v>
      </c>
      <c r="AA19" s="98"/>
      <c r="AB19" s="98"/>
      <c r="AC19" s="98"/>
      <c r="AD19" s="99"/>
    </row>
    <row r="20" spans="1:30" ht="13" customHeight="1" x14ac:dyDescent="0.35">
      <c r="A20" s="12" t="s">
        <v>256</v>
      </c>
      <c r="B20" s="97">
        <v>2</v>
      </c>
      <c r="C20" s="13">
        <v>86.346972017044195</v>
      </c>
      <c r="D20" s="164">
        <v>1.0272161306772201</v>
      </c>
      <c r="E20" s="13">
        <v>86.536754604379496</v>
      </c>
      <c r="F20" s="164">
        <v>1.3148026675869999</v>
      </c>
      <c r="G20" s="13">
        <v>85.9973574853598</v>
      </c>
      <c r="H20" s="164">
        <v>1.85057168985281</v>
      </c>
      <c r="I20" s="13">
        <v>-0.53939711901968201</v>
      </c>
      <c r="J20" s="164">
        <v>2.3351799207666599</v>
      </c>
      <c r="K20" s="13">
        <v>93.205196171412894</v>
      </c>
      <c r="L20" s="164">
        <v>1.90719869038171</v>
      </c>
      <c r="M20" s="13">
        <v>85.948644264395099</v>
      </c>
      <c r="N20" s="164">
        <v>1.2995100604418801</v>
      </c>
      <c r="O20" s="13">
        <v>83.666462464956098</v>
      </c>
      <c r="P20" s="164">
        <v>2.1973771389689398</v>
      </c>
      <c r="Q20" s="13">
        <v>-9.5387337064568101</v>
      </c>
      <c r="R20" s="164">
        <v>3.0613077174734702</v>
      </c>
      <c r="S20" s="13">
        <v>88.715781521626596</v>
      </c>
      <c r="T20" s="164">
        <v>1.75367734160531</v>
      </c>
      <c r="U20" s="13">
        <v>89.490188927759405</v>
      </c>
      <c r="V20" s="164">
        <v>2.37490207291399</v>
      </c>
      <c r="W20" s="13">
        <v>85.020360464077399</v>
      </c>
      <c r="X20" s="164">
        <v>1.45075157655589</v>
      </c>
      <c r="Y20" s="13">
        <v>-3.6954210575492001</v>
      </c>
      <c r="Z20" s="164">
        <v>2.3922125267646601</v>
      </c>
      <c r="AA20" s="98"/>
      <c r="AB20" s="98"/>
      <c r="AC20" s="98"/>
      <c r="AD20" s="99"/>
    </row>
    <row r="21" spans="1:30" ht="13" customHeight="1" x14ac:dyDescent="0.35">
      <c r="A21" s="12" t="s">
        <v>257</v>
      </c>
      <c r="B21" s="97">
        <v>2</v>
      </c>
      <c r="C21" s="13">
        <v>72.066989844793397</v>
      </c>
      <c r="D21" s="164">
        <v>1.37574915866411</v>
      </c>
      <c r="E21" s="13">
        <v>71.360886681514003</v>
      </c>
      <c r="F21" s="164">
        <v>1.53100837567375</v>
      </c>
      <c r="G21" s="13">
        <v>74.608339955824903</v>
      </c>
      <c r="H21" s="164">
        <v>2.0497822039833302</v>
      </c>
      <c r="I21" s="13">
        <v>3.2474532743109399</v>
      </c>
      <c r="J21" s="164">
        <v>2.26108640588253</v>
      </c>
      <c r="K21" s="13">
        <v>79.383181585286806</v>
      </c>
      <c r="L21" s="164">
        <v>3.84994755095145</v>
      </c>
      <c r="M21" s="13">
        <v>74.407319445365999</v>
      </c>
      <c r="N21" s="164">
        <v>1.9207614057693101</v>
      </c>
      <c r="O21" s="13">
        <v>68.979566877347807</v>
      </c>
      <c r="P21" s="164">
        <v>1.63496676803941</v>
      </c>
      <c r="Q21" s="13">
        <v>-10.403614707938999</v>
      </c>
      <c r="R21" s="164">
        <v>4.0584798564188604</v>
      </c>
      <c r="S21" s="13">
        <v>77.093862501269498</v>
      </c>
      <c r="T21" s="164">
        <v>2.0821051711774401</v>
      </c>
      <c r="U21" s="13">
        <v>76.895562343103407</v>
      </c>
      <c r="V21" s="164">
        <v>3.3177187534992298</v>
      </c>
      <c r="W21" s="13">
        <v>69.397872923035493</v>
      </c>
      <c r="X21" s="164">
        <v>1.7070269598415799</v>
      </c>
      <c r="Y21" s="13">
        <v>-7.6959895782339096</v>
      </c>
      <c r="Z21" s="164">
        <v>2.4937592549801999</v>
      </c>
      <c r="AA21" s="98"/>
      <c r="AB21" s="98"/>
      <c r="AC21" s="98"/>
      <c r="AD21" s="99"/>
    </row>
    <row r="22" spans="1:30" ht="13" customHeight="1" x14ac:dyDescent="0.35">
      <c r="A22" s="12" t="s">
        <v>258</v>
      </c>
      <c r="B22" s="97">
        <v>2</v>
      </c>
      <c r="C22" s="13">
        <v>91.8739592032763</v>
      </c>
      <c r="D22" s="164">
        <v>1.07413328167947</v>
      </c>
      <c r="E22" s="13">
        <v>92.167517354084197</v>
      </c>
      <c r="F22" s="164">
        <v>1.4580183957245401</v>
      </c>
      <c r="G22" s="13">
        <v>91.263394707453301</v>
      </c>
      <c r="H22" s="164">
        <v>1.7064661556985501</v>
      </c>
      <c r="I22" s="13">
        <v>-0.90412264663089603</v>
      </c>
      <c r="J22" s="164">
        <v>2.32318544198586</v>
      </c>
      <c r="K22" s="13">
        <v>97.173978657234201</v>
      </c>
      <c r="L22" s="164">
        <v>1.2722118034299901</v>
      </c>
      <c r="M22" s="13">
        <v>90.869694159558506</v>
      </c>
      <c r="N22" s="164">
        <v>1.4869967007217799</v>
      </c>
      <c r="O22" s="13">
        <v>91.7570234965482</v>
      </c>
      <c r="P22" s="164">
        <v>1.9162035400961801</v>
      </c>
      <c r="Q22" s="13">
        <v>-5.4169551606860002</v>
      </c>
      <c r="R22" s="164">
        <v>2.3381788366966698</v>
      </c>
      <c r="S22" s="13">
        <v>96.076395718094204</v>
      </c>
      <c r="T22" s="164">
        <v>1.2887024163609999</v>
      </c>
      <c r="U22" s="13">
        <v>91.236197644927103</v>
      </c>
      <c r="V22" s="164">
        <v>2.0814277111171702</v>
      </c>
      <c r="W22" s="13">
        <v>90.608716751151803</v>
      </c>
      <c r="X22" s="164">
        <v>1.59291441147552</v>
      </c>
      <c r="Y22" s="13">
        <v>-5.4676789669424304</v>
      </c>
      <c r="Z22" s="164">
        <v>2.0601953052289099</v>
      </c>
      <c r="AA22" s="98"/>
      <c r="AB22" s="98"/>
      <c r="AC22" s="98"/>
      <c r="AD22" s="99"/>
    </row>
    <row r="23" spans="1:30" ht="13" customHeight="1" x14ac:dyDescent="0.35">
      <c r="A23" s="12" t="s">
        <v>259</v>
      </c>
      <c r="B23" s="97">
        <v>2</v>
      </c>
      <c r="C23" s="13">
        <v>79.225834566473395</v>
      </c>
      <c r="D23" s="164">
        <v>1.79501745303594</v>
      </c>
      <c r="E23" s="13">
        <v>78.911055007207196</v>
      </c>
      <c r="F23" s="164">
        <v>2.2795984917613001</v>
      </c>
      <c r="G23" s="13">
        <v>79.732372733672307</v>
      </c>
      <c r="H23" s="164">
        <v>2.0457517166160999</v>
      </c>
      <c r="I23" s="13">
        <v>0.82131772646506795</v>
      </c>
      <c r="J23" s="164">
        <v>2.5121408970584298</v>
      </c>
      <c r="K23" s="13">
        <v>76.494566456413494</v>
      </c>
      <c r="L23" s="164">
        <v>4.1077151465719899</v>
      </c>
      <c r="M23" s="13">
        <v>82.464890875534607</v>
      </c>
      <c r="N23" s="164">
        <v>2.10988220054608</v>
      </c>
      <c r="O23" s="13">
        <v>75.145673795417594</v>
      </c>
      <c r="P23" s="164">
        <v>2.42652504700771</v>
      </c>
      <c r="Q23" s="13">
        <v>-1.34889266099592</v>
      </c>
      <c r="R23" s="164">
        <v>4.6536572217434902</v>
      </c>
      <c r="S23" s="13">
        <v>75.785053648569402</v>
      </c>
      <c r="T23" s="164">
        <v>3.9742661054524602</v>
      </c>
      <c r="U23" s="13">
        <v>81.653448860671801</v>
      </c>
      <c r="V23" s="164">
        <v>2.9903997733041199</v>
      </c>
      <c r="W23" s="13">
        <v>80.121564803740199</v>
      </c>
      <c r="X23" s="164">
        <v>1.82569416335575</v>
      </c>
      <c r="Y23" s="13">
        <v>4.3365111551708004</v>
      </c>
      <c r="Z23" s="164">
        <v>4.0257972572187102</v>
      </c>
      <c r="AA23" s="98"/>
      <c r="AB23" s="98"/>
      <c r="AC23" s="98"/>
      <c r="AD23" s="99"/>
    </row>
    <row r="24" spans="1:30" ht="13" customHeight="1" x14ac:dyDescent="0.35">
      <c r="A24" s="12" t="s">
        <v>260</v>
      </c>
      <c r="B24" s="97">
        <v>2</v>
      </c>
      <c r="C24" s="13">
        <v>81.447336166079893</v>
      </c>
      <c r="D24" s="164">
        <v>1.19625595653026</v>
      </c>
      <c r="E24" s="13">
        <v>81.805233428264501</v>
      </c>
      <c r="F24" s="164">
        <v>1.6025375064291101</v>
      </c>
      <c r="G24" s="13">
        <v>81.218942546687799</v>
      </c>
      <c r="H24" s="164">
        <v>1.8043727482879099</v>
      </c>
      <c r="I24" s="13">
        <v>-0.58629088157668696</v>
      </c>
      <c r="J24" s="164">
        <v>2.42499399136678</v>
      </c>
      <c r="K24" s="13">
        <v>80.179222335068005</v>
      </c>
      <c r="L24" s="164">
        <v>4.1598380646050597</v>
      </c>
      <c r="M24" s="13">
        <v>81.530345648745794</v>
      </c>
      <c r="N24" s="164">
        <v>1.55040881489516</v>
      </c>
      <c r="O24" s="13">
        <v>81.9309595422841</v>
      </c>
      <c r="P24" s="164">
        <v>2.57484420085374</v>
      </c>
      <c r="Q24" s="13">
        <v>1.7517372072161099</v>
      </c>
      <c r="R24" s="164">
        <v>4.9715545381384896</v>
      </c>
      <c r="S24" s="13">
        <v>76.164949985675506</v>
      </c>
      <c r="T24" s="164">
        <v>3.6474959460319001</v>
      </c>
      <c r="U24" s="13">
        <v>82.212108870033703</v>
      </c>
      <c r="V24" s="164">
        <v>2.5962611116219998</v>
      </c>
      <c r="W24" s="13">
        <v>82.420445989950494</v>
      </c>
      <c r="X24" s="164">
        <v>1.2744804385825701</v>
      </c>
      <c r="Y24" s="13">
        <v>6.2554960042749697</v>
      </c>
      <c r="Z24" s="164">
        <v>3.7826434036179402</v>
      </c>
      <c r="AA24" s="98"/>
      <c r="AB24" s="98"/>
      <c r="AC24" s="98"/>
      <c r="AD24" s="99"/>
    </row>
    <row r="25" spans="1:30" ht="13" customHeight="1" x14ac:dyDescent="0.35">
      <c r="A25" s="12" t="s">
        <v>261</v>
      </c>
      <c r="B25" s="97">
        <v>2</v>
      </c>
      <c r="C25" s="13">
        <v>65.999491692517594</v>
      </c>
      <c r="D25" s="164">
        <v>1.34641929121242</v>
      </c>
      <c r="E25" s="13">
        <v>67.494429876299193</v>
      </c>
      <c r="F25" s="164">
        <v>1.47278613299896</v>
      </c>
      <c r="G25" s="13">
        <v>60.022809192567003</v>
      </c>
      <c r="H25" s="164">
        <v>3.4013525163137599</v>
      </c>
      <c r="I25" s="13">
        <v>-7.4716206837322297</v>
      </c>
      <c r="J25" s="164">
        <v>3.7461135296744001</v>
      </c>
      <c r="K25" s="13">
        <v>60.0803480897669</v>
      </c>
      <c r="L25" s="164">
        <v>4.1622468924584197</v>
      </c>
      <c r="M25" s="13">
        <v>66.005748334945395</v>
      </c>
      <c r="N25" s="164">
        <v>1.6010358198463399</v>
      </c>
      <c r="O25" s="13">
        <v>67.859651807346296</v>
      </c>
      <c r="P25" s="164">
        <v>2.33243550356883</v>
      </c>
      <c r="Q25" s="13">
        <v>7.7793037175794097</v>
      </c>
      <c r="R25" s="164">
        <v>4.5618604888557401</v>
      </c>
      <c r="S25" s="13">
        <v>64.206373426663106</v>
      </c>
      <c r="T25" s="164">
        <v>3.0964681274939201</v>
      </c>
      <c r="U25" s="13">
        <v>63.502035341206998</v>
      </c>
      <c r="V25" s="164">
        <v>3.2178053668204898</v>
      </c>
      <c r="W25" s="13">
        <v>67.358134034902506</v>
      </c>
      <c r="X25" s="164">
        <v>1.37787462786195</v>
      </c>
      <c r="Y25" s="13">
        <v>3.1517606082393299</v>
      </c>
      <c r="Z25" s="164">
        <v>3.2933485207177702</v>
      </c>
      <c r="AA25" s="98"/>
      <c r="AB25" s="98"/>
      <c r="AC25" s="98"/>
      <c r="AD25" s="99"/>
    </row>
    <row r="26" spans="1:30" ht="13" customHeight="1" x14ac:dyDescent="0.35">
      <c r="A26" s="12" t="s">
        <v>262</v>
      </c>
      <c r="B26" s="97">
        <v>2</v>
      </c>
      <c r="C26" s="13">
        <v>62.601104023684101</v>
      </c>
      <c r="D26" s="164">
        <v>1.6806039127122401</v>
      </c>
      <c r="E26" s="13">
        <v>64.256668110703103</v>
      </c>
      <c r="F26" s="164">
        <v>1.9277151781989701</v>
      </c>
      <c r="G26" s="13">
        <v>58.431788789288397</v>
      </c>
      <c r="H26" s="164">
        <v>3.2498450967284298</v>
      </c>
      <c r="I26" s="13">
        <v>-5.8248793214147101</v>
      </c>
      <c r="J26" s="164">
        <v>3.70839823000563</v>
      </c>
      <c r="K26" s="13">
        <v>72.218700137111199</v>
      </c>
      <c r="L26" s="164">
        <v>6.3231883383316196</v>
      </c>
      <c r="M26" s="13">
        <v>63.8041027400389</v>
      </c>
      <c r="N26" s="164">
        <v>2.0186487944285498</v>
      </c>
      <c r="O26" s="13">
        <v>58.773310913580801</v>
      </c>
      <c r="P26" s="164">
        <v>2.9618106676052798</v>
      </c>
      <c r="Q26" s="13">
        <v>-13.4453892235304</v>
      </c>
      <c r="R26" s="164">
        <v>6.9649943945475599</v>
      </c>
      <c r="S26" s="13">
        <v>66.631484227137094</v>
      </c>
      <c r="T26" s="164">
        <v>3.1999424209615999</v>
      </c>
      <c r="U26" s="13">
        <v>64.290573817455595</v>
      </c>
      <c r="V26" s="164">
        <v>4.9877419922840502</v>
      </c>
      <c r="W26" s="13">
        <v>60.864497361228302</v>
      </c>
      <c r="X26" s="164">
        <v>2.0539940645036099</v>
      </c>
      <c r="Y26" s="13">
        <v>-5.76698686590872</v>
      </c>
      <c r="Z26" s="164">
        <v>3.6963416120530002</v>
      </c>
      <c r="AA26" s="98"/>
      <c r="AB26" s="98"/>
      <c r="AC26" s="98"/>
      <c r="AD26" s="99"/>
    </row>
    <row r="27" spans="1:30" ht="13" customHeight="1" x14ac:dyDescent="0.35">
      <c r="A27" s="12" t="s">
        <v>263</v>
      </c>
      <c r="B27" s="97">
        <v>2</v>
      </c>
      <c r="C27" s="13">
        <v>51.438540498971399</v>
      </c>
      <c r="D27" s="164">
        <v>0.923165148438015</v>
      </c>
      <c r="E27" s="13">
        <v>53.222500627547099</v>
      </c>
      <c r="F27" s="164">
        <v>1.08167066744789</v>
      </c>
      <c r="G27" s="13">
        <v>45.970102402745198</v>
      </c>
      <c r="H27" s="164">
        <v>1.6719451913024099</v>
      </c>
      <c r="I27" s="13">
        <v>-7.2523982248018699</v>
      </c>
      <c r="J27" s="164">
        <v>1.9573360845413501</v>
      </c>
      <c r="K27" s="13">
        <v>50.293767312596302</v>
      </c>
      <c r="L27" s="164">
        <v>2.9850344103189501</v>
      </c>
      <c r="M27" s="13">
        <v>52.728995175749702</v>
      </c>
      <c r="N27" s="164">
        <v>1.35727824042403</v>
      </c>
      <c r="O27" s="13">
        <v>49.713363226598702</v>
      </c>
      <c r="P27" s="164">
        <v>1.38837462817191</v>
      </c>
      <c r="Q27" s="13">
        <v>-0.58040408599758597</v>
      </c>
      <c r="R27" s="164">
        <v>3.3266623902911201</v>
      </c>
      <c r="S27" s="13">
        <v>54.273956894734198</v>
      </c>
      <c r="T27" s="164">
        <v>1.95639595348637</v>
      </c>
      <c r="U27" s="13">
        <v>50.618305007198799</v>
      </c>
      <c r="V27" s="164">
        <v>2.13086972401755</v>
      </c>
      <c r="W27" s="13">
        <v>50.529449935193</v>
      </c>
      <c r="X27" s="164">
        <v>1.11570783110412</v>
      </c>
      <c r="Y27" s="13">
        <v>-3.7445069595411802</v>
      </c>
      <c r="Z27" s="164">
        <v>2.0969072767103301</v>
      </c>
      <c r="AA27" s="98"/>
      <c r="AB27" s="98"/>
      <c r="AC27" s="98"/>
      <c r="AD27" s="99"/>
    </row>
    <row r="28" spans="1:30" ht="13" customHeight="1" x14ac:dyDescent="0.35">
      <c r="A28" s="12" t="s">
        <v>264</v>
      </c>
      <c r="B28" s="97">
        <v>2</v>
      </c>
      <c r="C28" s="13">
        <v>82.517239701947702</v>
      </c>
      <c r="D28" s="164">
        <v>1.07625894513273</v>
      </c>
      <c r="E28" s="13">
        <v>83.288236756928498</v>
      </c>
      <c r="F28" s="164">
        <v>1.39213451823942</v>
      </c>
      <c r="G28" s="13">
        <v>82.000790916283194</v>
      </c>
      <c r="H28" s="164">
        <v>1.67707872151562</v>
      </c>
      <c r="I28" s="13">
        <v>-1.28744584064529</v>
      </c>
      <c r="J28" s="164">
        <v>2.2507711807574</v>
      </c>
      <c r="K28" s="13">
        <v>92.854998102712202</v>
      </c>
      <c r="L28" s="164">
        <v>2.23193002715134</v>
      </c>
      <c r="M28" s="13">
        <v>81.949992434453307</v>
      </c>
      <c r="N28" s="164">
        <v>1.23549201709093</v>
      </c>
      <c r="O28" s="13">
        <v>80.979709658913606</v>
      </c>
      <c r="P28" s="164">
        <v>2.5158256841372202</v>
      </c>
      <c r="Q28" s="13">
        <v>-11.8752884437987</v>
      </c>
      <c r="R28" s="164">
        <v>3.4814338634206501</v>
      </c>
      <c r="S28" s="13">
        <v>88.479021746988494</v>
      </c>
      <c r="T28" s="164">
        <v>2.2307914012622101</v>
      </c>
      <c r="U28" s="13">
        <v>81.469714065085995</v>
      </c>
      <c r="V28" s="164">
        <v>2.80475952441589</v>
      </c>
      <c r="W28" s="13">
        <v>81.452787436589702</v>
      </c>
      <c r="X28" s="164">
        <v>1.5666511973466299</v>
      </c>
      <c r="Y28" s="13">
        <v>-7.0262343103988103</v>
      </c>
      <c r="Z28" s="164">
        <v>2.57680891136715</v>
      </c>
      <c r="AA28" s="98"/>
      <c r="AB28" s="98"/>
      <c r="AC28" s="98"/>
      <c r="AD28" s="99"/>
    </row>
    <row r="29" spans="1:30" ht="13" customHeight="1" x14ac:dyDescent="0.35">
      <c r="A29" s="12" t="s">
        <v>265</v>
      </c>
      <c r="B29" s="97">
        <v>2</v>
      </c>
      <c r="C29" s="13">
        <v>81.966884483233997</v>
      </c>
      <c r="D29" s="164">
        <v>0.80982868649782702</v>
      </c>
      <c r="E29" s="13">
        <v>83.071551205760898</v>
      </c>
      <c r="F29" s="164">
        <v>0.97784270205141099</v>
      </c>
      <c r="G29" s="13">
        <v>75.865061135950995</v>
      </c>
      <c r="H29" s="164">
        <v>2.6378979245022598</v>
      </c>
      <c r="I29" s="13">
        <v>-7.2064900698099299</v>
      </c>
      <c r="J29" s="164">
        <v>3.05128233778803</v>
      </c>
      <c r="K29" s="13">
        <v>91.152022110624301</v>
      </c>
      <c r="L29" s="164">
        <v>2.4914477328067401</v>
      </c>
      <c r="M29" s="13">
        <v>85.569609606593602</v>
      </c>
      <c r="N29" s="164">
        <v>1.21138411720189</v>
      </c>
      <c r="O29" s="13">
        <v>77.620145629378797</v>
      </c>
      <c r="P29" s="164">
        <v>1.21425370496243</v>
      </c>
      <c r="Q29" s="13">
        <v>-13.531876481245501</v>
      </c>
      <c r="R29" s="164">
        <v>2.7839390180395802</v>
      </c>
      <c r="S29" s="13">
        <v>86.042566610878794</v>
      </c>
      <c r="T29" s="164">
        <v>1.9472831365126599</v>
      </c>
      <c r="U29" s="13">
        <v>88.469141501849407</v>
      </c>
      <c r="V29" s="164">
        <v>1.88836078496386</v>
      </c>
      <c r="W29" s="13">
        <v>80.448866241670899</v>
      </c>
      <c r="X29" s="164">
        <v>1.1111992537491799</v>
      </c>
      <c r="Y29" s="13">
        <v>-5.59370036920782</v>
      </c>
      <c r="Z29" s="164">
        <v>2.4376055411538098</v>
      </c>
      <c r="AA29" s="98"/>
      <c r="AB29" s="98"/>
      <c r="AC29" s="98"/>
      <c r="AD29" s="99"/>
    </row>
    <row r="30" spans="1:30" ht="13" customHeight="1" x14ac:dyDescent="0.35">
      <c r="A30" s="12" t="s">
        <v>266</v>
      </c>
      <c r="B30" s="97">
        <v>2</v>
      </c>
      <c r="C30" s="13">
        <v>79.962179728972401</v>
      </c>
      <c r="D30" s="164">
        <v>0.73753300999799598</v>
      </c>
      <c r="E30" s="13">
        <v>81.768948916778101</v>
      </c>
      <c r="F30" s="164">
        <v>0.86551793555180401</v>
      </c>
      <c r="G30" s="13">
        <v>75.5160718942345</v>
      </c>
      <c r="H30" s="164">
        <v>1.5794986911473901</v>
      </c>
      <c r="I30" s="13">
        <v>-6.2528770225435704</v>
      </c>
      <c r="J30" s="164">
        <v>1.85698810305524</v>
      </c>
      <c r="K30" s="13">
        <v>88.229692357103602</v>
      </c>
      <c r="L30" s="164">
        <v>2.1975707539003899</v>
      </c>
      <c r="M30" s="13">
        <v>82.367483433542304</v>
      </c>
      <c r="N30" s="164">
        <v>1.0870748387265201</v>
      </c>
      <c r="O30" s="13">
        <v>74.809981269286794</v>
      </c>
      <c r="P30" s="164">
        <v>1.31677668880367</v>
      </c>
      <c r="Q30" s="13">
        <v>-13.419711087816699</v>
      </c>
      <c r="R30" s="164">
        <v>2.66275123543805</v>
      </c>
      <c r="S30" s="13">
        <v>83.553795885159502</v>
      </c>
      <c r="T30" s="164">
        <v>1.8766481209972401</v>
      </c>
      <c r="U30" s="13">
        <v>83.855763575501598</v>
      </c>
      <c r="V30" s="164">
        <v>1.8106762017714499</v>
      </c>
      <c r="W30" s="13">
        <v>78.051035587393798</v>
      </c>
      <c r="X30" s="164">
        <v>1.0907975774929299</v>
      </c>
      <c r="Y30" s="13">
        <v>-5.5027602977656596</v>
      </c>
      <c r="Z30" s="164">
        <v>2.4364250526265998</v>
      </c>
      <c r="AA30" s="98"/>
      <c r="AB30" s="98"/>
      <c r="AC30" s="98"/>
      <c r="AD30" s="99"/>
    </row>
    <row r="31" spans="1:30" ht="13" customHeight="1" x14ac:dyDescent="0.35">
      <c r="A31" s="12" t="s">
        <v>267</v>
      </c>
      <c r="B31" s="97">
        <v>2</v>
      </c>
      <c r="C31" s="13">
        <v>89.253393344651101</v>
      </c>
      <c r="D31" s="164">
        <v>0.89999036561906198</v>
      </c>
      <c r="E31" s="13">
        <v>90.618852470387495</v>
      </c>
      <c r="F31" s="164">
        <v>0.88144430202440105</v>
      </c>
      <c r="G31" s="13">
        <v>86.719409101411998</v>
      </c>
      <c r="H31" s="164">
        <v>1.60877971522587</v>
      </c>
      <c r="I31" s="13">
        <v>-3.8994433689755001</v>
      </c>
      <c r="J31" s="164">
        <v>1.63885795963854</v>
      </c>
      <c r="K31" s="13">
        <v>90.759081013324604</v>
      </c>
      <c r="L31" s="164">
        <v>2.3031648859713898</v>
      </c>
      <c r="M31" s="13">
        <v>90.019875106486694</v>
      </c>
      <c r="N31" s="164">
        <v>1.0851305106618701</v>
      </c>
      <c r="O31" s="13">
        <v>87.546014763229294</v>
      </c>
      <c r="P31" s="164">
        <v>1.5792921432476399</v>
      </c>
      <c r="Q31" s="13">
        <v>-3.2130662500952698</v>
      </c>
      <c r="R31" s="164">
        <v>2.5062323819950501</v>
      </c>
      <c r="S31" s="13">
        <v>90.977165445420994</v>
      </c>
      <c r="T31" s="164">
        <v>2.00701465392557</v>
      </c>
      <c r="U31" s="13">
        <v>90.593600486639602</v>
      </c>
      <c r="V31" s="164">
        <v>1.6614179972807901</v>
      </c>
      <c r="W31" s="13">
        <v>88.625829692988702</v>
      </c>
      <c r="X31" s="164">
        <v>1.06412432698582</v>
      </c>
      <c r="Y31" s="13">
        <v>-2.35133575243231</v>
      </c>
      <c r="Z31" s="164">
        <v>2.1310358428213299</v>
      </c>
      <c r="AA31" s="98"/>
      <c r="AB31" s="98"/>
      <c r="AC31" s="98"/>
      <c r="AD31" s="99"/>
    </row>
    <row r="32" spans="1:30" ht="13" customHeight="1" x14ac:dyDescent="0.35">
      <c r="A32" s="12" t="s">
        <v>268</v>
      </c>
      <c r="B32" s="97">
        <v>2</v>
      </c>
      <c r="C32" s="13">
        <v>79.264244050734504</v>
      </c>
      <c r="D32" s="164">
        <v>0.92089132234470095</v>
      </c>
      <c r="E32" s="13">
        <v>79.333741623479398</v>
      </c>
      <c r="F32" s="164">
        <v>1.0191556052723501</v>
      </c>
      <c r="G32" s="13">
        <v>79.611218395285206</v>
      </c>
      <c r="H32" s="164">
        <v>2.0405746628455099</v>
      </c>
      <c r="I32" s="13">
        <v>0.27747677180578001</v>
      </c>
      <c r="J32" s="164">
        <v>2.2596547739117101</v>
      </c>
      <c r="K32" s="13">
        <v>75.617464112223601</v>
      </c>
      <c r="L32" s="164">
        <v>3.4206123147254401</v>
      </c>
      <c r="M32" s="13">
        <v>78.348602686656207</v>
      </c>
      <c r="N32" s="164">
        <v>1.4855478081709601</v>
      </c>
      <c r="O32" s="13">
        <v>80.254126029660995</v>
      </c>
      <c r="P32" s="164">
        <v>1.3969507827670899</v>
      </c>
      <c r="Q32" s="13">
        <v>4.6366619174373902</v>
      </c>
      <c r="R32" s="164">
        <v>3.7770624010880698</v>
      </c>
      <c r="S32" s="13">
        <v>77.135463847255195</v>
      </c>
      <c r="T32" s="164">
        <v>2.6478608658334601</v>
      </c>
      <c r="U32" s="13">
        <v>80.055480560164298</v>
      </c>
      <c r="V32" s="164">
        <v>2.43736893952383</v>
      </c>
      <c r="W32" s="13">
        <v>79.295790057980298</v>
      </c>
      <c r="X32" s="164">
        <v>1.1327303826511299</v>
      </c>
      <c r="Y32" s="13">
        <v>2.16032621072512</v>
      </c>
      <c r="Z32" s="164">
        <v>2.9473828387990699</v>
      </c>
      <c r="AA32" s="98"/>
      <c r="AB32" s="98"/>
      <c r="AC32" s="98"/>
      <c r="AD32" s="99"/>
    </row>
    <row r="33" spans="1:30" ht="13" customHeight="1" x14ac:dyDescent="0.35">
      <c r="A33" s="12" t="s">
        <v>269</v>
      </c>
      <c r="B33" s="97">
        <v>2</v>
      </c>
      <c r="C33" s="13">
        <v>85.7885174924007</v>
      </c>
      <c r="D33" s="164">
        <v>1.2090914110519699</v>
      </c>
      <c r="E33" s="13">
        <v>86.4430540916251</v>
      </c>
      <c r="F33" s="164">
        <v>1.4293114931295401</v>
      </c>
      <c r="G33" s="13">
        <v>83.762911836069804</v>
      </c>
      <c r="H33" s="164">
        <v>2.6774980739341601</v>
      </c>
      <c r="I33" s="13">
        <v>-2.6801422555552499</v>
      </c>
      <c r="J33" s="164">
        <v>3.12759201614579</v>
      </c>
      <c r="K33" s="13">
        <v>79.448108415723595</v>
      </c>
      <c r="L33" s="164">
        <v>4.5353575180252097</v>
      </c>
      <c r="M33" s="13">
        <v>87.684744112638796</v>
      </c>
      <c r="N33" s="164">
        <v>1.5585631819347301</v>
      </c>
      <c r="O33" s="13">
        <v>84.210442561693995</v>
      </c>
      <c r="P33" s="164">
        <v>2.0354485789516801</v>
      </c>
      <c r="Q33" s="13">
        <v>4.7623341459704696</v>
      </c>
      <c r="R33" s="164">
        <v>4.9302481225905597</v>
      </c>
      <c r="S33" s="13">
        <v>88.224449018315696</v>
      </c>
      <c r="T33" s="164">
        <v>2.1412356427305501</v>
      </c>
      <c r="U33" s="13">
        <v>87.121893607539505</v>
      </c>
      <c r="V33" s="164">
        <v>2.5849199393067699</v>
      </c>
      <c r="W33" s="13">
        <v>84.48823096996</v>
      </c>
      <c r="X33" s="164">
        <v>1.7370353646285499</v>
      </c>
      <c r="Y33" s="13">
        <v>-3.7362180483557199</v>
      </c>
      <c r="Z33" s="164">
        <v>2.7675849883292201</v>
      </c>
      <c r="AA33" s="98"/>
      <c r="AB33" s="98"/>
      <c r="AC33" s="98"/>
      <c r="AD33" s="99"/>
    </row>
    <row r="34" spans="1:30" ht="13" customHeight="1" x14ac:dyDescent="0.35">
      <c r="A34" s="12" t="s">
        <v>270</v>
      </c>
      <c r="B34" s="97">
        <v>2</v>
      </c>
      <c r="C34" s="13">
        <v>74.958856624365396</v>
      </c>
      <c r="D34" s="164">
        <v>1.15596379792162</v>
      </c>
      <c r="E34" s="13">
        <v>75.020871447273905</v>
      </c>
      <c r="F34" s="164">
        <v>1.35114661597043</v>
      </c>
      <c r="G34" s="13">
        <v>74.239940418551797</v>
      </c>
      <c r="H34" s="164">
        <v>2.2779251264324398</v>
      </c>
      <c r="I34" s="13">
        <v>-0.78093102872210796</v>
      </c>
      <c r="J34" s="164">
        <v>2.6620598078079798</v>
      </c>
      <c r="K34" s="13">
        <v>79.309264464261801</v>
      </c>
      <c r="L34" s="164">
        <v>3.8257049484791898</v>
      </c>
      <c r="M34" s="13">
        <v>71.793711339557902</v>
      </c>
      <c r="N34" s="164">
        <v>1.51863442707061</v>
      </c>
      <c r="O34" s="13">
        <v>81.929713439174506</v>
      </c>
      <c r="P34" s="164">
        <v>2.1389196153987</v>
      </c>
      <c r="Q34" s="13">
        <v>2.6204489749126298</v>
      </c>
      <c r="R34" s="164">
        <v>3.9592164240478098</v>
      </c>
      <c r="S34" s="13">
        <v>79.123019060238704</v>
      </c>
      <c r="T34" s="164">
        <v>2.6985655364743</v>
      </c>
      <c r="U34" s="13">
        <v>72.809828350747495</v>
      </c>
      <c r="V34" s="164">
        <v>3.5082163923609602</v>
      </c>
      <c r="W34" s="13">
        <v>75.721067487647503</v>
      </c>
      <c r="X34" s="164">
        <v>1.36719037224704</v>
      </c>
      <c r="Y34" s="13">
        <v>-3.4019515725912601</v>
      </c>
      <c r="Z34" s="164">
        <v>3.0250656014373498</v>
      </c>
      <c r="AA34" s="98"/>
      <c r="AB34" s="98"/>
      <c r="AC34" s="98"/>
      <c r="AD34" s="99"/>
    </row>
    <row r="35" spans="1:30" ht="13" customHeight="1" x14ac:dyDescent="0.35">
      <c r="A35" s="12" t="s">
        <v>271</v>
      </c>
      <c r="B35" s="97">
        <v>2</v>
      </c>
      <c r="C35" s="13">
        <v>84.301686547844994</v>
      </c>
      <c r="D35" s="164">
        <v>0.76075611995357595</v>
      </c>
      <c r="E35" s="13">
        <v>85.471112410130502</v>
      </c>
      <c r="F35" s="164">
        <v>0.81343043582474095</v>
      </c>
      <c r="G35" s="13">
        <v>80.457007415234401</v>
      </c>
      <c r="H35" s="164">
        <v>1.7111855693207101</v>
      </c>
      <c r="I35" s="13">
        <v>-5.0141049948960603</v>
      </c>
      <c r="J35" s="164">
        <v>1.8386732846267599</v>
      </c>
      <c r="K35" s="13">
        <v>80.560276157032504</v>
      </c>
      <c r="L35" s="164">
        <v>3.6606155117832602</v>
      </c>
      <c r="M35" s="13">
        <v>86.230250032963397</v>
      </c>
      <c r="N35" s="164">
        <v>1.0523219329739799</v>
      </c>
      <c r="O35" s="13">
        <v>82.680942785619393</v>
      </c>
      <c r="P35" s="164">
        <v>1.26744845934634</v>
      </c>
      <c r="Q35" s="13">
        <v>2.1206666285868598</v>
      </c>
      <c r="R35" s="164">
        <v>3.7588564502710402</v>
      </c>
      <c r="S35" s="13">
        <v>85.814564523794203</v>
      </c>
      <c r="T35" s="164">
        <v>2.00684973859105</v>
      </c>
      <c r="U35" s="13">
        <v>83.506425608814794</v>
      </c>
      <c r="V35" s="164">
        <v>1.3943509548842601</v>
      </c>
      <c r="W35" s="13">
        <v>84.291291882855106</v>
      </c>
      <c r="X35" s="164">
        <v>0.88546806519791599</v>
      </c>
      <c r="Y35" s="13">
        <v>-1.52327264093913</v>
      </c>
      <c r="Z35" s="164">
        <v>2.1114929153016599</v>
      </c>
      <c r="AA35" s="98"/>
      <c r="AB35" s="98"/>
      <c r="AC35" s="98"/>
      <c r="AD35" s="99"/>
    </row>
    <row r="36" spans="1:30" ht="13" customHeight="1" x14ac:dyDescent="0.35">
      <c r="A36" s="12" t="s">
        <v>272</v>
      </c>
      <c r="B36" s="97">
        <v>2</v>
      </c>
      <c r="C36" s="13">
        <v>80.902902776246194</v>
      </c>
      <c r="D36" s="164">
        <v>0.75849652600668505</v>
      </c>
      <c r="E36" s="13">
        <v>82.058070242338303</v>
      </c>
      <c r="F36" s="164">
        <v>1.17971827859557</v>
      </c>
      <c r="G36" s="13">
        <v>80.251793372359998</v>
      </c>
      <c r="H36" s="164">
        <v>1.0614238415495501</v>
      </c>
      <c r="I36" s="13">
        <v>-1.8062768699782299</v>
      </c>
      <c r="J36" s="164">
        <v>1.6502665295843999</v>
      </c>
      <c r="K36" s="13">
        <v>77.397656227834304</v>
      </c>
      <c r="L36" s="164">
        <v>2.09900605899767</v>
      </c>
      <c r="M36" s="13">
        <v>81.881884000647602</v>
      </c>
      <c r="N36" s="164">
        <v>1.2232876865615601</v>
      </c>
      <c r="O36" s="13">
        <v>81.685757317962</v>
      </c>
      <c r="P36" s="164">
        <v>1.47852686188147</v>
      </c>
      <c r="Q36" s="13">
        <v>4.2881010901276797</v>
      </c>
      <c r="R36" s="164">
        <v>2.3376742363340801</v>
      </c>
      <c r="S36" s="13">
        <v>77.265979915721402</v>
      </c>
      <c r="T36" s="164">
        <v>2.0457809747910898</v>
      </c>
      <c r="U36" s="13">
        <v>78.969954955877</v>
      </c>
      <c r="V36" s="164">
        <v>2.11598395610948</v>
      </c>
      <c r="W36" s="13">
        <v>82.633319466106101</v>
      </c>
      <c r="X36" s="164">
        <v>0.87330298010820795</v>
      </c>
      <c r="Y36" s="13">
        <v>5.3673395503846102</v>
      </c>
      <c r="Z36" s="164">
        <v>2.0784127425696202</v>
      </c>
      <c r="AA36" s="98"/>
      <c r="AB36" s="98"/>
      <c r="AC36" s="98"/>
      <c r="AD36" s="99"/>
    </row>
    <row r="37" spans="1:30" ht="13" customHeight="1" x14ac:dyDescent="0.35">
      <c r="A37" s="12" t="s">
        <v>273</v>
      </c>
      <c r="B37" s="97">
        <v>2</v>
      </c>
      <c r="C37" s="13">
        <v>67.776761743907201</v>
      </c>
      <c r="D37" s="164">
        <v>0.99078925570743104</v>
      </c>
      <c r="E37" s="13">
        <v>68.930806712271803</v>
      </c>
      <c r="F37" s="164">
        <v>1.17831412634627</v>
      </c>
      <c r="G37" s="13">
        <v>63.891958932344501</v>
      </c>
      <c r="H37" s="164">
        <v>2.0841103659429301</v>
      </c>
      <c r="I37" s="13">
        <v>-5.0388477799273899</v>
      </c>
      <c r="J37" s="164">
        <v>2.4974528357079699</v>
      </c>
      <c r="K37" s="13">
        <v>72.959918397754393</v>
      </c>
      <c r="L37" s="164">
        <v>1.81352407717838</v>
      </c>
      <c r="M37" s="13">
        <v>65.492594086555201</v>
      </c>
      <c r="N37" s="164">
        <v>1.45878560328216</v>
      </c>
      <c r="O37" s="13">
        <v>69.044953503250696</v>
      </c>
      <c r="P37" s="164">
        <v>1.6702808775426801</v>
      </c>
      <c r="Q37" s="13">
        <v>-3.9149648945036999</v>
      </c>
      <c r="R37" s="164">
        <v>2.6404230568072702</v>
      </c>
      <c r="S37" s="13">
        <v>67.836245852476495</v>
      </c>
      <c r="T37" s="164">
        <v>2.03949238794337</v>
      </c>
      <c r="U37" s="13">
        <v>69.288312176001597</v>
      </c>
      <c r="V37" s="164">
        <v>1.6752990916350201</v>
      </c>
      <c r="W37" s="13">
        <v>67.512240338260199</v>
      </c>
      <c r="X37" s="164">
        <v>1.3862940869451199</v>
      </c>
      <c r="Y37" s="13">
        <v>-0.324005514216338</v>
      </c>
      <c r="Z37" s="164">
        <v>2.52887172073331</v>
      </c>
      <c r="AA37" s="98"/>
      <c r="AB37" s="98"/>
      <c r="AC37" s="98"/>
      <c r="AD37" s="99"/>
    </row>
    <row r="38" spans="1:30" ht="13" customHeight="1" x14ac:dyDescent="0.35">
      <c r="A38" s="12" t="s">
        <v>274</v>
      </c>
      <c r="B38" s="97">
        <v>2</v>
      </c>
      <c r="C38" s="13">
        <v>69.772781799319503</v>
      </c>
      <c r="D38" s="164">
        <v>1.1377196485243199</v>
      </c>
      <c r="E38" s="13">
        <v>70.130447271186895</v>
      </c>
      <c r="F38" s="164">
        <v>1.27258123955502</v>
      </c>
      <c r="G38" s="13">
        <v>68.4765653631801</v>
      </c>
      <c r="H38" s="164">
        <v>2.5255621456343098</v>
      </c>
      <c r="I38" s="13">
        <v>-1.65388190800672</v>
      </c>
      <c r="J38" s="164">
        <v>2.8356027179057501</v>
      </c>
      <c r="K38" s="13">
        <v>67.114622667539606</v>
      </c>
      <c r="L38" s="164">
        <v>2.8961285540025701</v>
      </c>
      <c r="M38" s="13">
        <v>67.269160194973097</v>
      </c>
      <c r="N38" s="164">
        <v>1.37243392543833</v>
      </c>
      <c r="O38" s="13">
        <v>77.789618769509005</v>
      </c>
      <c r="P38" s="164">
        <v>2.0376992082736902</v>
      </c>
      <c r="Q38" s="13">
        <v>10.674996101969301</v>
      </c>
      <c r="R38" s="164">
        <v>3.2176090744313699</v>
      </c>
      <c r="S38" s="13">
        <v>72.1583813261811</v>
      </c>
      <c r="T38" s="164">
        <v>2.1957460869995402</v>
      </c>
      <c r="U38" s="13">
        <v>66.002645240903306</v>
      </c>
      <c r="V38" s="164">
        <v>2.6660818747154398</v>
      </c>
      <c r="W38" s="13">
        <v>69.836808039871997</v>
      </c>
      <c r="X38" s="164">
        <v>1.4519921708863099</v>
      </c>
      <c r="Y38" s="13">
        <v>-2.3215732863090799</v>
      </c>
      <c r="Z38" s="164">
        <v>2.5184832894053901</v>
      </c>
      <c r="AA38" s="98"/>
      <c r="AB38" s="98"/>
      <c r="AC38" s="98"/>
      <c r="AD38" s="99"/>
    </row>
    <row r="39" spans="1:30" ht="13" customHeight="1" x14ac:dyDescent="0.35">
      <c r="A39" s="12" t="s">
        <v>275</v>
      </c>
      <c r="B39" s="97">
        <v>2</v>
      </c>
      <c r="C39" s="13">
        <v>46.569030083423499</v>
      </c>
      <c r="D39" s="164">
        <v>1.3180641684796699</v>
      </c>
      <c r="E39" s="13">
        <v>45.723498632931303</v>
      </c>
      <c r="F39" s="164">
        <v>1.69890054025827</v>
      </c>
      <c r="G39" s="13">
        <v>48.026217991862701</v>
      </c>
      <c r="H39" s="164">
        <v>1.91807446006743</v>
      </c>
      <c r="I39" s="13">
        <v>2.3027193589313799</v>
      </c>
      <c r="J39" s="164">
        <v>2.4623926096262898</v>
      </c>
      <c r="K39" s="13">
        <v>51.3512530565093</v>
      </c>
      <c r="L39" s="164">
        <v>4.5981138145559104</v>
      </c>
      <c r="M39" s="13">
        <v>46.089145384507198</v>
      </c>
      <c r="N39" s="164">
        <v>1.7967841071192701</v>
      </c>
      <c r="O39" s="13">
        <v>46.895906245179297</v>
      </c>
      <c r="P39" s="164">
        <v>2.5401397010670399</v>
      </c>
      <c r="Q39" s="13">
        <v>-4.4553468113300498</v>
      </c>
      <c r="R39" s="164">
        <v>5.2915617935653803</v>
      </c>
      <c r="S39" s="13">
        <v>50.172750459914603</v>
      </c>
      <c r="T39" s="164">
        <v>2.786478342423</v>
      </c>
      <c r="U39" s="13">
        <v>54.826493060570897</v>
      </c>
      <c r="V39" s="164">
        <v>3.4869152347532202</v>
      </c>
      <c r="W39" s="13">
        <v>45.270931406876102</v>
      </c>
      <c r="X39" s="164">
        <v>1.8190903118146</v>
      </c>
      <c r="Y39" s="13">
        <v>-4.90181905303848</v>
      </c>
      <c r="Z39" s="164">
        <v>3.3297481721037601</v>
      </c>
      <c r="AA39" s="98"/>
      <c r="AB39" s="98"/>
      <c r="AC39" s="98"/>
      <c r="AD39" s="99"/>
    </row>
    <row r="40" spans="1:30" ht="13" customHeight="1" x14ac:dyDescent="0.35">
      <c r="A40" s="12" t="s">
        <v>276</v>
      </c>
      <c r="B40" s="97">
        <v>2</v>
      </c>
      <c r="C40" s="13">
        <v>77.554392659232406</v>
      </c>
      <c r="D40" s="164">
        <v>1.01236243537673</v>
      </c>
      <c r="E40" s="13">
        <v>78.192267355849296</v>
      </c>
      <c r="F40" s="164">
        <v>1.11294638833245</v>
      </c>
      <c r="G40" s="13">
        <v>73.987425257621595</v>
      </c>
      <c r="H40" s="164">
        <v>2.6765044365206698</v>
      </c>
      <c r="I40" s="13">
        <v>-4.20484209822766</v>
      </c>
      <c r="J40" s="164">
        <v>2.94008184333362</v>
      </c>
      <c r="K40" s="13">
        <v>81.350446251965195</v>
      </c>
      <c r="L40" s="164">
        <v>3.4465352226844002</v>
      </c>
      <c r="M40" s="13">
        <v>79.611233497092499</v>
      </c>
      <c r="N40" s="164">
        <v>1.4829224883115799</v>
      </c>
      <c r="O40" s="13">
        <v>75.860011151146296</v>
      </c>
      <c r="P40" s="164">
        <v>1.38860327499966</v>
      </c>
      <c r="Q40" s="13">
        <v>-5.4904351008188099</v>
      </c>
      <c r="R40" s="164">
        <v>3.5745617831571801</v>
      </c>
      <c r="S40" s="13">
        <v>82.703107216869697</v>
      </c>
      <c r="T40" s="164">
        <v>2.42879438587258</v>
      </c>
      <c r="U40" s="13">
        <v>81.719356623934502</v>
      </c>
      <c r="V40" s="164">
        <v>2.9573122830485898</v>
      </c>
      <c r="W40" s="13">
        <v>76.275694457926903</v>
      </c>
      <c r="X40" s="164">
        <v>1.1666626632464201</v>
      </c>
      <c r="Y40" s="13">
        <v>-6.4274127589428103</v>
      </c>
      <c r="Z40" s="164">
        <v>2.4856059439602798</v>
      </c>
      <c r="AA40" s="98"/>
      <c r="AB40" s="98"/>
      <c r="AC40" s="98"/>
      <c r="AD40" s="99"/>
    </row>
    <row r="41" spans="1:30" ht="13" customHeight="1" x14ac:dyDescent="0.35">
      <c r="A41" s="12" t="s">
        <v>277</v>
      </c>
      <c r="B41" s="97">
        <v>2</v>
      </c>
      <c r="C41" s="13">
        <v>64.228038381241603</v>
      </c>
      <c r="D41" s="164">
        <v>1.1127929491925199</v>
      </c>
      <c r="E41" s="13">
        <v>64.828036030774797</v>
      </c>
      <c r="F41" s="164">
        <v>1.29356718135925</v>
      </c>
      <c r="G41" s="13">
        <v>61.445386997856502</v>
      </c>
      <c r="H41" s="164">
        <v>3.6375528413512299</v>
      </c>
      <c r="I41" s="13">
        <v>-3.3826490329182501</v>
      </c>
      <c r="J41" s="164">
        <v>4.16035288121771</v>
      </c>
      <c r="K41" s="13">
        <v>80.770833645025107</v>
      </c>
      <c r="L41" s="164">
        <v>4.0144195853207503</v>
      </c>
      <c r="M41" s="13">
        <v>63.620003726464397</v>
      </c>
      <c r="N41" s="164">
        <v>1.7811542270342999</v>
      </c>
      <c r="O41" s="13">
        <v>63.464876690580198</v>
      </c>
      <c r="P41" s="164">
        <v>1.4557292555564501</v>
      </c>
      <c r="Q41" s="13">
        <v>-17.305956954444898</v>
      </c>
      <c r="R41" s="164">
        <v>4.0268181291346199</v>
      </c>
      <c r="S41" s="13">
        <v>78.821132099426706</v>
      </c>
      <c r="T41" s="164">
        <v>2.9491730511050802</v>
      </c>
      <c r="U41" s="13">
        <v>71.914345181532894</v>
      </c>
      <c r="V41" s="164">
        <v>4.4222250197748396</v>
      </c>
      <c r="W41" s="13">
        <v>62.397189563128897</v>
      </c>
      <c r="X41" s="164">
        <v>1.2334837028168699</v>
      </c>
      <c r="Y41" s="13">
        <v>-16.423942536297801</v>
      </c>
      <c r="Z41" s="164">
        <v>3.25396881550826</v>
      </c>
      <c r="AA41" s="98"/>
      <c r="AB41" s="98"/>
      <c r="AC41" s="98"/>
      <c r="AD41" s="99"/>
    </row>
    <row r="42" spans="1:30" ht="13" customHeight="1" x14ac:dyDescent="0.35">
      <c r="A42" s="12" t="s">
        <v>278</v>
      </c>
      <c r="B42" s="97">
        <v>2</v>
      </c>
      <c r="C42" s="13">
        <v>70.154007327597299</v>
      </c>
      <c r="D42" s="164">
        <v>1.1805839789060999</v>
      </c>
      <c r="E42" s="13">
        <v>70.920133518538094</v>
      </c>
      <c r="F42" s="164">
        <v>1.4851499224911999</v>
      </c>
      <c r="G42" s="13">
        <v>68.386108166243702</v>
      </c>
      <c r="H42" s="164">
        <v>2.1105736234002199</v>
      </c>
      <c r="I42" s="13">
        <v>-2.5340253522944098</v>
      </c>
      <c r="J42" s="164">
        <v>2.6312699595351199</v>
      </c>
      <c r="K42" s="13">
        <v>74.241341117093697</v>
      </c>
      <c r="L42" s="164">
        <v>2.9221952207422301</v>
      </c>
      <c r="M42" s="13">
        <v>69.289496715700594</v>
      </c>
      <c r="N42" s="164">
        <v>1.3184065555111499</v>
      </c>
      <c r="O42" s="13">
        <v>69.698042087959493</v>
      </c>
      <c r="P42" s="164">
        <v>2.85747652445606</v>
      </c>
      <c r="Q42" s="13">
        <v>-4.5432990291341504</v>
      </c>
      <c r="R42" s="164">
        <v>4.1783374513469003</v>
      </c>
      <c r="S42" s="13">
        <v>79.488174914369694</v>
      </c>
      <c r="T42" s="164">
        <v>2.6047119340227298</v>
      </c>
      <c r="U42" s="13">
        <v>66.733916259971494</v>
      </c>
      <c r="V42" s="164">
        <v>3.0286040857629</v>
      </c>
      <c r="W42" s="13">
        <v>68.406911714408196</v>
      </c>
      <c r="X42" s="164">
        <v>1.5719043069998899</v>
      </c>
      <c r="Y42" s="13">
        <v>-11.0812631999615</v>
      </c>
      <c r="Z42" s="164">
        <v>3.1908849546287201</v>
      </c>
      <c r="AA42" s="98"/>
      <c r="AB42" s="98"/>
      <c r="AC42" s="98"/>
      <c r="AD42" s="99"/>
    </row>
    <row r="43" spans="1:30" ht="13" customHeight="1" x14ac:dyDescent="0.35">
      <c r="A43" s="12" t="s">
        <v>279</v>
      </c>
      <c r="B43" s="97">
        <v>2</v>
      </c>
      <c r="C43" s="13">
        <v>53.855371412747502</v>
      </c>
      <c r="D43" s="164">
        <v>1.68747374683282</v>
      </c>
      <c r="E43" s="13">
        <v>55.6628436136902</v>
      </c>
      <c r="F43" s="164">
        <v>1.98302991053772</v>
      </c>
      <c r="G43" s="13">
        <v>50.621111389761801</v>
      </c>
      <c r="H43" s="164">
        <v>3.42654429113739</v>
      </c>
      <c r="I43" s="13">
        <v>-5.0417322239283404</v>
      </c>
      <c r="J43" s="164">
        <v>4.0270990343906501</v>
      </c>
      <c r="K43" s="13">
        <v>49.421271299887003</v>
      </c>
      <c r="L43" s="164">
        <v>7.8481647197609901</v>
      </c>
      <c r="M43" s="13">
        <v>57.180283417511099</v>
      </c>
      <c r="N43" s="164">
        <v>2.3061396241510401</v>
      </c>
      <c r="O43" s="13">
        <v>50.121193199569802</v>
      </c>
      <c r="P43" s="164">
        <v>2.8378932696946602</v>
      </c>
      <c r="Q43" s="13">
        <v>0.69992189968282803</v>
      </c>
      <c r="R43" s="164">
        <v>8.2176206671066794</v>
      </c>
      <c r="S43" s="13">
        <v>57.930499619928298</v>
      </c>
      <c r="T43" s="164">
        <v>4.4348122979046796</v>
      </c>
      <c r="U43" s="13">
        <v>55.2768623290142</v>
      </c>
      <c r="V43" s="164">
        <v>3.9077630476109002</v>
      </c>
      <c r="W43" s="13">
        <v>53.098604712248402</v>
      </c>
      <c r="X43" s="164">
        <v>2.2145601433394502</v>
      </c>
      <c r="Y43" s="13">
        <v>-4.8318949076799003</v>
      </c>
      <c r="Z43" s="164">
        <v>4.9745876186225901</v>
      </c>
      <c r="AA43" s="98"/>
      <c r="AB43" s="98"/>
      <c r="AC43" s="98"/>
      <c r="AD43" s="99"/>
    </row>
    <row r="44" spans="1:30" ht="13" customHeight="1" x14ac:dyDescent="0.35">
      <c r="A44" s="12" t="s">
        <v>280</v>
      </c>
      <c r="B44" s="97">
        <v>2</v>
      </c>
      <c r="C44" s="13">
        <v>74.8295793439341</v>
      </c>
      <c r="D44" s="164">
        <v>0.97042020219037095</v>
      </c>
      <c r="E44" s="13">
        <v>76.794160123448506</v>
      </c>
      <c r="F44" s="164">
        <v>0.98980185260956799</v>
      </c>
      <c r="G44" s="13">
        <v>73.254865169582402</v>
      </c>
      <c r="H44" s="164">
        <v>1.5567328236801801</v>
      </c>
      <c r="I44" s="13">
        <v>-3.53929495386613</v>
      </c>
      <c r="J44" s="164">
        <v>1.8146061220593299</v>
      </c>
      <c r="K44" s="13">
        <v>74.110525802772202</v>
      </c>
      <c r="L44" s="164">
        <v>2.2159940003866101</v>
      </c>
      <c r="M44" s="13">
        <v>77.368384420144395</v>
      </c>
      <c r="N44" s="164">
        <v>1.32964443720812</v>
      </c>
      <c r="O44" s="13">
        <v>68.241151917113996</v>
      </c>
      <c r="P44" s="164">
        <v>2.4499378700421399</v>
      </c>
      <c r="Q44" s="13">
        <v>-5.8693738856581597</v>
      </c>
      <c r="R44" s="164">
        <v>3.3383259652338202</v>
      </c>
      <c r="S44" s="13">
        <v>72.679425693030595</v>
      </c>
      <c r="T44" s="164">
        <v>1.96809883182956</v>
      </c>
      <c r="U44" s="13">
        <v>77.810564809019596</v>
      </c>
      <c r="V44" s="164">
        <v>2.0451020581296802</v>
      </c>
      <c r="W44" s="13">
        <v>74.407903158239094</v>
      </c>
      <c r="X44" s="164">
        <v>1.6461635799796901</v>
      </c>
      <c r="Y44" s="13">
        <v>1.7284774652085799</v>
      </c>
      <c r="Z44" s="164">
        <v>2.3731084113668901</v>
      </c>
      <c r="AA44" s="98"/>
      <c r="AB44" s="98"/>
      <c r="AC44" s="98"/>
      <c r="AD44" s="99"/>
    </row>
    <row r="45" spans="1:30" ht="13" customHeight="1" x14ac:dyDescent="0.35">
      <c r="A45" s="12" t="s">
        <v>281</v>
      </c>
      <c r="B45" s="97">
        <v>2</v>
      </c>
      <c r="C45" s="13">
        <v>52.381415053016497</v>
      </c>
      <c r="D45" s="164">
        <v>1.1546466769414401</v>
      </c>
      <c r="E45" s="13">
        <v>53.911616328250297</v>
      </c>
      <c r="F45" s="164">
        <v>1.4446374659335099</v>
      </c>
      <c r="G45" s="13">
        <v>49.539490455205403</v>
      </c>
      <c r="H45" s="164">
        <v>1.8703382638625701</v>
      </c>
      <c r="I45" s="13">
        <v>-4.3721258730449302</v>
      </c>
      <c r="J45" s="164">
        <v>2.3628320679465098</v>
      </c>
      <c r="K45" s="13">
        <v>44.674701855233899</v>
      </c>
      <c r="L45" s="164">
        <v>3.9237975063731598</v>
      </c>
      <c r="M45" s="13">
        <v>53.097287206087103</v>
      </c>
      <c r="N45" s="164">
        <v>1.43056203850575</v>
      </c>
      <c r="O45" s="13">
        <v>53.4967211694686</v>
      </c>
      <c r="P45" s="164">
        <v>2.0627733816948202</v>
      </c>
      <c r="Q45" s="13">
        <v>8.8220193142346002</v>
      </c>
      <c r="R45" s="164">
        <v>4.6407259565609298</v>
      </c>
      <c r="S45" s="13">
        <v>46.100447078267798</v>
      </c>
      <c r="T45" s="164">
        <v>2.9959590283447999</v>
      </c>
      <c r="U45" s="13">
        <v>51.031037196936097</v>
      </c>
      <c r="V45" s="164">
        <v>2.8665945947061702</v>
      </c>
      <c r="W45" s="13">
        <v>55.630320700868403</v>
      </c>
      <c r="X45" s="164">
        <v>1.4759495129417399</v>
      </c>
      <c r="Y45" s="13">
        <v>9.5298736226005794</v>
      </c>
      <c r="Z45" s="164">
        <v>3.5389754967606799</v>
      </c>
      <c r="AA45" s="98"/>
      <c r="AB45" s="98"/>
      <c r="AC45" s="98"/>
      <c r="AD45" s="99"/>
    </row>
    <row r="46" spans="1:30" ht="13" customHeight="1" x14ac:dyDescent="0.35">
      <c r="A46" s="12" t="s">
        <v>282</v>
      </c>
      <c r="B46" s="97">
        <v>2</v>
      </c>
      <c r="C46" s="13">
        <v>70.587603080002296</v>
      </c>
      <c r="D46" s="164">
        <v>1.3814358952716399</v>
      </c>
      <c r="E46" s="13">
        <v>72.541873974332603</v>
      </c>
      <c r="F46" s="164">
        <v>1.6334924316495101</v>
      </c>
      <c r="G46" s="13">
        <v>64.527582759474697</v>
      </c>
      <c r="H46" s="164">
        <v>2.7919909823393798</v>
      </c>
      <c r="I46" s="13">
        <v>-8.01429121485792</v>
      </c>
      <c r="J46" s="164">
        <v>3.27296626008137</v>
      </c>
      <c r="K46" s="13">
        <v>79.4432950245901</v>
      </c>
      <c r="L46" s="164">
        <v>5.2121705437601902</v>
      </c>
      <c r="M46" s="13">
        <v>71.3214642909671</v>
      </c>
      <c r="N46" s="164">
        <v>2.0492546391486202</v>
      </c>
      <c r="O46" s="13">
        <v>68.7358599116222</v>
      </c>
      <c r="P46" s="164">
        <v>2.15766441671428</v>
      </c>
      <c r="Q46" s="13">
        <v>-10.7074351129679</v>
      </c>
      <c r="R46" s="164">
        <v>6.0509527239431602</v>
      </c>
      <c r="S46" s="13">
        <v>68.242127487459001</v>
      </c>
      <c r="T46" s="164">
        <v>4.4624643943030904</v>
      </c>
      <c r="U46" s="13">
        <v>72.878342894918205</v>
      </c>
      <c r="V46" s="164">
        <v>3.4500053339367098</v>
      </c>
      <c r="W46" s="13">
        <v>70.634369013469396</v>
      </c>
      <c r="X46" s="164">
        <v>1.4118249453501199</v>
      </c>
      <c r="Y46" s="13">
        <v>2.39224152601038</v>
      </c>
      <c r="Z46" s="164">
        <v>4.4690622453778497</v>
      </c>
      <c r="AA46" s="98"/>
      <c r="AB46" s="98"/>
      <c r="AC46" s="98"/>
      <c r="AD46" s="99"/>
    </row>
    <row r="47" spans="1:30" ht="13" customHeight="1" x14ac:dyDescent="0.35">
      <c r="A47" s="12" t="s">
        <v>283</v>
      </c>
      <c r="B47" s="97">
        <v>2</v>
      </c>
      <c r="C47" s="13">
        <v>84.948453770996096</v>
      </c>
      <c r="D47" s="164">
        <v>0.84040361072106295</v>
      </c>
      <c r="E47" s="13">
        <v>85.222182606605401</v>
      </c>
      <c r="F47" s="164">
        <v>0.93146232016158403</v>
      </c>
      <c r="G47" s="13">
        <v>84.037477069553603</v>
      </c>
      <c r="H47" s="164">
        <v>1.63967232950641</v>
      </c>
      <c r="I47" s="13">
        <v>-1.1847055370518</v>
      </c>
      <c r="J47" s="164">
        <v>1.8200217428763199</v>
      </c>
      <c r="K47" s="13">
        <v>83.125033065363198</v>
      </c>
      <c r="L47" s="164">
        <v>6.2819167737822097</v>
      </c>
      <c r="M47" s="13">
        <v>85.557697137267894</v>
      </c>
      <c r="N47" s="164">
        <v>1.2605327418319501</v>
      </c>
      <c r="O47" s="13">
        <v>84.672618259757499</v>
      </c>
      <c r="P47" s="164">
        <v>1.01701955448471</v>
      </c>
      <c r="Q47" s="13">
        <v>1.54758519439429</v>
      </c>
      <c r="R47" s="164">
        <v>6.1447379298584996</v>
      </c>
      <c r="S47" s="13">
        <v>85.2969458433071</v>
      </c>
      <c r="T47" s="164">
        <v>2.9823515455340801</v>
      </c>
      <c r="U47" s="13">
        <v>86.783626518526205</v>
      </c>
      <c r="V47" s="164">
        <v>3.1408940613006799</v>
      </c>
      <c r="W47" s="13">
        <v>84.789983296338207</v>
      </c>
      <c r="X47" s="164">
        <v>0.87496358102404403</v>
      </c>
      <c r="Y47" s="13">
        <v>-0.50696254696889298</v>
      </c>
      <c r="Z47" s="164">
        <v>2.9534498477971001</v>
      </c>
      <c r="AA47" s="98"/>
      <c r="AB47" s="98"/>
      <c r="AC47" s="98"/>
      <c r="AD47" s="99"/>
    </row>
    <row r="48" spans="1:30" ht="13" customHeight="1" x14ac:dyDescent="0.35">
      <c r="A48" s="12" t="s">
        <v>284</v>
      </c>
      <c r="B48" s="97">
        <v>2</v>
      </c>
      <c r="C48" s="13">
        <v>65.227372999016296</v>
      </c>
      <c r="D48" s="164">
        <v>1.2036886198893799</v>
      </c>
      <c r="E48" s="13">
        <v>66.719087588302003</v>
      </c>
      <c r="F48" s="164">
        <v>1.2875176332226601</v>
      </c>
      <c r="G48" s="13">
        <v>61.116386161232498</v>
      </c>
      <c r="H48" s="164">
        <v>2.35440557557662</v>
      </c>
      <c r="I48" s="13">
        <v>-5.6027014270694799</v>
      </c>
      <c r="J48" s="164">
        <v>2.5488670019852999</v>
      </c>
      <c r="K48" s="13">
        <v>65.908269243979603</v>
      </c>
      <c r="L48" s="164">
        <v>3.6653599056333999</v>
      </c>
      <c r="M48" s="13">
        <v>66.759212856207895</v>
      </c>
      <c r="N48" s="164">
        <v>1.54635091502841</v>
      </c>
      <c r="O48" s="13">
        <v>62.639815531335103</v>
      </c>
      <c r="P48" s="164">
        <v>2.1231783782470699</v>
      </c>
      <c r="Q48" s="13">
        <v>-3.2684537126445199</v>
      </c>
      <c r="R48" s="164">
        <v>4.0133159445322102</v>
      </c>
      <c r="S48" s="13">
        <v>67.858965822482006</v>
      </c>
      <c r="T48" s="164">
        <v>3.1415050379032898</v>
      </c>
      <c r="U48" s="13">
        <v>66.747806090766503</v>
      </c>
      <c r="V48" s="164">
        <v>3.0917416130629598</v>
      </c>
      <c r="W48" s="13">
        <v>65.051294387318706</v>
      </c>
      <c r="X48" s="164">
        <v>1.46373244532279</v>
      </c>
      <c r="Y48" s="13">
        <v>-2.8076714351633001</v>
      </c>
      <c r="Z48" s="164">
        <v>3.4647980605900499</v>
      </c>
      <c r="AA48" s="98"/>
      <c r="AB48" s="98"/>
      <c r="AC48" s="98"/>
      <c r="AD48" s="99"/>
    </row>
    <row r="49" spans="1:30" ht="13" customHeight="1" x14ac:dyDescent="0.35">
      <c r="A49" s="12" t="s">
        <v>285</v>
      </c>
      <c r="B49" s="97">
        <v>2</v>
      </c>
      <c r="C49" s="13">
        <v>61.081370411616803</v>
      </c>
      <c r="D49" s="164">
        <v>1.4292899806758499</v>
      </c>
      <c r="E49" s="13">
        <v>58.801246055357403</v>
      </c>
      <c r="F49" s="164">
        <v>2.0618671568292801</v>
      </c>
      <c r="G49" s="13">
        <v>63.002394347186602</v>
      </c>
      <c r="H49" s="164">
        <v>2.0316846550596099</v>
      </c>
      <c r="I49" s="13">
        <v>4.2011482918292602</v>
      </c>
      <c r="J49" s="164">
        <v>2.94093068654617</v>
      </c>
      <c r="K49" s="13">
        <v>60.727479695219102</v>
      </c>
      <c r="L49" s="164">
        <v>5.6282423191073896</v>
      </c>
      <c r="M49" s="13">
        <v>61.514002869153501</v>
      </c>
      <c r="N49" s="164">
        <v>1.63201539016254</v>
      </c>
      <c r="O49" s="13">
        <v>58.362368360263197</v>
      </c>
      <c r="P49" s="164">
        <v>3.07521019793126</v>
      </c>
      <c r="Q49" s="13">
        <v>-2.3651113349558801</v>
      </c>
      <c r="R49" s="164">
        <v>6.6040831197096397</v>
      </c>
      <c r="S49" s="13">
        <v>54.450689712781298</v>
      </c>
      <c r="T49" s="164">
        <v>4.0033285143878201</v>
      </c>
      <c r="U49" s="13">
        <v>64.197118901526807</v>
      </c>
      <c r="V49" s="164">
        <v>3.54410298897169</v>
      </c>
      <c r="W49" s="13">
        <v>62.540849021666801</v>
      </c>
      <c r="X49" s="164">
        <v>1.5542162574426599</v>
      </c>
      <c r="Y49" s="13">
        <v>8.0901593088855304</v>
      </c>
      <c r="Z49" s="164">
        <v>4.0910290445723696</v>
      </c>
      <c r="AA49" s="98"/>
      <c r="AB49" s="98"/>
      <c r="AC49" s="98"/>
      <c r="AD49" s="99"/>
    </row>
    <row r="50" spans="1:30" ht="13" customHeight="1" x14ac:dyDescent="0.35">
      <c r="A50" s="12" t="s">
        <v>286</v>
      </c>
      <c r="B50" s="97">
        <v>2</v>
      </c>
      <c r="C50" s="13">
        <v>60.504593400387598</v>
      </c>
      <c r="D50" s="164">
        <v>1.07534262716885</v>
      </c>
      <c r="E50" s="13">
        <v>62.766062362853297</v>
      </c>
      <c r="F50" s="164">
        <v>1.3143363599373701</v>
      </c>
      <c r="G50" s="13">
        <v>55.013718513992899</v>
      </c>
      <c r="H50" s="164">
        <v>2.0402039792836399</v>
      </c>
      <c r="I50" s="13">
        <v>-7.75234384886038</v>
      </c>
      <c r="J50" s="164">
        <v>2.5165066956651798</v>
      </c>
      <c r="K50" s="13">
        <v>60.636068310231998</v>
      </c>
      <c r="L50" s="164">
        <v>4.7893187845610603</v>
      </c>
      <c r="M50" s="13">
        <v>61.601473638866999</v>
      </c>
      <c r="N50" s="164">
        <v>1.34902790459471</v>
      </c>
      <c r="O50" s="13">
        <v>58.755891966956298</v>
      </c>
      <c r="P50" s="164">
        <v>1.647637264943</v>
      </c>
      <c r="Q50" s="13">
        <v>-1.8801763432756899</v>
      </c>
      <c r="R50" s="164">
        <v>5.2317378638045202</v>
      </c>
      <c r="S50" s="13">
        <v>60.099216005218103</v>
      </c>
      <c r="T50" s="164">
        <v>3.1296582432453199</v>
      </c>
      <c r="U50" s="13">
        <v>64.499228406089898</v>
      </c>
      <c r="V50" s="164">
        <v>2.5303540711394699</v>
      </c>
      <c r="W50" s="13">
        <v>60.111808802719501</v>
      </c>
      <c r="X50" s="164">
        <v>1.2834354383158899</v>
      </c>
      <c r="Y50" s="13">
        <v>1.2592797501369501E-2</v>
      </c>
      <c r="Z50" s="164">
        <v>3.3680312547775602</v>
      </c>
      <c r="AA50" s="98"/>
      <c r="AB50" s="98"/>
      <c r="AC50" s="98"/>
      <c r="AD50" s="99"/>
    </row>
    <row r="51" spans="1:30" ht="13" customHeight="1" x14ac:dyDescent="0.35">
      <c r="A51" s="12" t="s">
        <v>287</v>
      </c>
      <c r="B51" s="97">
        <v>2</v>
      </c>
      <c r="C51" s="13">
        <v>53.185489842503102</v>
      </c>
      <c r="D51" s="164">
        <v>0.95844985938382499</v>
      </c>
      <c r="E51" s="13">
        <v>53.295028718693501</v>
      </c>
      <c r="F51" s="164">
        <v>1.18306754367949</v>
      </c>
      <c r="G51" s="13">
        <v>53.316694406456499</v>
      </c>
      <c r="H51" s="164">
        <v>2.0505201202323802</v>
      </c>
      <c r="I51" s="13">
        <v>2.1665687762975901E-2</v>
      </c>
      <c r="J51" s="164">
        <v>2.5197915430220101</v>
      </c>
      <c r="K51" s="13">
        <v>49.683359221599197</v>
      </c>
      <c r="L51" s="164">
        <v>1.7870001417391901</v>
      </c>
      <c r="M51" s="13">
        <v>52.421913937129602</v>
      </c>
      <c r="N51" s="164">
        <v>1.32934463358483</v>
      </c>
      <c r="O51" s="13">
        <v>59.525249186564501</v>
      </c>
      <c r="P51" s="164">
        <v>2.2984749978225598</v>
      </c>
      <c r="Q51" s="13">
        <v>9.8418899649652793</v>
      </c>
      <c r="R51" s="164">
        <v>2.75379685871988</v>
      </c>
      <c r="S51" s="13">
        <v>52.633486437903798</v>
      </c>
      <c r="T51" s="164">
        <v>1.84145062756665</v>
      </c>
      <c r="U51" s="13">
        <v>47.609707559962402</v>
      </c>
      <c r="V51" s="164">
        <v>2.4542372776121102</v>
      </c>
      <c r="W51" s="13">
        <v>54.932608948028999</v>
      </c>
      <c r="X51" s="164">
        <v>1.2269687768672499</v>
      </c>
      <c r="Y51" s="13">
        <v>2.2991225101251902</v>
      </c>
      <c r="Z51" s="164">
        <v>2.0945154204629701</v>
      </c>
      <c r="AA51" s="98"/>
      <c r="AB51" s="98"/>
      <c r="AC51" s="98"/>
      <c r="AD51" s="99"/>
    </row>
    <row r="52" spans="1:30" ht="13" customHeight="1" x14ac:dyDescent="0.35">
      <c r="A52" s="12" t="s">
        <v>288</v>
      </c>
      <c r="B52" s="97">
        <v>2</v>
      </c>
      <c r="C52" s="13">
        <v>82.544942860945596</v>
      </c>
      <c r="D52" s="164">
        <v>0.84917429625580299</v>
      </c>
      <c r="E52" s="13">
        <v>83.337922841290094</v>
      </c>
      <c r="F52" s="164">
        <v>1.11584010252558</v>
      </c>
      <c r="G52" s="13">
        <v>81.130760750563496</v>
      </c>
      <c r="H52" s="164">
        <v>1.4990301638954999</v>
      </c>
      <c r="I52" s="13">
        <v>-2.2071620907265102</v>
      </c>
      <c r="J52" s="164">
        <v>1.9728838004339999</v>
      </c>
      <c r="K52" s="13">
        <v>83.412675727997097</v>
      </c>
      <c r="L52" s="164">
        <v>2.2023561919336401</v>
      </c>
      <c r="M52" s="13">
        <v>82.2924798799028</v>
      </c>
      <c r="N52" s="164">
        <v>1.09973423370583</v>
      </c>
      <c r="O52" s="13">
        <v>81.965041125837701</v>
      </c>
      <c r="P52" s="164">
        <v>2.1417700078473501</v>
      </c>
      <c r="Q52" s="13">
        <v>-1.44763460215943</v>
      </c>
      <c r="R52" s="164">
        <v>3.0640391957244701</v>
      </c>
      <c r="S52" s="13">
        <v>82.1174761653552</v>
      </c>
      <c r="T52" s="164">
        <v>2.5933055548047199</v>
      </c>
      <c r="U52" s="13">
        <v>81.2531098030815</v>
      </c>
      <c r="V52" s="164">
        <v>2.4617830118700001</v>
      </c>
      <c r="W52" s="13">
        <v>82.557496137169295</v>
      </c>
      <c r="X52" s="164">
        <v>1.0269898600115701</v>
      </c>
      <c r="Y52" s="13">
        <v>0.44001997181408098</v>
      </c>
      <c r="Z52" s="164">
        <v>2.8714960775780698</v>
      </c>
      <c r="AA52" s="98"/>
      <c r="AB52" s="98"/>
      <c r="AC52" s="98"/>
      <c r="AD52" s="99"/>
    </row>
    <row r="53" spans="1:30" ht="13" customHeight="1" x14ac:dyDescent="0.35">
      <c r="A53" s="12" t="s">
        <v>289</v>
      </c>
      <c r="B53" s="97">
        <v>2</v>
      </c>
      <c r="C53" s="13">
        <v>61.286797289588598</v>
      </c>
      <c r="D53" s="164">
        <v>1.1309108226176099</v>
      </c>
      <c r="E53" s="13">
        <v>61.5553144547656</v>
      </c>
      <c r="F53" s="164">
        <v>1.2411946535213401</v>
      </c>
      <c r="G53" s="13">
        <v>60.747036781240197</v>
      </c>
      <c r="H53" s="164">
        <v>2.2755308476926901</v>
      </c>
      <c r="I53" s="13">
        <v>-0.80827767352542401</v>
      </c>
      <c r="J53" s="164">
        <v>2.47727182930972</v>
      </c>
      <c r="K53" s="13">
        <v>60.948333607807101</v>
      </c>
      <c r="L53" s="164">
        <v>3.3648617514424699</v>
      </c>
      <c r="M53" s="13">
        <v>61.377716318103502</v>
      </c>
      <c r="N53" s="164">
        <v>1.39494499475351</v>
      </c>
      <c r="O53" s="13">
        <v>61.398127448017497</v>
      </c>
      <c r="P53" s="164">
        <v>1.79928720905732</v>
      </c>
      <c r="Q53" s="13">
        <v>0.44979384021045399</v>
      </c>
      <c r="R53" s="164">
        <v>3.4084077036498401</v>
      </c>
      <c r="S53" s="13">
        <v>63.277368990605403</v>
      </c>
      <c r="T53" s="164">
        <v>2.5128504487227001</v>
      </c>
      <c r="U53" s="13">
        <v>61.810206587558099</v>
      </c>
      <c r="V53" s="164">
        <v>2.6972839739539398</v>
      </c>
      <c r="W53" s="13">
        <v>60.683249548588101</v>
      </c>
      <c r="X53" s="164">
        <v>1.3600393330070299</v>
      </c>
      <c r="Y53" s="13">
        <v>-2.5941194420173899</v>
      </c>
      <c r="Z53" s="164">
        <v>2.6912490552627899</v>
      </c>
      <c r="AA53" s="98"/>
      <c r="AB53" s="98"/>
      <c r="AC53" s="98"/>
      <c r="AD53" s="99"/>
    </row>
    <row r="54" spans="1:30" ht="13" customHeight="1" x14ac:dyDescent="0.35">
      <c r="A54" s="12" t="s">
        <v>290</v>
      </c>
      <c r="B54" s="97">
        <v>2</v>
      </c>
      <c r="C54" s="13">
        <v>71.210410764405296</v>
      </c>
      <c r="D54" s="164">
        <v>1.3793542911316801</v>
      </c>
      <c r="E54" s="13">
        <v>72.510559024443396</v>
      </c>
      <c r="F54" s="164">
        <v>1.4629306182131301</v>
      </c>
      <c r="G54" s="13">
        <v>66.301923853630996</v>
      </c>
      <c r="H54" s="164">
        <v>2.5720918244713702</v>
      </c>
      <c r="I54" s="13">
        <v>-6.2086351708124701</v>
      </c>
      <c r="J54" s="164">
        <v>2.6638832381797601</v>
      </c>
      <c r="K54" s="13">
        <v>73.786532262468</v>
      </c>
      <c r="L54" s="164">
        <v>4.9164269358933401</v>
      </c>
      <c r="M54" s="13">
        <v>68.837909480192906</v>
      </c>
      <c r="N54" s="164">
        <v>1.9216135273816</v>
      </c>
      <c r="O54" s="13">
        <v>74.839789384088306</v>
      </c>
      <c r="P54" s="164">
        <v>2.0139833926892399</v>
      </c>
      <c r="Q54" s="13">
        <v>1.05325712162026</v>
      </c>
      <c r="R54" s="164">
        <v>5.0743898138494199</v>
      </c>
      <c r="S54" s="13">
        <v>71.294981500242798</v>
      </c>
      <c r="T54" s="164">
        <v>3.15846816951262</v>
      </c>
      <c r="U54" s="13">
        <v>66.889398541786605</v>
      </c>
      <c r="V54" s="164">
        <v>3.7277781396892902</v>
      </c>
      <c r="W54" s="13">
        <v>71.887444235809795</v>
      </c>
      <c r="X54" s="164">
        <v>1.5618968304387699</v>
      </c>
      <c r="Y54" s="13">
        <v>0.59246273556693996</v>
      </c>
      <c r="Z54" s="164">
        <v>3.2500397679650801</v>
      </c>
      <c r="AA54" s="98"/>
      <c r="AB54" s="98"/>
      <c r="AC54" s="98"/>
      <c r="AD54" s="99"/>
    </row>
    <row r="55" spans="1:30" ht="13" customHeight="1" x14ac:dyDescent="0.35">
      <c r="A55" s="12" t="s">
        <v>291</v>
      </c>
      <c r="B55" s="97">
        <v>2</v>
      </c>
      <c r="C55" s="13">
        <v>49.9277992238001</v>
      </c>
      <c r="D55" s="164">
        <v>1.60820158055538</v>
      </c>
      <c r="E55" s="13">
        <v>50.577132671340003</v>
      </c>
      <c r="F55" s="164">
        <v>2.03358402675223</v>
      </c>
      <c r="G55" s="13">
        <v>49.401399193844497</v>
      </c>
      <c r="H55" s="164">
        <v>2.5545937841147599</v>
      </c>
      <c r="I55" s="13">
        <v>-1.1757334774955099</v>
      </c>
      <c r="J55" s="164">
        <v>3.2148400962905801</v>
      </c>
      <c r="K55" s="13">
        <v>54.967209523450599</v>
      </c>
      <c r="L55" s="164">
        <v>2.58859335534</v>
      </c>
      <c r="M55" s="13">
        <v>50.808970784936399</v>
      </c>
      <c r="N55" s="164">
        <v>2.10099465093184</v>
      </c>
      <c r="O55" s="13">
        <v>45.916337628403703</v>
      </c>
      <c r="P55" s="164">
        <v>2.5849274768646202</v>
      </c>
      <c r="Q55" s="13">
        <v>-9.0508718950469298</v>
      </c>
      <c r="R55" s="164">
        <v>3.2743130398816498</v>
      </c>
      <c r="S55" s="13">
        <v>55.336194852606504</v>
      </c>
      <c r="T55" s="164">
        <v>2.60119750368874</v>
      </c>
      <c r="U55" s="13">
        <v>50.747219660031703</v>
      </c>
      <c r="V55" s="164">
        <v>3.6714532700916598</v>
      </c>
      <c r="W55" s="13">
        <v>47.371707215945698</v>
      </c>
      <c r="X55" s="164">
        <v>2.1794673407706502</v>
      </c>
      <c r="Y55" s="13">
        <v>-7.96448763666075</v>
      </c>
      <c r="Z55" s="164">
        <v>3.3526056155931401</v>
      </c>
      <c r="AA55" s="98"/>
      <c r="AB55" s="98"/>
      <c r="AC55" s="98"/>
      <c r="AD55" s="99"/>
    </row>
    <row r="56" spans="1:30" ht="13" customHeight="1" x14ac:dyDescent="0.35">
      <c r="A56" s="12" t="s">
        <v>292</v>
      </c>
      <c r="B56" s="97">
        <v>2</v>
      </c>
      <c r="C56" s="13">
        <v>88.132101479974807</v>
      </c>
      <c r="D56" s="164">
        <v>0.56579212211929297</v>
      </c>
      <c r="E56" s="13">
        <v>89.393344523239094</v>
      </c>
      <c r="F56" s="164">
        <v>0.67724168862856104</v>
      </c>
      <c r="G56" s="13">
        <v>86.143243844735906</v>
      </c>
      <c r="H56" s="164">
        <v>0.98830205559863304</v>
      </c>
      <c r="I56" s="13">
        <v>-3.2501006785031898</v>
      </c>
      <c r="J56" s="164">
        <v>1.1573293308235699</v>
      </c>
      <c r="K56" s="13">
        <v>87.974422534052195</v>
      </c>
      <c r="L56" s="164">
        <v>2.1288367298463302</v>
      </c>
      <c r="M56" s="13">
        <v>88.330090253280005</v>
      </c>
      <c r="N56" s="164">
        <v>0.76466070909619899</v>
      </c>
      <c r="O56" s="13">
        <v>88.316770667889301</v>
      </c>
      <c r="P56" s="164">
        <v>0.97096219012035301</v>
      </c>
      <c r="Q56" s="13">
        <v>0.34234813383707802</v>
      </c>
      <c r="R56" s="164">
        <v>2.3432144174799299</v>
      </c>
      <c r="S56" s="13">
        <v>87.716294073409401</v>
      </c>
      <c r="T56" s="164">
        <v>1.23886104342196</v>
      </c>
      <c r="U56" s="13">
        <v>87.605824258992598</v>
      </c>
      <c r="V56" s="164">
        <v>1.36690274309112</v>
      </c>
      <c r="W56" s="13">
        <v>88.645615313708902</v>
      </c>
      <c r="X56" s="164">
        <v>0.74489215552369603</v>
      </c>
      <c r="Y56" s="13">
        <v>0.92932124029948704</v>
      </c>
      <c r="Z56" s="164">
        <v>1.4346143951561401</v>
      </c>
      <c r="AA56" s="98"/>
      <c r="AB56" s="98"/>
      <c r="AC56" s="98"/>
      <c r="AD56" s="99"/>
    </row>
    <row r="57" spans="1:30" ht="13" customHeight="1" x14ac:dyDescent="0.35">
      <c r="A57" s="12" t="s">
        <v>293</v>
      </c>
      <c r="B57" s="97">
        <v>2</v>
      </c>
      <c r="C57" s="13">
        <v>88.252905293057594</v>
      </c>
      <c r="D57" s="164">
        <v>1.1317023205371399</v>
      </c>
      <c r="E57" s="13">
        <v>90.772566964198404</v>
      </c>
      <c r="F57" s="164">
        <v>1.1972814811235699</v>
      </c>
      <c r="G57" s="13">
        <v>83.676341452105603</v>
      </c>
      <c r="H57" s="164">
        <v>1.9906192852382301</v>
      </c>
      <c r="I57" s="13">
        <v>-7.0962255120928903</v>
      </c>
      <c r="J57" s="164">
        <v>2.2067015486526902</v>
      </c>
      <c r="K57" s="13">
        <v>89.018335440478594</v>
      </c>
      <c r="L57" s="164">
        <v>3.6271777742079401</v>
      </c>
      <c r="M57" s="13">
        <v>88.775277651225096</v>
      </c>
      <c r="N57" s="164">
        <v>1.47191057771825</v>
      </c>
      <c r="O57" s="13">
        <v>87.598628044300796</v>
      </c>
      <c r="P57" s="164">
        <v>1.3904237825699499</v>
      </c>
      <c r="Q57" s="13">
        <v>-1.4197073961778599</v>
      </c>
      <c r="R57" s="164">
        <v>3.51755233558589</v>
      </c>
      <c r="S57" s="13">
        <v>86.171114468811595</v>
      </c>
      <c r="T57" s="164">
        <v>2.5803374820484</v>
      </c>
      <c r="U57" s="13">
        <v>86.585804740950707</v>
      </c>
      <c r="V57" s="164">
        <v>2.4941129366832202</v>
      </c>
      <c r="W57" s="13">
        <v>89.184950344335505</v>
      </c>
      <c r="X57" s="164">
        <v>1.33402702513219</v>
      </c>
      <c r="Y57" s="13">
        <v>3.0138358755238999</v>
      </c>
      <c r="Z57" s="164">
        <v>2.96722772066579</v>
      </c>
      <c r="AA57" s="98"/>
      <c r="AB57" s="98"/>
      <c r="AC57" s="98"/>
      <c r="AD57" s="99"/>
    </row>
    <row r="58" spans="1:30" ht="13" customHeight="1" x14ac:dyDescent="0.35">
      <c r="A58" s="12" t="s">
        <v>294</v>
      </c>
      <c r="B58" s="97">
        <v>2</v>
      </c>
      <c r="C58" s="13">
        <v>70.875739429317207</v>
      </c>
      <c r="D58" s="164">
        <v>0.87489956726059703</v>
      </c>
      <c r="E58" s="13">
        <v>72.042708202777305</v>
      </c>
      <c r="F58" s="164">
        <v>1.2084181441256101</v>
      </c>
      <c r="G58" s="13">
        <v>69.003540012830101</v>
      </c>
      <c r="H58" s="164">
        <v>1.5154308283548901</v>
      </c>
      <c r="I58" s="13">
        <v>-3.0391681899471501</v>
      </c>
      <c r="J58" s="164">
        <v>2.07744677733817</v>
      </c>
      <c r="K58" s="13">
        <v>66.172134207356706</v>
      </c>
      <c r="L58" s="164">
        <v>3.0981150769914301</v>
      </c>
      <c r="M58" s="13">
        <v>71.554998959076499</v>
      </c>
      <c r="N58" s="164">
        <v>0.913582909108416</v>
      </c>
      <c r="O58" s="13">
        <v>73.041402879295802</v>
      </c>
      <c r="P58" s="164">
        <v>3.13941780811848</v>
      </c>
      <c r="Q58" s="13">
        <v>6.8692686719391096</v>
      </c>
      <c r="R58" s="164">
        <v>4.8991087721060698</v>
      </c>
      <c r="S58" s="13">
        <v>68.858812997884598</v>
      </c>
      <c r="T58" s="164">
        <v>2.7970496537435499</v>
      </c>
      <c r="U58" s="13">
        <v>70.268651653328007</v>
      </c>
      <c r="V58" s="164">
        <v>2.0010131729876299</v>
      </c>
      <c r="W58" s="13">
        <v>71.662927157686099</v>
      </c>
      <c r="X58" s="164">
        <v>1.0974639853586201</v>
      </c>
      <c r="Y58" s="13">
        <v>2.8041141598014399</v>
      </c>
      <c r="Z58" s="164">
        <v>3.1201209752393599</v>
      </c>
      <c r="AA58" s="98"/>
      <c r="AB58" s="98"/>
      <c r="AC58" s="98"/>
      <c r="AD58" s="99"/>
    </row>
    <row r="59" spans="1:30" ht="13" customHeight="1" x14ac:dyDescent="0.35">
      <c r="A59" s="12" t="s">
        <v>295</v>
      </c>
      <c r="B59" s="97">
        <v>2</v>
      </c>
      <c r="C59" s="13">
        <v>75.417305444506596</v>
      </c>
      <c r="D59" s="164">
        <v>1.38642569327459</v>
      </c>
      <c r="E59" s="13">
        <v>74.744337126247004</v>
      </c>
      <c r="F59" s="164">
        <v>1.70248443259545</v>
      </c>
      <c r="G59" s="13">
        <v>77.182506114339404</v>
      </c>
      <c r="H59" s="164">
        <v>1.94491347390286</v>
      </c>
      <c r="I59" s="13">
        <v>2.4381689880923698</v>
      </c>
      <c r="J59" s="164">
        <v>2.4238136297359199</v>
      </c>
      <c r="K59" s="13">
        <v>80.154282480772693</v>
      </c>
      <c r="L59" s="164">
        <v>2.8812784564824598</v>
      </c>
      <c r="M59" s="13">
        <v>74.298944397349103</v>
      </c>
      <c r="N59" s="164">
        <v>1.6170376242225999</v>
      </c>
      <c r="O59" s="13">
        <v>77.492161555194102</v>
      </c>
      <c r="P59" s="164">
        <v>3.0235482348458702</v>
      </c>
      <c r="Q59" s="13">
        <v>-2.6621209255785301</v>
      </c>
      <c r="R59" s="164">
        <v>3.7282825597174698</v>
      </c>
      <c r="S59" s="13">
        <v>75.732943738193697</v>
      </c>
      <c r="T59" s="164">
        <v>3.1365554770786099</v>
      </c>
      <c r="U59" s="13">
        <v>76.137251369249299</v>
      </c>
      <c r="V59" s="164">
        <v>3.2618297389686401</v>
      </c>
      <c r="W59" s="13">
        <v>75.277652996268401</v>
      </c>
      <c r="X59" s="164">
        <v>1.34635273120152</v>
      </c>
      <c r="Y59" s="13">
        <v>-0.45529074192533903</v>
      </c>
      <c r="Z59" s="164">
        <v>3.35196530242718</v>
      </c>
      <c r="AA59" s="98"/>
      <c r="AB59" s="98"/>
      <c r="AC59" s="98"/>
      <c r="AD59" s="99"/>
    </row>
    <row r="60" spans="1:30" ht="13" customHeight="1" x14ac:dyDescent="0.35">
      <c r="A60" s="12" t="s">
        <v>296</v>
      </c>
      <c r="B60" s="97">
        <v>2</v>
      </c>
      <c r="C60" s="13">
        <v>90.202806590775495</v>
      </c>
      <c r="D60" s="164">
        <v>1.3715324301541201</v>
      </c>
      <c r="E60" s="13">
        <v>91.742162738722399</v>
      </c>
      <c r="F60" s="164">
        <v>1.2658679934706201</v>
      </c>
      <c r="G60" s="13">
        <v>87.451380677623803</v>
      </c>
      <c r="H60" s="164">
        <v>3.1257648756368202</v>
      </c>
      <c r="I60" s="13">
        <v>-4.2907820610985503</v>
      </c>
      <c r="J60" s="164">
        <v>3.3654704351837301</v>
      </c>
      <c r="K60" s="13">
        <v>93.416133591178294</v>
      </c>
      <c r="L60" s="164">
        <v>2.1342266276802402</v>
      </c>
      <c r="M60" s="13">
        <v>91.004603989104595</v>
      </c>
      <c r="N60" s="164">
        <v>1.3419494377708401</v>
      </c>
      <c r="O60" s="13">
        <v>86.844396450130702</v>
      </c>
      <c r="P60" s="164">
        <v>3.8242657931933102</v>
      </c>
      <c r="Q60" s="13">
        <v>-6.57173714104756</v>
      </c>
      <c r="R60" s="164">
        <v>4.2144642112887096</v>
      </c>
      <c r="S60" s="13">
        <v>85.729643096329099</v>
      </c>
      <c r="T60" s="164">
        <v>5.7039339947494101</v>
      </c>
      <c r="U60" s="13">
        <v>93.711873498855994</v>
      </c>
      <c r="V60" s="164">
        <v>1.8341849559016301</v>
      </c>
      <c r="W60" s="13">
        <v>89.740577144280095</v>
      </c>
      <c r="X60" s="164">
        <v>1.4238415757908001</v>
      </c>
      <c r="Y60" s="13">
        <v>4.01093404795105</v>
      </c>
      <c r="Z60" s="164">
        <v>5.7681128596237201</v>
      </c>
      <c r="AA60" s="98"/>
      <c r="AB60" s="98"/>
      <c r="AC60" s="98"/>
      <c r="AD60" s="99"/>
    </row>
    <row r="61" spans="1:30" ht="13" customHeight="1" x14ac:dyDescent="0.35">
      <c r="A61" s="12" t="s">
        <v>297</v>
      </c>
      <c r="B61" s="97">
        <v>2</v>
      </c>
      <c r="C61" s="13">
        <v>57.656434563683</v>
      </c>
      <c r="D61" s="164">
        <v>1.2608540228065701</v>
      </c>
      <c r="E61" s="13">
        <v>59.288049947055399</v>
      </c>
      <c r="F61" s="164">
        <v>1.33479347987569</v>
      </c>
      <c r="G61" s="13">
        <v>54.642183538839397</v>
      </c>
      <c r="H61" s="164">
        <v>2.18515107163197</v>
      </c>
      <c r="I61" s="13">
        <v>-4.6458664082160404</v>
      </c>
      <c r="J61" s="164">
        <v>2.3353145834963001</v>
      </c>
      <c r="K61" s="13">
        <v>66.531816531252304</v>
      </c>
      <c r="L61" s="164">
        <v>2.1764651106021198</v>
      </c>
      <c r="M61" s="13">
        <v>56.519974466862799</v>
      </c>
      <c r="N61" s="164">
        <v>1.38023076479701</v>
      </c>
      <c r="O61" s="13">
        <v>51.694973699104899</v>
      </c>
      <c r="P61" s="164">
        <v>2.4364535063890398</v>
      </c>
      <c r="Q61" s="13">
        <v>-14.836842832147401</v>
      </c>
      <c r="R61" s="164">
        <v>2.7814999718508502</v>
      </c>
      <c r="S61" s="13">
        <v>63.780172840321697</v>
      </c>
      <c r="T61" s="164">
        <v>1.8539942258406901</v>
      </c>
      <c r="U61" s="13">
        <v>62.042988077203098</v>
      </c>
      <c r="V61" s="164">
        <v>2.2922966646435499</v>
      </c>
      <c r="W61" s="13">
        <v>53.871065351674901</v>
      </c>
      <c r="X61" s="164">
        <v>1.47277362491234</v>
      </c>
      <c r="Y61" s="13">
        <v>-9.9091074886467805</v>
      </c>
      <c r="Z61" s="164">
        <v>2.0679629567776199</v>
      </c>
      <c r="AA61" s="98"/>
      <c r="AB61" s="98"/>
      <c r="AC61" s="98"/>
      <c r="AD61" s="99"/>
    </row>
    <row r="62" spans="1:30" ht="13" customHeight="1" x14ac:dyDescent="0.35">
      <c r="A62" s="12" t="s">
        <v>298</v>
      </c>
      <c r="B62" s="97">
        <v>2</v>
      </c>
      <c r="C62" s="13">
        <v>44.082449644092897</v>
      </c>
      <c r="D62" s="164">
        <v>1.0441554057962601</v>
      </c>
      <c r="E62" s="13">
        <v>43.384620602088901</v>
      </c>
      <c r="F62" s="164">
        <v>1.2863588263861201</v>
      </c>
      <c r="G62" s="13">
        <v>45.613652144264798</v>
      </c>
      <c r="H62" s="164">
        <v>1.48933947003858</v>
      </c>
      <c r="I62" s="13">
        <v>2.22903154217585</v>
      </c>
      <c r="J62" s="164">
        <v>1.85694198524329</v>
      </c>
      <c r="K62" s="13">
        <v>49.979951248738899</v>
      </c>
      <c r="L62" s="164">
        <v>3.8567421154969099</v>
      </c>
      <c r="M62" s="13">
        <v>44.804496411552201</v>
      </c>
      <c r="N62" s="164">
        <v>1.2090771416452899</v>
      </c>
      <c r="O62" s="13">
        <v>36.690146207492504</v>
      </c>
      <c r="P62" s="164">
        <v>2.4856887541687702</v>
      </c>
      <c r="Q62" s="13">
        <v>-13.289805041246399</v>
      </c>
      <c r="R62" s="164">
        <v>4.3597603118697501</v>
      </c>
      <c r="S62" s="13">
        <v>52.196824228055</v>
      </c>
      <c r="T62" s="164">
        <v>3.02415490188387</v>
      </c>
      <c r="U62" s="13">
        <v>52.036144468832099</v>
      </c>
      <c r="V62" s="164">
        <v>3.0426602839816801</v>
      </c>
      <c r="W62" s="13">
        <v>42.310609426439399</v>
      </c>
      <c r="X62" s="164">
        <v>1.1293559635228101</v>
      </c>
      <c r="Y62" s="13">
        <v>-9.8862148016155498</v>
      </c>
      <c r="Z62" s="164">
        <v>3.1822770088776999</v>
      </c>
      <c r="AA62" s="98"/>
      <c r="AB62" s="98"/>
      <c r="AC62" s="98"/>
      <c r="AD62" s="99"/>
    </row>
    <row r="63" spans="1:30" ht="13" customHeight="1" x14ac:dyDescent="0.35">
      <c r="A63" s="101" t="s">
        <v>299</v>
      </c>
      <c r="B63" s="102">
        <v>2</v>
      </c>
      <c r="C63" s="44">
        <v>78.394121659048807</v>
      </c>
      <c r="D63" s="165">
        <v>0.20453436115409801</v>
      </c>
      <c r="E63" s="44">
        <v>79.382706786011596</v>
      </c>
      <c r="F63" s="165">
        <v>0.23976040337016399</v>
      </c>
      <c r="G63" s="44">
        <v>75.913171501117802</v>
      </c>
      <c r="H63" s="165">
        <v>0.40879173594260299</v>
      </c>
      <c r="I63" s="44">
        <v>-3.46953528489375</v>
      </c>
      <c r="J63" s="165">
        <v>0.47120632544049401</v>
      </c>
      <c r="K63" s="44">
        <v>80.337919159037995</v>
      </c>
      <c r="L63" s="165">
        <v>0.654536618409297</v>
      </c>
      <c r="M63" s="44">
        <v>78.6873596867093</v>
      </c>
      <c r="N63" s="165">
        <v>0.27286250839718101</v>
      </c>
      <c r="O63" s="44">
        <v>78.112624523435102</v>
      </c>
      <c r="P63" s="165">
        <v>0.373269530052385</v>
      </c>
      <c r="Q63" s="44">
        <v>-2.2252946356028702</v>
      </c>
      <c r="R63" s="165">
        <v>0.74224684170782196</v>
      </c>
      <c r="S63" s="44">
        <v>79.864375203409793</v>
      </c>
      <c r="T63" s="165">
        <v>0.52338646425482704</v>
      </c>
      <c r="U63" s="44">
        <v>79.321190596505403</v>
      </c>
      <c r="V63" s="165">
        <v>0.49425199829164901</v>
      </c>
      <c r="W63" s="44">
        <v>77.929882946882898</v>
      </c>
      <c r="X63" s="165">
        <v>0.24677686496719201</v>
      </c>
      <c r="Y63" s="44">
        <v>-1.9344922565268501</v>
      </c>
      <c r="Z63" s="165">
        <v>0.565523685926691</v>
      </c>
      <c r="AA63" s="98"/>
      <c r="AB63" s="98"/>
      <c r="AC63" s="98"/>
      <c r="AD63" s="99"/>
    </row>
    <row r="64" spans="1:30" ht="13" customHeight="1" x14ac:dyDescent="0.35">
      <c r="A64" s="103" t="s">
        <v>300</v>
      </c>
      <c r="B64" s="104">
        <v>2</v>
      </c>
      <c r="C64" s="48">
        <v>79.079217230963593</v>
      </c>
      <c r="D64" s="166">
        <v>0.30654797781316401</v>
      </c>
      <c r="E64" s="48">
        <v>80.363216376610396</v>
      </c>
      <c r="F64" s="166">
        <v>0.34113157378617798</v>
      </c>
      <c r="G64" s="48">
        <v>75.818773120080095</v>
      </c>
      <c r="H64" s="166">
        <v>0.60171577100002704</v>
      </c>
      <c r="I64" s="48">
        <v>-4.5444432565303003</v>
      </c>
      <c r="J64" s="166">
        <v>0.67347786615425798</v>
      </c>
      <c r="K64" s="48">
        <v>80.898488687646804</v>
      </c>
      <c r="L64" s="166">
        <v>1.1057906891747</v>
      </c>
      <c r="M64" s="48">
        <v>79.753634462272004</v>
      </c>
      <c r="N64" s="166">
        <v>0.422482763180827</v>
      </c>
      <c r="O64" s="48">
        <v>77.939860001272095</v>
      </c>
      <c r="P64" s="166">
        <v>0.505611819751</v>
      </c>
      <c r="Q64" s="48">
        <v>-2.9586286863747202</v>
      </c>
      <c r="R64" s="166">
        <v>1.2264299584862399</v>
      </c>
      <c r="S64" s="48">
        <v>80.213207524474399</v>
      </c>
      <c r="T64" s="166">
        <v>0.84091567524107902</v>
      </c>
      <c r="U64" s="48">
        <v>79.954126338671699</v>
      </c>
      <c r="V64" s="166">
        <v>0.69839777044577001</v>
      </c>
      <c r="W64" s="48">
        <v>78.727757297848598</v>
      </c>
      <c r="X64" s="166">
        <v>0.34887368222977899</v>
      </c>
      <c r="Y64" s="48">
        <v>-1.4854502266257299</v>
      </c>
      <c r="Z64" s="166">
        <v>0.87333776265534002</v>
      </c>
      <c r="AA64" s="98"/>
      <c r="AB64" s="98"/>
      <c r="AC64" s="98"/>
      <c r="AD64" s="99"/>
    </row>
    <row r="65" spans="1:30" ht="13" customHeight="1" x14ac:dyDescent="0.35">
      <c r="A65" s="105" t="s">
        <v>301</v>
      </c>
      <c r="B65" s="106">
        <v>2</v>
      </c>
      <c r="C65" s="19">
        <v>71.659926594882194</v>
      </c>
      <c r="D65" s="167">
        <v>0.16437373355785201</v>
      </c>
      <c r="E65" s="19">
        <v>72.475831659756693</v>
      </c>
      <c r="F65" s="167">
        <v>0.195799092529299</v>
      </c>
      <c r="G65" s="19">
        <v>69.621082185972099</v>
      </c>
      <c r="H65" s="167">
        <v>0.31131287494490401</v>
      </c>
      <c r="I65" s="19">
        <v>-2.8547494737846399</v>
      </c>
      <c r="J65" s="167">
        <v>0.36485028062269997</v>
      </c>
      <c r="K65" s="19">
        <v>73.876440336502</v>
      </c>
      <c r="L65" s="167">
        <v>0.51876953026718398</v>
      </c>
      <c r="M65" s="19">
        <v>72.057748776417498</v>
      </c>
      <c r="N65" s="167">
        <v>0.21361792312460101</v>
      </c>
      <c r="O65" s="19">
        <v>70.693608867448305</v>
      </c>
      <c r="P65" s="167">
        <v>0.307122442106532</v>
      </c>
      <c r="Q65" s="19">
        <v>-3.18283146905376</v>
      </c>
      <c r="R65" s="167">
        <v>0.594420738468184</v>
      </c>
      <c r="S65" s="19">
        <v>73.413743306823207</v>
      </c>
      <c r="T65" s="167">
        <v>0.39404764669617498</v>
      </c>
      <c r="U65" s="19">
        <v>72.968005179371104</v>
      </c>
      <c r="V65" s="167">
        <v>0.40023845231233601</v>
      </c>
      <c r="W65" s="19">
        <v>71.124626237062103</v>
      </c>
      <c r="X65" s="167">
        <v>0.20231514779447099</v>
      </c>
      <c r="Y65" s="19">
        <v>-2.2891170697611098</v>
      </c>
      <c r="Z65" s="167">
        <v>0.43525499245691701</v>
      </c>
      <c r="AA65" s="98"/>
      <c r="AB65" s="98"/>
      <c r="AC65" s="98"/>
      <c r="AD65" s="99"/>
    </row>
    <row r="66" spans="1:30" ht="13" customHeight="1" x14ac:dyDescent="0.35">
      <c r="A66" s="12" t="s">
        <v>302</v>
      </c>
      <c r="B66" s="97">
        <v>2</v>
      </c>
      <c r="C66" s="13">
        <v>88.970954103178002</v>
      </c>
      <c r="D66" s="164">
        <v>1.2780204347148101</v>
      </c>
      <c r="E66" s="13">
        <v>93.212690366768598</v>
      </c>
      <c r="F66" s="164">
        <v>1.0938659896549601</v>
      </c>
      <c r="G66" s="13">
        <v>83.391858020490702</v>
      </c>
      <c r="H66" s="164">
        <v>2.8259006219474601</v>
      </c>
      <c r="I66" s="13">
        <v>-9.8208323462778697</v>
      </c>
      <c r="J66" s="164">
        <v>3.11232202278658</v>
      </c>
      <c r="K66" s="13">
        <v>94.623377098332</v>
      </c>
      <c r="L66" s="164">
        <v>2.0793168515321598</v>
      </c>
      <c r="M66" s="13">
        <v>87.749029430933305</v>
      </c>
      <c r="N66" s="164">
        <v>1.59724738755134</v>
      </c>
      <c r="O66" s="13">
        <v>87.842141423495605</v>
      </c>
      <c r="P66" s="164">
        <v>2.8320489762297298</v>
      </c>
      <c r="Q66" s="13">
        <v>-6.7812356748363802</v>
      </c>
      <c r="R66" s="164">
        <v>3.67028377380952</v>
      </c>
      <c r="S66" s="13">
        <v>93.159611156095394</v>
      </c>
      <c r="T66" s="164">
        <v>2.24616478940982</v>
      </c>
      <c r="U66" s="13">
        <v>90.903520267025598</v>
      </c>
      <c r="V66" s="164">
        <v>2.2813482532677698</v>
      </c>
      <c r="W66" s="13">
        <v>87.0587734553758</v>
      </c>
      <c r="X66" s="164">
        <v>1.8082608486484499</v>
      </c>
      <c r="Y66" s="13">
        <v>-6.1008377007195902</v>
      </c>
      <c r="Z66" s="164">
        <v>3.0769846000263401</v>
      </c>
      <c r="AA66" s="98"/>
      <c r="AB66" s="98"/>
      <c r="AC66" s="98"/>
      <c r="AD66" s="99"/>
    </row>
    <row r="67" spans="1:30" ht="13" customHeight="1" x14ac:dyDescent="0.35">
      <c r="A67" s="12" t="s">
        <v>303</v>
      </c>
      <c r="B67" s="97">
        <v>2</v>
      </c>
      <c r="C67" s="13">
        <v>71.599576727422203</v>
      </c>
      <c r="D67" s="164">
        <v>2.0318001229149498</v>
      </c>
      <c r="E67" s="13">
        <v>72.9300728769514</v>
      </c>
      <c r="F67" s="164">
        <v>2.45720689044389</v>
      </c>
      <c r="G67" s="13">
        <v>69.239303889685203</v>
      </c>
      <c r="H67" s="164">
        <v>3.2235276533256401</v>
      </c>
      <c r="I67" s="13">
        <v>-3.6907689872662002</v>
      </c>
      <c r="J67" s="164">
        <v>3.8867351652330999</v>
      </c>
      <c r="K67" s="13">
        <v>70.662380573570502</v>
      </c>
      <c r="L67" s="164">
        <v>4.7795470887564404</v>
      </c>
      <c r="M67" s="13">
        <v>73.709931414934204</v>
      </c>
      <c r="N67" s="164">
        <v>2.7616290256147602</v>
      </c>
      <c r="O67" s="13">
        <v>67.949554115999106</v>
      </c>
      <c r="P67" s="164">
        <v>4.1998066727032697</v>
      </c>
      <c r="Q67" s="13">
        <v>-2.71282645757144</v>
      </c>
      <c r="R67" s="164">
        <v>5.5051906453167403</v>
      </c>
      <c r="S67" s="13">
        <v>74.651275319385306</v>
      </c>
      <c r="T67" s="164">
        <v>3.2709257172725601</v>
      </c>
      <c r="U67" s="13">
        <v>71.466030924117007</v>
      </c>
      <c r="V67" s="164">
        <v>4.2771572411446099</v>
      </c>
      <c r="W67" s="13">
        <v>70.538708878174603</v>
      </c>
      <c r="X67" s="164">
        <v>2.6830053830580098</v>
      </c>
      <c r="Y67" s="13">
        <v>-4.1125664412107303</v>
      </c>
      <c r="Z67" s="164">
        <v>3.9406916431291901</v>
      </c>
      <c r="AA67" s="98"/>
      <c r="AB67" s="98"/>
      <c r="AC67" s="98"/>
      <c r="AD67" s="99"/>
    </row>
    <row r="68" spans="1:30" ht="13" customHeight="1" x14ac:dyDescent="0.35">
      <c r="A68" s="12" t="s">
        <v>304</v>
      </c>
      <c r="B68" s="97">
        <v>2</v>
      </c>
      <c r="C68" s="13">
        <v>92.161112611976705</v>
      </c>
      <c r="D68" s="164">
        <v>1.0265124084221999</v>
      </c>
      <c r="E68" s="13">
        <v>94.769645994293498</v>
      </c>
      <c r="F68" s="164">
        <v>0.86768207070931702</v>
      </c>
      <c r="G68" s="13">
        <v>88.055730293233296</v>
      </c>
      <c r="H68" s="164">
        <v>2.4706708902105001</v>
      </c>
      <c r="I68" s="13">
        <v>-6.7139157010602597</v>
      </c>
      <c r="J68" s="164">
        <v>2.69601860829495</v>
      </c>
      <c r="K68" s="13">
        <v>91.818875131703393</v>
      </c>
      <c r="L68" s="164">
        <v>3.1097128404690202</v>
      </c>
      <c r="M68" s="13">
        <v>90.9778674484417</v>
      </c>
      <c r="N68" s="164">
        <v>1.7178535811292199</v>
      </c>
      <c r="O68" s="13">
        <v>94.174706777504696</v>
      </c>
      <c r="P68" s="164">
        <v>1.3676349300627999</v>
      </c>
      <c r="Q68" s="13">
        <v>2.35583164580129</v>
      </c>
      <c r="R68" s="164">
        <v>3.2934713454431499</v>
      </c>
      <c r="S68" s="13">
        <v>96.100218159779104</v>
      </c>
      <c r="T68" s="164">
        <v>1.8691474943044999</v>
      </c>
      <c r="U68" s="13">
        <v>89.305415501013798</v>
      </c>
      <c r="V68" s="164">
        <v>3.90988490446215</v>
      </c>
      <c r="W68" s="13">
        <v>92.147896059901299</v>
      </c>
      <c r="X68" s="164">
        <v>1.2700806367149999</v>
      </c>
      <c r="Y68" s="13">
        <v>-3.9523220998778501</v>
      </c>
      <c r="Z68" s="164">
        <v>2.4291778765559902</v>
      </c>
      <c r="AA68" s="98"/>
      <c r="AB68" s="98"/>
      <c r="AC68" s="98"/>
      <c r="AD68" s="99"/>
    </row>
    <row r="69" spans="1:30" ht="13" customHeight="1" x14ac:dyDescent="0.35">
      <c r="A69" s="26" t="s">
        <v>305</v>
      </c>
      <c r="B69" s="107">
        <v>2</v>
      </c>
      <c r="C69" s="108">
        <v>85.262263551855398</v>
      </c>
      <c r="D69" s="169">
        <v>1.5476631575690301</v>
      </c>
      <c r="E69" s="108">
        <v>85.911839435121394</v>
      </c>
      <c r="F69" s="169">
        <v>1.4827000813753</v>
      </c>
      <c r="G69" s="108">
        <v>83.997336178526893</v>
      </c>
      <c r="H69" s="169">
        <v>2.8180438500036802</v>
      </c>
      <c r="I69" s="108">
        <v>-1.9145032565945099</v>
      </c>
      <c r="J69" s="169">
        <v>2.8789642927002901</v>
      </c>
      <c r="K69" s="108">
        <v>90.1495795408932</v>
      </c>
      <c r="L69" s="169">
        <v>2.9419327266630502</v>
      </c>
      <c r="M69" s="108">
        <v>83.9449942643719</v>
      </c>
      <c r="N69" s="169">
        <v>2.3039453754953598</v>
      </c>
      <c r="O69" s="108">
        <v>84.625440493696701</v>
      </c>
      <c r="P69" s="169">
        <v>2.79098973138789</v>
      </c>
      <c r="Q69" s="108">
        <v>-5.52413904719646</v>
      </c>
      <c r="R69" s="169">
        <v>4.4332589751800002</v>
      </c>
      <c r="S69" s="108">
        <v>88.580033711507696</v>
      </c>
      <c r="T69" s="169">
        <v>2.7893001455767998</v>
      </c>
      <c r="U69" s="108">
        <v>85.352725393753104</v>
      </c>
      <c r="V69" s="169">
        <v>2.8305892887168098</v>
      </c>
      <c r="W69" s="108">
        <v>83.875784899367005</v>
      </c>
      <c r="X69" s="169">
        <v>2.0172025012022701</v>
      </c>
      <c r="Y69" s="108">
        <v>-4.7042488121406896</v>
      </c>
      <c r="Z69" s="169">
        <v>3.3963930365444699</v>
      </c>
      <c r="AA69" s="110"/>
      <c r="AB69" s="110"/>
      <c r="AC69" s="110"/>
      <c r="AD69" s="111"/>
    </row>
    <row r="70" spans="1:30" ht="13" customHeight="1" x14ac:dyDescent="0.35">
      <c r="A70" s="12"/>
      <c r="B70" s="112"/>
      <c r="C70" s="13" t="s">
        <v>1316</v>
      </c>
      <c r="D70" s="164" t="s">
        <v>1317</v>
      </c>
      <c r="E70" s="13" t="s">
        <v>1332</v>
      </c>
      <c r="F70" s="164" t="s">
        <v>1333</v>
      </c>
      <c r="G70" s="13" t="s">
        <v>1334</v>
      </c>
      <c r="H70" s="164" t="s">
        <v>1335</v>
      </c>
      <c r="I70" s="13" t="s">
        <v>1336</v>
      </c>
      <c r="J70" s="164" t="s">
        <v>1337</v>
      </c>
      <c r="K70" s="13" t="s">
        <v>1338</v>
      </c>
      <c r="L70" s="164" t="s">
        <v>1339</v>
      </c>
      <c r="M70" s="13" t="s">
        <v>1340</v>
      </c>
      <c r="N70" s="164" t="s">
        <v>1341</v>
      </c>
      <c r="O70" s="13" t="s">
        <v>1342</v>
      </c>
      <c r="P70" s="164" t="s">
        <v>1343</v>
      </c>
      <c r="Q70" s="13" t="s">
        <v>1344</v>
      </c>
      <c r="R70" s="164" t="s">
        <v>1345</v>
      </c>
      <c r="S70" s="13" t="s">
        <v>1346</v>
      </c>
      <c r="T70" s="164" t="s">
        <v>1347</v>
      </c>
      <c r="U70" s="13" t="s">
        <v>1348</v>
      </c>
      <c r="V70" s="164" t="s">
        <v>1349</v>
      </c>
      <c r="W70" s="13" t="s">
        <v>1350</v>
      </c>
      <c r="X70" s="164" t="s">
        <v>1351</v>
      </c>
      <c r="Y70" s="13" t="s">
        <v>1352</v>
      </c>
      <c r="Z70" s="164" t="s">
        <v>1353</v>
      </c>
      <c r="AA70" s="13" t="s">
        <v>1322</v>
      </c>
      <c r="AB70" s="164" t="s">
        <v>1323</v>
      </c>
      <c r="AC70" s="98" t="s">
        <v>1328</v>
      </c>
      <c r="AD70" s="99" t="s">
        <v>1329</v>
      </c>
    </row>
    <row r="71" spans="1:30" ht="13" customHeight="1" x14ac:dyDescent="0.35">
      <c r="A71" s="12" t="s">
        <v>249</v>
      </c>
      <c r="B71" s="112">
        <v>1</v>
      </c>
      <c r="C71" s="13">
        <v>88.667419935338003</v>
      </c>
      <c r="D71" s="164">
        <v>0.95361147235785604</v>
      </c>
      <c r="E71" s="13">
        <v>89.272568939410604</v>
      </c>
      <c r="F71" s="164">
        <v>1.0444890539771301</v>
      </c>
      <c r="G71" s="13">
        <v>84.479515619422202</v>
      </c>
      <c r="H71" s="164">
        <v>2.2563219944934998</v>
      </c>
      <c r="I71" s="13">
        <v>-4.79305331998843</v>
      </c>
      <c r="J71" s="164">
        <v>2.4323338971567199</v>
      </c>
      <c r="K71" s="13">
        <v>90.910060564278496</v>
      </c>
      <c r="L71" s="164">
        <v>2.0338927984413702</v>
      </c>
      <c r="M71" s="13">
        <v>88.287798724240204</v>
      </c>
      <c r="N71" s="164">
        <v>1.5389542813377399</v>
      </c>
      <c r="O71" s="13">
        <v>87.856758186319794</v>
      </c>
      <c r="P71" s="164">
        <v>1.8343368211578399</v>
      </c>
      <c r="Q71" s="13">
        <v>-3.0533023779586301</v>
      </c>
      <c r="R71" s="164">
        <v>2.86839853238037</v>
      </c>
      <c r="S71" s="13">
        <v>91.712753415856199</v>
      </c>
      <c r="T71" s="164">
        <v>1.9618087744111099</v>
      </c>
      <c r="U71" s="13">
        <v>90.667071687833598</v>
      </c>
      <c r="V71" s="164">
        <v>1.8111167930622101</v>
      </c>
      <c r="W71" s="13">
        <v>86.205926220796599</v>
      </c>
      <c r="X71" s="164">
        <v>1.56170131561012</v>
      </c>
      <c r="Y71" s="13">
        <v>-5.5068271950596301</v>
      </c>
      <c r="Z71" s="164">
        <v>2.5902979483467301</v>
      </c>
      <c r="AA71" s="13">
        <v>-2.2251807627433502</v>
      </c>
      <c r="AB71" s="164">
        <v>1.2252009793861001</v>
      </c>
      <c r="AC71" s="98"/>
      <c r="AD71" s="99"/>
    </row>
    <row r="72" spans="1:30" ht="13" customHeight="1" x14ac:dyDescent="0.35">
      <c r="A72" s="12" t="s">
        <v>253</v>
      </c>
      <c r="B72" s="112">
        <v>1</v>
      </c>
      <c r="C72" s="13">
        <v>71.008824757650004</v>
      </c>
      <c r="D72" s="164">
        <v>0.8507650641958</v>
      </c>
      <c r="E72" s="13">
        <v>71.7306009111375</v>
      </c>
      <c r="F72" s="164">
        <v>0.97641547719094401</v>
      </c>
      <c r="G72" s="13">
        <v>66.622346068469298</v>
      </c>
      <c r="H72" s="164">
        <v>2.6059783486704999</v>
      </c>
      <c r="I72" s="13">
        <v>-5.1082548426682699</v>
      </c>
      <c r="J72" s="164">
        <v>2.93252273562875</v>
      </c>
      <c r="K72" s="13">
        <v>73.328541102772903</v>
      </c>
      <c r="L72" s="164">
        <v>2.1739912403805901</v>
      </c>
      <c r="M72" s="13">
        <v>69.592173095144005</v>
      </c>
      <c r="N72" s="164">
        <v>1.2589539724635099</v>
      </c>
      <c r="O72" s="13">
        <v>72.914076730582593</v>
      </c>
      <c r="P72" s="164">
        <v>2.1123086590194098</v>
      </c>
      <c r="Q72" s="13">
        <v>-0.41446437219023802</v>
      </c>
      <c r="R72" s="164">
        <v>3.1719572114530701</v>
      </c>
      <c r="S72" s="13">
        <v>75.003585744530696</v>
      </c>
      <c r="T72" s="164">
        <v>2.2697323322684202</v>
      </c>
      <c r="U72" s="13">
        <v>66.763802758965397</v>
      </c>
      <c r="V72" s="164">
        <v>2.2959447881183199</v>
      </c>
      <c r="W72" s="13">
        <v>71.226281337539703</v>
      </c>
      <c r="X72" s="164">
        <v>1.19821917316536</v>
      </c>
      <c r="Y72" s="13">
        <v>-3.7773044069910502</v>
      </c>
      <c r="Z72" s="164">
        <v>2.6687190169808401</v>
      </c>
      <c r="AA72" s="13">
        <v>-1.41618849930758</v>
      </c>
      <c r="AB72" s="164">
        <v>1.2509558997640999</v>
      </c>
      <c r="AC72" s="98"/>
      <c r="AD72" s="99"/>
    </row>
    <row r="73" spans="1:30" ht="13" customHeight="1" x14ac:dyDescent="0.35">
      <c r="A73" s="100" t="s">
        <v>255</v>
      </c>
      <c r="B73" s="112">
        <v>1</v>
      </c>
      <c r="C73" s="13">
        <v>86.128507356956504</v>
      </c>
      <c r="D73" s="164">
        <v>1.02789689148163</v>
      </c>
      <c r="E73" s="13">
        <v>87.028774365654598</v>
      </c>
      <c r="F73" s="164">
        <v>1.06708606902986</v>
      </c>
      <c r="G73" s="13">
        <v>80.557608703857596</v>
      </c>
      <c r="H73" s="164">
        <v>2.6562229664768102</v>
      </c>
      <c r="I73" s="13">
        <v>-6.4711656617969702</v>
      </c>
      <c r="J73" s="164">
        <v>2.7833503234703398</v>
      </c>
      <c r="K73" s="13">
        <v>88.538307848211502</v>
      </c>
      <c r="L73" s="164">
        <v>2.3255079843498399</v>
      </c>
      <c r="M73" s="13">
        <v>85.279067369767802</v>
      </c>
      <c r="N73" s="164">
        <v>1.48344575894255</v>
      </c>
      <c r="O73" s="13">
        <v>86.863383276239801</v>
      </c>
      <c r="P73" s="164">
        <v>1.99175036123479</v>
      </c>
      <c r="Q73" s="13">
        <v>-1.6749245719716599</v>
      </c>
      <c r="R73" s="164">
        <v>3.0301619481356701</v>
      </c>
      <c r="S73" s="13">
        <v>92.188485605775199</v>
      </c>
      <c r="T73" s="164">
        <v>2.0271548668560899</v>
      </c>
      <c r="U73" s="13">
        <v>82.246095129216201</v>
      </c>
      <c r="V73" s="164">
        <v>2.4103454024008601</v>
      </c>
      <c r="W73" s="13">
        <v>85.848917212393502</v>
      </c>
      <c r="X73" s="164">
        <v>1.23783685424917</v>
      </c>
      <c r="Y73" s="13">
        <v>-6.3395683933816702</v>
      </c>
      <c r="Z73" s="164">
        <v>2.2962121464006202</v>
      </c>
      <c r="AA73" s="13">
        <v>0.92316242578361596</v>
      </c>
      <c r="AB73" s="164">
        <v>1.4650912408616901</v>
      </c>
      <c r="AC73" s="98"/>
      <c r="AD73" s="99"/>
    </row>
    <row r="74" spans="1:30" ht="13" customHeight="1" x14ac:dyDescent="0.35">
      <c r="A74" s="12" t="s">
        <v>256</v>
      </c>
      <c r="B74" s="112">
        <v>1</v>
      </c>
      <c r="C74" s="13">
        <v>81.756153791628805</v>
      </c>
      <c r="D74" s="164">
        <v>1.33349661491622</v>
      </c>
      <c r="E74" s="13">
        <v>82.400109551609305</v>
      </c>
      <c r="F74" s="164">
        <v>1.3537137943209001</v>
      </c>
      <c r="G74" s="13">
        <v>76.628233421111105</v>
      </c>
      <c r="H74" s="164">
        <v>3.3832547132692898</v>
      </c>
      <c r="I74" s="13">
        <v>-5.7718761304982404</v>
      </c>
      <c r="J74" s="164">
        <v>3.3414929660111601</v>
      </c>
      <c r="K74" s="13">
        <v>80.916972334851593</v>
      </c>
      <c r="L74" s="164">
        <v>4.1138289931428798</v>
      </c>
      <c r="M74" s="13">
        <v>82.419673179091802</v>
      </c>
      <c r="N74" s="164">
        <v>1.38580907978143</v>
      </c>
      <c r="O74" s="13">
        <v>81.203173153989098</v>
      </c>
      <c r="P74" s="164">
        <v>2.4056416904006199</v>
      </c>
      <c r="Q74" s="13">
        <v>0.28620081913746298</v>
      </c>
      <c r="R74" s="164">
        <v>4.9085457890673698</v>
      </c>
      <c r="S74" s="13">
        <v>80.866289963366199</v>
      </c>
      <c r="T74" s="164">
        <v>2.64945079601189</v>
      </c>
      <c r="U74" s="13">
        <v>80.558443977927496</v>
      </c>
      <c r="V74" s="164">
        <v>2.6168067562932298</v>
      </c>
      <c r="W74" s="13">
        <v>82.933735037740107</v>
      </c>
      <c r="X74" s="164">
        <v>1.60691142158946</v>
      </c>
      <c r="Y74" s="13">
        <v>2.0674450743739201</v>
      </c>
      <c r="Z74" s="164">
        <v>2.9189012635739799</v>
      </c>
      <c r="AA74" s="13">
        <v>-4.5908182254154202</v>
      </c>
      <c r="AB74" s="164">
        <v>1.6832665270587801</v>
      </c>
      <c r="AC74" s="98"/>
      <c r="AD74" s="99"/>
    </row>
    <row r="75" spans="1:30" ht="13" customHeight="1" x14ac:dyDescent="0.35">
      <c r="A75" s="12" t="s">
        <v>267</v>
      </c>
      <c r="B75" s="112">
        <v>1</v>
      </c>
      <c r="C75" s="13">
        <v>90.0005748383048</v>
      </c>
      <c r="D75" s="164">
        <v>1.00634179495242</v>
      </c>
      <c r="E75" s="13">
        <v>90.949574894363707</v>
      </c>
      <c r="F75" s="164">
        <v>1.0033365231884299</v>
      </c>
      <c r="G75" s="13">
        <v>83.155712412804505</v>
      </c>
      <c r="H75" s="164">
        <v>2.9856629718733498</v>
      </c>
      <c r="I75" s="13">
        <v>-7.7938624815591897</v>
      </c>
      <c r="J75" s="164">
        <v>2.99019062951082</v>
      </c>
      <c r="K75" s="13">
        <v>94.735483879555801</v>
      </c>
      <c r="L75" s="164">
        <v>2.1702193669834702</v>
      </c>
      <c r="M75" s="13">
        <v>89.8611106355674</v>
      </c>
      <c r="N75" s="164">
        <v>1.32599126877906</v>
      </c>
      <c r="O75" s="13">
        <v>88.540856169238197</v>
      </c>
      <c r="P75" s="164">
        <v>1.77786906324253</v>
      </c>
      <c r="Q75" s="13">
        <v>-6.1946277103176204</v>
      </c>
      <c r="R75" s="164">
        <v>2.7837129103434699</v>
      </c>
      <c r="S75" s="13">
        <v>94.750695078236106</v>
      </c>
      <c r="T75" s="164">
        <v>1.9328924107277901</v>
      </c>
      <c r="U75" s="13">
        <v>95.0043314276475</v>
      </c>
      <c r="V75" s="164">
        <v>1.6129298468558599</v>
      </c>
      <c r="W75" s="13">
        <v>87.666331613791399</v>
      </c>
      <c r="X75" s="164">
        <v>1.2645169704749499</v>
      </c>
      <c r="Y75" s="13">
        <v>-7.0843634644446798</v>
      </c>
      <c r="Z75" s="164">
        <v>2.1173145198424201</v>
      </c>
      <c r="AA75" s="13">
        <v>0.74718149365368403</v>
      </c>
      <c r="AB75" s="164">
        <v>1.35007646689926</v>
      </c>
      <c r="AC75" s="98"/>
      <c r="AD75" s="99"/>
    </row>
    <row r="76" spans="1:30" ht="13" customHeight="1" x14ac:dyDescent="0.35">
      <c r="A76" s="12" t="s">
        <v>272</v>
      </c>
      <c r="B76" s="112">
        <v>1</v>
      </c>
      <c r="C76" s="13">
        <v>82.696847514307905</v>
      </c>
      <c r="D76" s="164">
        <v>0.83118894248254804</v>
      </c>
      <c r="E76" s="13">
        <v>82.733371135947394</v>
      </c>
      <c r="F76" s="164">
        <v>1.0770039971913199</v>
      </c>
      <c r="G76" s="13">
        <v>82.570051294466097</v>
      </c>
      <c r="H76" s="164">
        <v>1.5236325767245</v>
      </c>
      <c r="I76" s="13">
        <v>-0.16331984148126799</v>
      </c>
      <c r="J76" s="164">
        <v>1.96376799591143</v>
      </c>
      <c r="K76" s="13">
        <v>77.514704825629195</v>
      </c>
      <c r="L76" s="164">
        <v>1.8897530195412799</v>
      </c>
      <c r="M76" s="13">
        <v>83.353964874887396</v>
      </c>
      <c r="N76" s="164">
        <v>1.3009504971980801</v>
      </c>
      <c r="O76" s="13">
        <v>85.419286922065993</v>
      </c>
      <c r="P76" s="164">
        <v>1.69585698393331</v>
      </c>
      <c r="Q76" s="13">
        <v>7.9045820964367701</v>
      </c>
      <c r="R76" s="164">
        <v>2.6125918683733298</v>
      </c>
      <c r="S76" s="13">
        <v>77.842516269926605</v>
      </c>
      <c r="T76" s="164">
        <v>1.96237167113313</v>
      </c>
      <c r="U76" s="13">
        <v>82.376382669992395</v>
      </c>
      <c r="V76" s="164">
        <v>1.8142695646528</v>
      </c>
      <c r="W76" s="13">
        <v>84.525945799990097</v>
      </c>
      <c r="X76" s="164">
        <v>1.07567734140505</v>
      </c>
      <c r="Y76" s="13">
        <v>6.6834295300634903</v>
      </c>
      <c r="Z76" s="164">
        <v>2.3107438160155298</v>
      </c>
      <c r="AA76" s="13">
        <v>1.7939447380617499</v>
      </c>
      <c r="AB76" s="164">
        <v>1.1252519886982899</v>
      </c>
      <c r="AC76" s="98"/>
      <c r="AD76" s="99"/>
    </row>
    <row r="77" spans="1:30" ht="13" customHeight="1" x14ac:dyDescent="0.35">
      <c r="A77" s="12" t="s">
        <v>274</v>
      </c>
      <c r="B77" s="112">
        <v>1</v>
      </c>
      <c r="C77" s="13">
        <v>61.536368199473799</v>
      </c>
      <c r="D77" s="164">
        <v>1.16646117574928</v>
      </c>
      <c r="E77" s="13">
        <v>60.979626457412898</v>
      </c>
      <c r="F77" s="164">
        <v>1.2943315527349799</v>
      </c>
      <c r="G77" s="13">
        <v>63.555354641862003</v>
      </c>
      <c r="H77" s="164">
        <v>2.8227890939739599</v>
      </c>
      <c r="I77" s="13">
        <v>2.5757281844491202</v>
      </c>
      <c r="J77" s="164">
        <v>3.1430134551864399</v>
      </c>
      <c r="K77" s="13">
        <v>59.566458716777497</v>
      </c>
      <c r="L77" s="164">
        <v>3.5747659016804598</v>
      </c>
      <c r="M77" s="13">
        <v>58.158031941195901</v>
      </c>
      <c r="N77" s="164">
        <v>1.63425469321776</v>
      </c>
      <c r="O77" s="13">
        <v>70.324192318416806</v>
      </c>
      <c r="P77" s="164">
        <v>2.5045515480262601</v>
      </c>
      <c r="Q77" s="13">
        <v>10.7577336016393</v>
      </c>
      <c r="R77" s="164">
        <v>4.5250344970186402</v>
      </c>
      <c r="S77" s="13">
        <v>61.325248893394999</v>
      </c>
      <c r="T77" s="164">
        <v>3.3552489539927501</v>
      </c>
      <c r="U77" s="13">
        <v>57.1900172360426</v>
      </c>
      <c r="V77" s="164">
        <v>3.3180109818109398</v>
      </c>
      <c r="W77" s="13">
        <v>62.676779237081</v>
      </c>
      <c r="X77" s="164">
        <v>1.3657571387257701</v>
      </c>
      <c r="Y77" s="13">
        <v>1.351530343686</v>
      </c>
      <c r="Z77" s="164">
        <v>3.62116774405118</v>
      </c>
      <c r="AA77" s="13">
        <v>-8.2364135998457009</v>
      </c>
      <c r="AB77" s="164">
        <v>1.6294286339599799</v>
      </c>
      <c r="AC77" s="98"/>
      <c r="AD77" s="99"/>
    </row>
    <row r="78" spans="1:30" ht="13" customHeight="1" x14ac:dyDescent="0.35">
      <c r="A78" s="12" t="s">
        <v>280</v>
      </c>
      <c r="B78" s="112">
        <v>1</v>
      </c>
      <c r="C78" s="13">
        <v>70.232398440784706</v>
      </c>
      <c r="D78" s="164">
        <v>1.12217988556556</v>
      </c>
      <c r="E78" s="13">
        <v>67.808006977912001</v>
      </c>
      <c r="F78" s="164">
        <v>1.4262962955078899</v>
      </c>
      <c r="G78" s="13">
        <v>74.661166225427294</v>
      </c>
      <c r="H78" s="164">
        <v>1.5623059716405701</v>
      </c>
      <c r="I78" s="13">
        <v>6.8531592475152499</v>
      </c>
      <c r="J78" s="164">
        <v>2.0209749577737499</v>
      </c>
      <c r="K78" s="13">
        <v>67.375611744246896</v>
      </c>
      <c r="L78" s="164">
        <v>2.5464572781269199</v>
      </c>
      <c r="M78" s="13">
        <v>72.403482228571306</v>
      </c>
      <c r="N78" s="164">
        <v>1.32079872640591</v>
      </c>
      <c r="O78" s="13">
        <v>66.390190829669706</v>
      </c>
      <c r="P78" s="164">
        <v>2.4219184428468101</v>
      </c>
      <c r="Q78" s="13">
        <v>-0.98542091457719005</v>
      </c>
      <c r="R78" s="164">
        <v>3.5091438753089501</v>
      </c>
      <c r="S78" s="13">
        <v>70.980661543570406</v>
      </c>
      <c r="T78" s="164">
        <v>2.18902497179019</v>
      </c>
      <c r="U78" s="13">
        <v>71.587959246219299</v>
      </c>
      <c r="V78" s="164">
        <v>2.0314603882454199</v>
      </c>
      <c r="W78" s="13">
        <v>69.192375081004698</v>
      </c>
      <c r="X78" s="164">
        <v>1.6419300098757601</v>
      </c>
      <c r="Y78" s="13">
        <v>-1.78828646256576</v>
      </c>
      <c r="Z78" s="164">
        <v>2.6713437676527998</v>
      </c>
      <c r="AA78" s="13">
        <v>-4.5971809031493596</v>
      </c>
      <c r="AB78" s="164">
        <v>1.4835777918219</v>
      </c>
      <c r="AC78" s="98"/>
      <c r="AD78" s="99"/>
    </row>
    <row r="79" spans="1:30" ht="13" customHeight="1" x14ac:dyDescent="0.35">
      <c r="A79" s="12" t="s">
        <v>285</v>
      </c>
      <c r="B79" s="112">
        <v>1</v>
      </c>
      <c r="C79" s="13">
        <v>59.128749671947098</v>
      </c>
      <c r="D79" s="164">
        <v>1.30152124011783</v>
      </c>
      <c r="E79" s="13">
        <v>55.491559922615203</v>
      </c>
      <c r="F79" s="164">
        <v>1.6386454110323001</v>
      </c>
      <c r="G79" s="13">
        <v>64.792838481437897</v>
      </c>
      <c r="H79" s="164">
        <v>2.0292551765243698</v>
      </c>
      <c r="I79" s="13">
        <v>9.3012785588227693</v>
      </c>
      <c r="J79" s="164">
        <v>2.6112302421979101</v>
      </c>
      <c r="K79" s="13">
        <v>64.029596154708301</v>
      </c>
      <c r="L79" s="164">
        <v>5.15807436863627</v>
      </c>
      <c r="M79" s="13">
        <v>60.513071801267998</v>
      </c>
      <c r="N79" s="164">
        <v>1.5498999279691299</v>
      </c>
      <c r="O79" s="13">
        <v>52.490548161218697</v>
      </c>
      <c r="P79" s="164">
        <v>2.8803564808586199</v>
      </c>
      <c r="Q79" s="13">
        <v>-11.5390479934896</v>
      </c>
      <c r="R79" s="164">
        <v>6.0737653248886803</v>
      </c>
      <c r="S79" s="13">
        <v>59.830863727804797</v>
      </c>
      <c r="T79" s="164">
        <v>3.5147634964230798</v>
      </c>
      <c r="U79" s="13">
        <v>64.375279475997601</v>
      </c>
      <c r="V79" s="164">
        <v>3.1941218508347098</v>
      </c>
      <c r="W79" s="13">
        <v>59.321935553667799</v>
      </c>
      <c r="X79" s="164">
        <v>1.63484628012519</v>
      </c>
      <c r="Y79" s="13">
        <v>-0.50892817413701197</v>
      </c>
      <c r="Z79" s="164">
        <v>4.0618819865436802</v>
      </c>
      <c r="AA79" s="13">
        <v>-1.9526207396697199</v>
      </c>
      <c r="AB79" s="164">
        <v>1.9330875270763701</v>
      </c>
      <c r="AC79" s="98"/>
      <c r="AD79" s="99"/>
    </row>
    <row r="80" spans="1:30" ht="13" customHeight="1" x14ac:dyDescent="0.35">
      <c r="A80" s="12" t="s">
        <v>290</v>
      </c>
      <c r="B80" s="112">
        <v>1</v>
      </c>
      <c r="C80" s="13">
        <v>74.296004401293601</v>
      </c>
      <c r="D80" s="164">
        <v>0.919980676149184</v>
      </c>
      <c r="E80" s="13">
        <v>75.5734900294933</v>
      </c>
      <c r="F80" s="164">
        <v>0.91707185169268202</v>
      </c>
      <c r="G80" s="13">
        <v>61.868954537569202</v>
      </c>
      <c r="H80" s="164">
        <v>3.9741077874758202</v>
      </c>
      <c r="I80" s="13">
        <v>-13.7045354919241</v>
      </c>
      <c r="J80" s="164">
        <v>4.0458572072664101</v>
      </c>
      <c r="K80" s="13">
        <v>73.351807082295196</v>
      </c>
      <c r="L80" s="164">
        <v>3.0857805923544999</v>
      </c>
      <c r="M80" s="13">
        <v>73.120664963405403</v>
      </c>
      <c r="N80" s="164">
        <v>1.2497895747233401</v>
      </c>
      <c r="O80" s="13">
        <v>76.618297856905997</v>
      </c>
      <c r="P80" s="164">
        <v>1.5414888838090099</v>
      </c>
      <c r="Q80" s="13">
        <v>3.2664907746108698</v>
      </c>
      <c r="R80" s="164">
        <v>3.3854919528663401</v>
      </c>
      <c r="S80" s="13">
        <v>73.494126093706896</v>
      </c>
      <c r="T80" s="164">
        <v>2.26927365632028</v>
      </c>
      <c r="U80" s="13">
        <v>69.481369554426195</v>
      </c>
      <c r="V80" s="164">
        <v>3.0115430556871798</v>
      </c>
      <c r="W80" s="13">
        <v>75.395642829328807</v>
      </c>
      <c r="X80" s="164">
        <v>1.0264056776063299</v>
      </c>
      <c r="Y80" s="13">
        <v>1.9015167356218501</v>
      </c>
      <c r="Z80" s="164">
        <v>2.4961299535685502</v>
      </c>
      <c r="AA80" s="13">
        <v>3.0855936368882602</v>
      </c>
      <c r="AB80" s="164">
        <v>1.6580056408080399</v>
      </c>
      <c r="AC80" s="98"/>
      <c r="AD80" s="99"/>
    </row>
    <row r="81" spans="1:30" ht="13" customHeight="1" x14ac:dyDescent="0.35">
      <c r="A81" s="12" t="s">
        <v>292</v>
      </c>
      <c r="B81" s="112">
        <v>1</v>
      </c>
      <c r="C81" s="13">
        <v>89.925626922381298</v>
      </c>
      <c r="D81" s="164">
        <v>0.63496501686486095</v>
      </c>
      <c r="E81" s="13">
        <v>91.025655930184996</v>
      </c>
      <c r="F81" s="164">
        <v>0.67047911452192599</v>
      </c>
      <c r="G81" s="13">
        <v>86.979487922157404</v>
      </c>
      <c r="H81" s="164">
        <v>1.08132208812537</v>
      </c>
      <c r="I81" s="13">
        <v>-4.0461680080276796</v>
      </c>
      <c r="J81" s="164">
        <v>1.17649618629514</v>
      </c>
      <c r="K81" s="13">
        <v>88.729411010030404</v>
      </c>
      <c r="L81" s="164">
        <v>1.8415892739675099</v>
      </c>
      <c r="M81" s="13">
        <v>90.4023805537866</v>
      </c>
      <c r="N81" s="164">
        <v>0.78837364499185902</v>
      </c>
      <c r="O81" s="13">
        <v>89.240737722974799</v>
      </c>
      <c r="P81" s="164">
        <v>1.3974411626327199</v>
      </c>
      <c r="Q81" s="13">
        <v>0.51132671294436705</v>
      </c>
      <c r="R81" s="164">
        <v>2.1303846796594499</v>
      </c>
      <c r="S81" s="13">
        <v>89.507202286750498</v>
      </c>
      <c r="T81" s="164">
        <v>1.7202898318040101</v>
      </c>
      <c r="U81" s="13">
        <v>89.950560936894405</v>
      </c>
      <c r="V81" s="164">
        <v>1.42372764136189</v>
      </c>
      <c r="W81" s="13">
        <v>89.950661981137003</v>
      </c>
      <c r="X81" s="164">
        <v>0.79452622696306296</v>
      </c>
      <c r="Y81" s="13">
        <v>0.44345969438646199</v>
      </c>
      <c r="Z81" s="164">
        <v>1.8881377604031899</v>
      </c>
      <c r="AA81" s="13">
        <v>1.7935254424065601</v>
      </c>
      <c r="AB81" s="164">
        <v>0.85047122120295604</v>
      </c>
      <c r="AC81" s="98"/>
      <c r="AD81" s="99"/>
    </row>
    <row r="82" spans="1:30" ht="13" customHeight="1" x14ac:dyDescent="0.35">
      <c r="A82" s="12" t="s">
        <v>294</v>
      </c>
      <c r="B82" s="112">
        <v>1</v>
      </c>
      <c r="C82" s="13">
        <v>70.9069515035184</v>
      </c>
      <c r="D82" s="164">
        <v>1.02879883702427</v>
      </c>
      <c r="E82" s="13">
        <v>71.292300024165002</v>
      </c>
      <c r="F82" s="164">
        <v>1.30135865459754</v>
      </c>
      <c r="G82" s="13">
        <v>70.153447478356398</v>
      </c>
      <c r="H82" s="164">
        <v>2.0517718923601</v>
      </c>
      <c r="I82" s="13">
        <v>-1.13885254580866</v>
      </c>
      <c r="J82" s="164">
        <v>2.53931679596004</v>
      </c>
      <c r="K82" s="13">
        <v>71.962012409789907</v>
      </c>
      <c r="L82" s="164">
        <v>4.0013594857237704</v>
      </c>
      <c r="M82" s="13">
        <v>70.337746787543693</v>
      </c>
      <c r="N82" s="164">
        <v>1.20871598480438</v>
      </c>
      <c r="O82" s="13">
        <v>71.949259080956196</v>
      </c>
      <c r="P82" s="164">
        <v>2.24159558174305</v>
      </c>
      <c r="Q82" s="13">
        <v>-1.2753328833753101E-2</v>
      </c>
      <c r="R82" s="164">
        <v>4.61954923058242</v>
      </c>
      <c r="S82" s="13">
        <v>70.679312153707102</v>
      </c>
      <c r="T82" s="164">
        <v>4.4628918135081497</v>
      </c>
      <c r="U82" s="13">
        <v>73.725601733416894</v>
      </c>
      <c r="V82" s="164">
        <v>2.8848647362176498</v>
      </c>
      <c r="W82" s="13">
        <v>70.376379623988399</v>
      </c>
      <c r="X82" s="164">
        <v>1.2346761783390501</v>
      </c>
      <c r="Y82" s="13">
        <v>-0.30293252971870299</v>
      </c>
      <c r="Z82" s="164">
        <v>4.6121335799543104</v>
      </c>
      <c r="AA82" s="13">
        <v>3.1212074201235399E-2</v>
      </c>
      <c r="AB82" s="164">
        <v>1.35050964448806</v>
      </c>
      <c r="AC82" s="98"/>
      <c r="AD82" s="99"/>
    </row>
    <row r="83" spans="1:30" ht="13" customHeight="1" x14ac:dyDescent="0.35">
      <c r="A83" s="12" t="s">
        <v>295</v>
      </c>
      <c r="B83" s="112">
        <v>1</v>
      </c>
      <c r="C83" s="13">
        <v>73.764119841692406</v>
      </c>
      <c r="D83" s="164">
        <v>1.2746903082494501</v>
      </c>
      <c r="E83" s="13">
        <v>73.395630449235895</v>
      </c>
      <c r="F83" s="164">
        <v>1.4783797671505701</v>
      </c>
      <c r="G83" s="13">
        <v>76.704474111352496</v>
      </c>
      <c r="H83" s="164">
        <v>3.5277443865497999</v>
      </c>
      <c r="I83" s="13">
        <v>3.30884366211653</v>
      </c>
      <c r="J83" s="164">
        <v>4.1034777830354097</v>
      </c>
      <c r="K83" s="13">
        <v>76.895135756199707</v>
      </c>
      <c r="L83" s="164">
        <v>2.2722262555038002</v>
      </c>
      <c r="M83" s="13">
        <v>73.115991797421401</v>
      </c>
      <c r="N83" s="164">
        <v>1.5454570846667299</v>
      </c>
      <c r="O83" s="13">
        <v>75.583267929028807</v>
      </c>
      <c r="P83" s="164">
        <v>5.2992230358173398</v>
      </c>
      <c r="Q83" s="13">
        <v>-1.311867827171</v>
      </c>
      <c r="R83" s="164">
        <v>5.7682722661342796</v>
      </c>
      <c r="S83" s="13">
        <v>73.171336160617003</v>
      </c>
      <c r="T83" s="164">
        <v>2.5371839540846599</v>
      </c>
      <c r="U83" s="13">
        <v>76.5232463409194</v>
      </c>
      <c r="V83" s="164">
        <v>2.1428640945420998</v>
      </c>
      <c r="W83" s="13">
        <v>72.693028897073106</v>
      </c>
      <c r="X83" s="164">
        <v>1.67536468982932</v>
      </c>
      <c r="Y83" s="13">
        <v>-0.47830726354389702</v>
      </c>
      <c r="Z83" s="164">
        <v>2.9812312888606498</v>
      </c>
      <c r="AA83" s="13">
        <v>-1.65318560281423</v>
      </c>
      <c r="AB83" s="164">
        <v>1.8833511581532001</v>
      </c>
      <c r="AC83" s="98"/>
      <c r="AD83" s="99"/>
    </row>
    <row r="84" spans="1:30" ht="13" customHeight="1" x14ac:dyDescent="0.35">
      <c r="A84" s="28" t="s">
        <v>306</v>
      </c>
      <c r="B84" s="113">
        <v>1</v>
      </c>
      <c r="C84" s="24">
        <v>76.160003318193404</v>
      </c>
      <c r="D84" s="168">
        <v>0.30461351284305999</v>
      </c>
      <c r="E84" s="24">
        <v>76.054374601957306</v>
      </c>
      <c r="F84" s="168">
        <v>0.34968225235081501</v>
      </c>
      <c r="G84" s="24">
        <v>74.347631851203005</v>
      </c>
      <c r="H84" s="168">
        <v>0.75786852729333398</v>
      </c>
      <c r="I84" s="24">
        <v>-1.70674275075435</v>
      </c>
      <c r="J84" s="168">
        <v>0.83458363716081496</v>
      </c>
      <c r="K84" s="24">
        <v>76.6096496317613</v>
      </c>
      <c r="L84" s="168">
        <v>0.88985046852134797</v>
      </c>
      <c r="M84" s="24">
        <v>75.963840881843595</v>
      </c>
      <c r="N84" s="168">
        <v>0.39241916731209198</v>
      </c>
      <c r="O84" s="24">
        <v>76.544220421780594</v>
      </c>
      <c r="P84" s="168">
        <v>0.73371659907750697</v>
      </c>
      <c r="Q84" s="24">
        <v>-6.5429209980769898E-2</v>
      </c>
      <c r="R84" s="168">
        <v>1.17038540105401</v>
      </c>
      <c r="S84" s="24">
        <v>76.597049277622304</v>
      </c>
      <c r="T84" s="168">
        <v>0.77492713721061401</v>
      </c>
      <c r="U84" s="24">
        <v>76.517005587190198</v>
      </c>
      <c r="V84" s="168">
        <v>0.70040388388830699</v>
      </c>
      <c r="W84" s="24">
        <v>76.0137519344282</v>
      </c>
      <c r="X84" s="168">
        <v>0.39495860492460999</v>
      </c>
      <c r="Y84" s="24">
        <v>-0.583297343194083</v>
      </c>
      <c r="Z84" s="168">
        <v>0.86953575868509203</v>
      </c>
      <c r="AA84" s="24">
        <v>-1.2843894457189899</v>
      </c>
      <c r="AB84" s="168">
        <v>0.39773148942955699</v>
      </c>
      <c r="AC84" s="98"/>
      <c r="AD84" s="99"/>
    </row>
    <row r="85" spans="1:30" ht="13" customHeight="1" x14ac:dyDescent="0.35">
      <c r="A85" s="12" t="s">
        <v>87</v>
      </c>
      <c r="B85" s="112">
        <v>1</v>
      </c>
      <c r="C85" s="13">
        <v>61.101800028943003</v>
      </c>
      <c r="D85" s="164">
        <v>1.29878046402531</v>
      </c>
      <c r="E85" s="13">
        <v>61.7575601820432</v>
      </c>
      <c r="F85" s="164">
        <v>1.4219130204385999</v>
      </c>
      <c r="G85" s="13">
        <v>57.135542978270202</v>
      </c>
      <c r="H85" s="164">
        <v>3.9814150843877099</v>
      </c>
      <c r="I85" s="13">
        <v>-4.6220172037729297</v>
      </c>
      <c r="J85" s="164">
        <v>4.3313003380711299</v>
      </c>
      <c r="K85" s="13">
        <v>65.388588401348699</v>
      </c>
      <c r="L85" s="164">
        <v>3.0406751402898502</v>
      </c>
      <c r="M85" s="13">
        <v>59.516405625942902</v>
      </c>
      <c r="N85" s="164">
        <v>1.8299242622044101</v>
      </c>
      <c r="O85" s="13">
        <v>61.521168528690801</v>
      </c>
      <c r="P85" s="164">
        <v>3.0834517380389399</v>
      </c>
      <c r="Q85" s="13">
        <v>-3.8674198726579299</v>
      </c>
      <c r="R85" s="164">
        <v>4.3361180764284901</v>
      </c>
      <c r="S85" s="13">
        <v>65.966789983597707</v>
      </c>
      <c r="T85" s="164">
        <v>3.2727938245517301</v>
      </c>
      <c r="U85" s="13">
        <v>58.774311383315599</v>
      </c>
      <c r="V85" s="164">
        <v>3.2776653219650802</v>
      </c>
      <c r="W85" s="13">
        <v>60.476262899343197</v>
      </c>
      <c r="X85" s="164">
        <v>1.7830220237482599</v>
      </c>
      <c r="Y85" s="13">
        <v>-5.4905270842544303</v>
      </c>
      <c r="Z85" s="164">
        <v>3.7475413799545301</v>
      </c>
      <c r="AA85" s="13">
        <v>-3.1996382277157802</v>
      </c>
      <c r="AB85" s="164">
        <v>1.81508678869551</v>
      </c>
      <c r="AC85" s="98"/>
      <c r="AD85" s="99"/>
    </row>
    <row r="86" spans="1:30" ht="13" customHeight="1" x14ac:dyDescent="0.35">
      <c r="A86" s="12" t="s">
        <v>303</v>
      </c>
      <c r="B86" s="112">
        <v>1</v>
      </c>
      <c r="C86" s="13">
        <v>70.077794719603105</v>
      </c>
      <c r="D86" s="164">
        <v>1.62271141103812</v>
      </c>
      <c r="E86" s="13">
        <v>70.474043181446007</v>
      </c>
      <c r="F86" s="164">
        <v>1.8479158463706</v>
      </c>
      <c r="G86" s="13">
        <v>68.305458802792998</v>
      </c>
      <c r="H86" s="164">
        <v>4.3102453850020099</v>
      </c>
      <c r="I86" s="13">
        <v>-2.1685843786530801</v>
      </c>
      <c r="J86" s="164">
        <v>4.8531257955686096</v>
      </c>
      <c r="K86" s="13">
        <v>72.504931672076495</v>
      </c>
      <c r="L86" s="164">
        <v>3.9616068762976502</v>
      </c>
      <c r="M86" s="13">
        <v>67.5989282530618</v>
      </c>
      <c r="N86" s="164">
        <v>2.3936422386781802</v>
      </c>
      <c r="O86" s="13">
        <v>73.927686879828798</v>
      </c>
      <c r="P86" s="164">
        <v>3.4815662606761002</v>
      </c>
      <c r="Q86" s="13">
        <v>1.42275520775237</v>
      </c>
      <c r="R86" s="164">
        <v>5.7425195062947196</v>
      </c>
      <c r="S86" s="13">
        <v>69.955913953925105</v>
      </c>
      <c r="T86" s="164">
        <v>4.10855190301631</v>
      </c>
      <c r="U86" s="13">
        <v>73.639408291927694</v>
      </c>
      <c r="V86" s="164">
        <v>4.3146906335534201</v>
      </c>
      <c r="W86" s="13">
        <v>70.099930510377007</v>
      </c>
      <c r="X86" s="164">
        <v>1.97430590084188</v>
      </c>
      <c r="Y86" s="13">
        <v>0.144016556451945</v>
      </c>
      <c r="Z86" s="164">
        <v>4.6324588052111704</v>
      </c>
      <c r="AA86" s="13">
        <v>-1.52178200781914</v>
      </c>
      <c r="AB86" s="164">
        <v>2.6002699980945301</v>
      </c>
      <c r="AC86" s="98"/>
      <c r="AD86" s="99"/>
    </row>
    <row r="87" spans="1:30" ht="13" customHeight="1" x14ac:dyDescent="0.35">
      <c r="A87" s="26" t="s">
        <v>304</v>
      </c>
      <c r="B87" s="114">
        <v>1</v>
      </c>
      <c r="C87" s="108">
        <v>92.629270237957996</v>
      </c>
      <c r="D87" s="169">
        <v>0.90345417341896395</v>
      </c>
      <c r="E87" s="108">
        <v>92.700890645119301</v>
      </c>
      <c r="F87" s="169">
        <v>0.96679857065014196</v>
      </c>
      <c r="G87" s="108">
        <v>91.921906253445002</v>
      </c>
      <c r="H87" s="169">
        <v>2.6783142597517302</v>
      </c>
      <c r="I87" s="108">
        <v>-0.77898439167422895</v>
      </c>
      <c r="J87" s="169">
        <v>2.8793881271966999</v>
      </c>
      <c r="K87" s="108">
        <v>96.311695074351604</v>
      </c>
      <c r="L87" s="169">
        <v>1.4320634442995099</v>
      </c>
      <c r="M87" s="108">
        <v>92.043399182479007</v>
      </c>
      <c r="N87" s="169">
        <v>1.3623316275316899</v>
      </c>
      <c r="O87" s="108">
        <v>91.7397189429729</v>
      </c>
      <c r="P87" s="169">
        <v>1.8319747478225801</v>
      </c>
      <c r="Q87" s="108">
        <v>-4.5719761313786504</v>
      </c>
      <c r="R87" s="169">
        <v>2.3993018671787798</v>
      </c>
      <c r="S87" s="108">
        <v>93.750759031045703</v>
      </c>
      <c r="T87" s="169">
        <v>1.7806743251847901</v>
      </c>
      <c r="U87" s="108">
        <v>93.923146066102106</v>
      </c>
      <c r="V87" s="169">
        <v>1.7204677703196101</v>
      </c>
      <c r="W87" s="108">
        <v>91.925043345692998</v>
      </c>
      <c r="X87" s="169">
        <v>1.2641249147422899</v>
      </c>
      <c r="Y87" s="108">
        <v>-1.8257156853526599</v>
      </c>
      <c r="Z87" s="169">
        <v>2.1635215222790101</v>
      </c>
      <c r="AA87" s="108">
        <v>0.46815762598131999</v>
      </c>
      <c r="AB87" s="169">
        <v>1.3674637721391001</v>
      </c>
      <c r="AC87" s="110"/>
      <c r="AD87" s="111"/>
    </row>
    <row r="88" spans="1:30" ht="13" customHeight="1" x14ac:dyDescent="0.35">
      <c r="A88" s="12"/>
      <c r="B88" s="115"/>
      <c r="C88" s="13" t="s">
        <v>1316</v>
      </c>
      <c r="D88" s="164" t="s">
        <v>1317</v>
      </c>
      <c r="E88" s="13" t="s">
        <v>1332</v>
      </c>
      <c r="F88" s="164" t="s">
        <v>1333</v>
      </c>
      <c r="G88" s="13" t="s">
        <v>1334</v>
      </c>
      <c r="H88" s="164" t="s">
        <v>1335</v>
      </c>
      <c r="I88" s="13" t="s">
        <v>1336</v>
      </c>
      <c r="J88" s="164" t="s">
        <v>1337</v>
      </c>
      <c r="K88" s="13" t="s">
        <v>1338</v>
      </c>
      <c r="L88" s="164" t="s">
        <v>1339</v>
      </c>
      <c r="M88" s="13" t="s">
        <v>1340</v>
      </c>
      <c r="N88" s="164" t="s">
        <v>1341</v>
      </c>
      <c r="O88" s="13" t="s">
        <v>1342</v>
      </c>
      <c r="P88" s="164" t="s">
        <v>1343</v>
      </c>
      <c r="Q88" s="13" t="s">
        <v>1344</v>
      </c>
      <c r="R88" s="164" t="s">
        <v>1345</v>
      </c>
      <c r="S88" s="13" t="s">
        <v>1346</v>
      </c>
      <c r="T88" s="164" t="s">
        <v>1347</v>
      </c>
      <c r="U88" s="13" t="s">
        <v>1348</v>
      </c>
      <c r="V88" s="164" t="s">
        <v>1349</v>
      </c>
      <c r="W88" s="13" t="s">
        <v>1350</v>
      </c>
      <c r="X88" s="164" t="s">
        <v>1351</v>
      </c>
      <c r="Y88" s="13" t="s">
        <v>1352</v>
      </c>
      <c r="Z88" s="164" t="s">
        <v>1353</v>
      </c>
      <c r="AA88" s="98" t="s">
        <v>1322</v>
      </c>
      <c r="AB88" s="98" t="s">
        <v>1323</v>
      </c>
      <c r="AC88" s="13" t="s">
        <v>1328</v>
      </c>
      <c r="AD88" s="173" t="s">
        <v>1329</v>
      </c>
    </row>
    <row r="89" spans="1:30" ht="13" customHeight="1" x14ac:dyDescent="0.35">
      <c r="A89" s="12" t="s">
        <v>261</v>
      </c>
      <c r="B89" s="115">
        <v>3</v>
      </c>
      <c r="C89" s="13">
        <v>63.493251794312201</v>
      </c>
      <c r="D89" s="164">
        <v>1.0435502837206601</v>
      </c>
      <c r="E89" s="13">
        <v>67.085399355309804</v>
      </c>
      <c r="F89" s="164">
        <v>1.26530801204632</v>
      </c>
      <c r="G89" s="13">
        <v>55.702240290973897</v>
      </c>
      <c r="H89" s="164">
        <v>1.66538758685759</v>
      </c>
      <c r="I89" s="13">
        <v>-11.383159064335899</v>
      </c>
      <c r="J89" s="164">
        <v>2.0511033296230501</v>
      </c>
      <c r="K89" s="13">
        <v>57.630863788000198</v>
      </c>
      <c r="L89" s="164">
        <v>5.6594486814479001</v>
      </c>
      <c r="M89" s="13">
        <v>66.4089881041768</v>
      </c>
      <c r="N89" s="164">
        <v>1.30020499419367</v>
      </c>
      <c r="O89" s="13">
        <v>60.464372623364</v>
      </c>
      <c r="P89" s="164">
        <v>1.8347499104254701</v>
      </c>
      <c r="Q89" s="13">
        <v>2.8335088353637801</v>
      </c>
      <c r="R89" s="164">
        <v>5.7847213067098098</v>
      </c>
      <c r="S89" s="13">
        <v>58.300086676317598</v>
      </c>
      <c r="T89" s="164">
        <v>2.4714260134775601</v>
      </c>
      <c r="U89" s="13">
        <v>67.856319026256998</v>
      </c>
      <c r="V89" s="164">
        <v>2.4577170742269598</v>
      </c>
      <c r="W89" s="13">
        <v>64.109174450469496</v>
      </c>
      <c r="X89" s="164">
        <v>1.4512320812622499</v>
      </c>
      <c r="Y89" s="13">
        <v>5.8090877741519504</v>
      </c>
      <c r="Z89" s="164">
        <v>2.7268298032259999</v>
      </c>
      <c r="AA89" s="98"/>
      <c r="AB89" s="98"/>
      <c r="AC89" s="13">
        <v>-2.5062398982054401</v>
      </c>
      <c r="AD89" s="173">
        <v>1.70347941061887</v>
      </c>
    </row>
    <row r="90" spans="1:30" ht="13" customHeight="1" x14ac:dyDescent="0.35">
      <c r="A90" s="12" t="s">
        <v>264</v>
      </c>
      <c r="B90" s="115">
        <v>3</v>
      </c>
      <c r="C90" s="13">
        <v>79.910029799685503</v>
      </c>
      <c r="D90" s="164">
        <v>1.19062171947161</v>
      </c>
      <c r="E90" s="13">
        <v>82.707716613109099</v>
      </c>
      <c r="F90" s="164">
        <v>1.3363066659138201</v>
      </c>
      <c r="G90" s="13">
        <v>76.527900246179996</v>
      </c>
      <c r="H90" s="164">
        <v>2.1340109873072599</v>
      </c>
      <c r="I90" s="13">
        <v>-6.1798163669291499</v>
      </c>
      <c r="J90" s="164">
        <v>2.5683328488741601</v>
      </c>
      <c r="K90" s="13">
        <v>74.062276405439604</v>
      </c>
      <c r="L90" s="164">
        <v>8.8400256507280606</v>
      </c>
      <c r="M90" s="13">
        <v>80.546843407146795</v>
      </c>
      <c r="N90" s="164">
        <v>1.5394921551539</v>
      </c>
      <c r="O90" s="13">
        <v>79.494208334983298</v>
      </c>
      <c r="P90" s="164">
        <v>1.89925182019154</v>
      </c>
      <c r="Q90" s="13">
        <v>5.4319319295436896</v>
      </c>
      <c r="R90" s="164">
        <v>8.2416377856785008</v>
      </c>
      <c r="S90" s="13">
        <v>79.966032168918005</v>
      </c>
      <c r="T90" s="164">
        <v>3.4370805460822198</v>
      </c>
      <c r="U90" s="13">
        <v>84.0440774733962</v>
      </c>
      <c r="V90" s="164">
        <v>2.3099627936214402</v>
      </c>
      <c r="W90" s="13">
        <v>78.670564362084306</v>
      </c>
      <c r="X90" s="164">
        <v>1.3190731014867401</v>
      </c>
      <c r="Y90" s="13">
        <v>-1.29546780683364</v>
      </c>
      <c r="Z90" s="164">
        <v>3.5221290610827198</v>
      </c>
      <c r="AA90" s="98"/>
      <c r="AB90" s="98"/>
      <c r="AC90" s="13">
        <v>-2.6072099022622401</v>
      </c>
      <c r="AD90" s="173">
        <v>1.6049652319772401</v>
      </c>
    </row>
    <row r="91" spans="1:30" ht="13" customHeight="1" x14ac:dyDescent="0.35">
      <c r="A91" s="12" t="s">
        <v>78</v>
      </c>
      <c r="B91" s="115">
        <v>3</v>
      </c>
      <c r="C91" s="13">
        <v>64.6106049708727</v>
      </c>
      <c r="D91" s="164">
        <v>1.45566759422411</v>
      </c>
      <c r="E91" s="13">
        <v>65.861732300092598</v>
      </c>
      <c r="F91" s="164">
        <v>1.6711591033281601</v>
      </c>
      <c r="G91" s="13">
        <v>62.738662541053898</v>
      </c>
      <c r="H91" s="164">
        <v>2.3703258378907801</v>
      </c>
      <c r="I91" s="13">
        <v>-3.1230697590387</v>
      </c>
      <c r="J91" s="164">
        <v>2.6798012519895398</v>
      </c>
      <c r="K91" s="13">
        <v>73.427308327236105</v>
      </c>
      <c r="L91" s="164">
        <v>2.9323276622650898</v>
      </c>
      <c r="M91" s="13">
        <v>64.173551250556997</v>
      </c>
      <c r="N91" s="164">
        <v>1.89887807325655</v>
      </c>
      <c r="O91" s="13">
        <v>60.156925315724202</v>
      </c>
      <c r="P91" s="164">
        <v>2.3462712663683698</v>
      </c>
      <c r="Q91" s="13">
        <v>-13.2703830115119</v>
      </c>
      <c r="R91" s="164">
        <v>3.1144557207720398</v>
      </c>
      <c r="S91" s="13">
        <v>70.7943795416151</v>
      </c>
      <c r="T91" s="164">
        <v>2.5140619586381501</v>
      </c>
      <c r="U91" s="13">
        <v>68.938281911452606</v>
      </c>
      <c r="V91" s="164">
        <v>3.8240644959686101</v>
      </c>
      <c r="W91" s="13">
        <v>60.215216378333601</v>
      </c>
      <c r="X91" s="164">
        <v>1.9754840793683199</v>
      </c>
      <c r="Y91" s="13">
        <v>-10.5791631632815</v>
      </c>
      <c r="Z91" s="164">
        <v>3.1108378413951798</v>
      </c>
      <c r="AA91" s="98"/>
      <c r="AB91" s="98"/>
      <c r="AC91" s="13">
        <v>0.30916671421397302</v>
      </c>
      <c r="AD91" s="173">
        <v>1.9304604377291501</v>
      </c>
    </row>
    <row r="92" spans="1:30" ht="13" customHeight="1" x14ac:dyDescent="0.35">
      <c r="A92" s="12" t="s">
        <v>283</v>
      </c>
      <c r="B92" s="115">
        <v>3</v>
      </c>
      <c r="C92" s="13">
        <v>85.443352315919697</v>
      </c>
      <c r="D92" s="164">
        <v>0.75105173831374905</v>
      </c>
      <c r="E92" s="13">
        <v>85.518496713157106</v>
      </c>
      <c r="F92" s="164">
        <v>0.87805649255104001</v>
      </c>
      <c r="G92" s="13">
        <v>85.179329175011901</v>
      </c>
      <c r="H92" s="164">
        <v>1.43571070037927</v>
      </c>
      <c r="I92" s="13">
        <v>-0.33916753814524703</v>
      </c>
      <c r="J92" s="164">
        <v>1.6878772145069301</v>
      </c>
      <c r="K92" s="13">
        <v>82.510932429537206</v>
      </c>
      <c r="L92" s="164">
        <v>5.9658180503843301</v>
      </c>
      <c r="M92" s="13">
        <v>86.780957992710796</v>
      </c>
      <c r="N92" s="164">
        <v>1.32884149649155</v>
      </c>
      <c r="O92" s="13">
        <v>84.8330530582748</v>
      </c>
      <c r="P92" s="164">
        <v>0.85962294740333101</v>
      </c>
      <c r="Q92" s="13">
        <v>2.3221206287375802</v>
      </c>
      <c r="R92" s="164">
        <v>6.1231180545666399</v>
      </c>
      <c r="S92" s="13">
        <v>84.994786167274896</v>
      </c>
      <c r="T92" s="164">
        <v>2.3342432140357299</v>
      </c>
      <c r="U92" s="13">
        <v>90.607941153339794</v>
      </c>
      <c r="V92" s="164">
        <v>2.8122155441609502</v>
      </c>
      <c r="W92" s="13">
        <v>85.041612529243196</v>
      </c>
      <c r="X92" s="164">
        <v>0.78841093683043795</v>
      </c>
      <c r="Y92" s="13">
        <v>4.6826361968257402E-2</v>
      </c>
      <c r="Z92" s="164">
        <v>2.3532483906814798</v>
      </c>
      <c r="AA92" s="98"/>
      <c r="AB92" s="98"/>
      <c r="AC92" s="13">
        <v>0.49489854492367202</v>
      </c>
      <c r="AD92" s="173">
        <v>1.12710112347433</v>
      </c>
    </row>
    <row r="93" spans="1:30" ht="13" customHeight="1" x14ac:dyDescent="0.35">
      <c r="A93" s="12" t="s">
        <v>285</v>
      </c>
      <c r="B93" s="115">
        <v>3</v>
      </c>
      <c r="C93" s="13">
        <v>61.694592621724297</v>
      </c>
      <c r="D93" s="164">
        <v>1.0034701320550199</v>
      </c>
      <c r="E93" s="13">
        <v>59.924285532311103</v>
      </c>
      <c r="F93" s="164">
        <v>1.35417782274481</v>
      </c>
      <c r="G93" s="13">
        <v>63.505504609446497</v>
      </c>
      <c r="H93" s="164">
        <v>1.4861166991138699</v>
      </c>
      <c r="I93" s="13">
        <v>3.5812190771354202</v>
      </c>
      <c r="J93" s="164">
        <v>2.01904540614867</v>
      </c>
      <c r="K93" s="13">
        <v>60.7413235451506</v>
      </c>
      <c r="L93" s="164">
        <v>3.3913858970461401</v>
      </c>
      <c r="M93" s="13">
        <v>62.519032199722098</v>
      </c>
      <c r="N93" s="164">
        <v>1.13177480683719</v>
      </c>
      <c r="O93" s="13">
        <v>56.910372753972098</v>
      </c>
      <c r="P93" s="164">
        <v>3.09739661784596</v>
      </c>
      <c r="Q93" s="13">
        <v>-3.8309507911784699</v>
      </c>
      <c r="R93" s="164">
        <v>4.6686227123885704</v>
      </c>
      <c r="S93" s="13">
        <v>60.388297867448699</v>
      </c>
      <c r="T93" s="164">
        <v>2.2822836937050499</v>
      </c>
      <c r="U93" s="13">
        <v>59.139299798263302</v>
      </c>
      <c r="V93" s="164">
        <v>2.8721415511101398</v>
      </c>
      <c r="W93" s="13">
        <v>63.813845046320502</v>
      </c>
      <c r="X93" s="164">
        <v>1.31235209583122</v>
      </c>
      <c r="Y93" s="13">
        <v>3.4255471788718399</v>
      </c>
      <c r="Z93" s="164">
        <v>2.67103708402245</v>
      </c>
      <c r="AA93" s="98"/>
      <c r="AB93" s="98"/>
      <c r="AC93" s="13">
        <v>0.613222210107494</v>
      </c>
      <c r="AD93" s="173">
        <v>1.74637400197864</v>
      </c>
    </row>
    <row r="94" spans="1:30" ht="13" customHeight="1" x14ac:dyDescent="0.35">
      <c r="A94" s="12" t="s">
        <v>290</v>
      </c>
      <c r="B94" s="115">
        <v>3</v>
      </c>
      <c r="C94" s="13">
        <v>73.1255908202684</v>
      </c>
      <c r="D94" s="164">
        <v>1.15533270007137</v>
      </c>
      <c r="E94" s="13">
        <v>74.148627578889105</v>
      </c>
      <c r="F94" s="164">
        <v>1.38536740064543</v>
      </c>
      <c r="G94" s="13">
        <v>70.356300768944905</v>
      </c>
      <c r="H94" s="164">
        <v>2.3189060520367999</v>
      </c>
      <c r="I94" s="13">
        <v>-3.79232680994419</v>
      </c>
      <c r="J94" s="164">
        <v>2.7523782297894099</v>
      </c>
      <c r="K94" s="13">
        <v>68.425649715145994</v>
      </c>
      <c r="L94" s="164">
        <v>4.2880569882869599</v>
      </c>
      <c r="M94" s="13">
        <v>76.079804836197198</v>
      </c>
      <c r="N94" s="164">
        <v>1.51348523773738</v>
      </c>
      <c r="O94" s="13">
        <v>70.8335015391133</v>
      </c>
      <c r="P94" s="164">
        <v>1.7324081824580799</v>
      </c>
      <c r="Q94" s="13">
        <v>2.4078518239673499</v>
      </c>
      <c r="R94" s="164">
        <v>4.4315611171913201</v>
      </c>
      <c r="S94" s="13">
        <v>77.877788297723001</v>
      </c>
      <c r="T94" s="164">
        <v>2.3019781060085198</v>
      </c>
      <c r="U94" s="13">
        <v>65.999229180438604</v>
      </c>
      <c r="V94" s="164">
        <v>3.9451257560380601</v>
      </c>
      <c r="W94" s="13">
        <v>73.132887136269105</v>
      </c>
      <c r="X94" s="164">
        <v>1.3607299668328801</v>
      </c>
      <c r="Y94" s="13">
        <v>-4.7449011614539502</v>
      </c>
      <c r="Z94" s="164">
        <v>2.7470765161975499</v>
      </c>
      <c r="AA94" s="98"/>
      <c r="AB94" s="98"/>
      <c r="AC94" s="13">
        <v>1.91518005586312</v>
      </c>
      <c r="AD94" s="173">
        <v>1.79928094202033</v>
      </c>
    </row>
    <row r="95" spans="1:30" ht="13" customHeight="1" x14ac:dyDescent="0.35">
      <c r="A95" s="12" t="s">
        <v>294</v>
      </c>
      <c r="B95" s="115">
        <v>3</v>
      </c>
      <c r="C95" s="13">
        <v>73.709587816032496</v>
      </c>
      <c r="D95" s="164">
        <v>0.82527876675061496</v>
      </c>
      <c r="E95" s="13">
        <v>75.897086189299102</v>
      </c>
      <c r="F95" s="164">
        <v>1.1037779541537001</v>
      </c>
      <c r="G95" s="13">
        <v>71.122655608497197</v>
      </c>
      <c r="H95" s="164">
        <v>1.3298465537603299</v>
      </c>
      <c r="I95" s="13">
        <v>-4.7744305808018304</v>
      </c>
      <c r="J95" s="164">
        <v>1.7998725239850699</v>
      </c>
      <c r="K95" s="13">
        <v>74.871219761167396</v>
      </c>
      <c r="L95" s="164">
        <v>3.0629966863106701</v>
      </c>
      <c r="M95" s="13">
        <v>73.924634175815001</v>
      </c>
      <c r="N95" s="164">
        <v>1.0080097937730701</v>
      </c>
      <c r="O95" s="13">
        <v>72.249977148472297</v>
      </c>
      <c r="P95" s="164">
        <v>1.8086636516032799</v>
      </c>
      <c r="Q95" s="13">
        <v>-2.62124261269514</v>
      </c>
      <c r="R95" s="164">
        <v>3.7892657654890698</v>
      </c>
      <c r="S95" s="13">
        <v>72.985758641362196</v>
      </c>
      <c r="T95" s="164">
        <v>2.6478291960276201</v>
      </c>
      <c r="U95" s="13">
        <v>73.856584293036093</v>
      </c>
      <c r="V95" s="164">
        <v>1.5746530908893099</v>
      </c>
      <c r="W95" s="13">
        <v>74.010139183032194</v>
      </c>
      <c r="X95" s="164">
        <v>1.0142042124983299</v>
      </c>
      <c r="Y95" s="13">
        <v>1.02438054167001</v>
      </c>
      <c r="Z95" s="164">
        <v>2.9652780512533199</v>
      </c>
      <c r="AA95" s="98"/>
      <c r="AB95" s="98"/>
      <c r="AC95" s="13">
        <v>2.8338483867152702</v>
      </c>
      <c r="AD95" s="173">
        <v>1.2027195415566301</v>
      </c>
    </row>
    <row r="96" spans="1:30" ht="13" customHeight="1" x14ac:dyDescent="0.35">
      <c r="A96" s="12" t="s">
        <v>295</v>
      </c>
      <c r="B96" s="115">
        <v>3</v>
      </c>
      <c r="C96" s="13">
        <v>74.920627634283207</v>
      </c>
      <c r="D96" s="164">
        <v>1.7482930325551</v>
      </c>
      <c r="E96" s="13">
        <v>72.395849723812503</v>
      </c>
      <c r="F96" s="164">
        <v>2.0417738033044199</v>
      </c>
      <c r="G96" s="13">
        <v>79.003447546538695</v>
      </c>
      <c r="H96" s="164">
        <v>2.1210992285369801</v>
      </c>
      <c r="I96" s="13">
        <v>6.60759782272621</v>
      </c>
      <c r="J96" s="164">
        <v>2.4641837086253702</v>
      </c>
      <c r="K96" s="13">
        <v>77.703377931990303</v>
      </c>
      <c r="L96" s="164">
        <v>2.6770916432824801</v>
      </c>
      <c r="M96" s="13">
        <v>73.893366502606199</v>
      </c>
      <c r="N96" s="164">
        <v>1.87924876363263</v>
      </c>
      <c r="O96" s="13">
        <v>76.210395443207204</v>
      </c>
      <c r="P96" s="164">
        <v>2.7420837694744802</v>
      </c>
      <c r="Q96" s="13">
        <v>-1.4929824887830401</v>
      </c>
      <c r="R96" s="164">
        <v>3.4014511413422199</v>
      </c>
      <c r="S96" s="13">
        <v>75.873328172139196</v>
      </c>
      <c r="T96" s="164">
        <v>2.58624153345637</v>
      </c>
      <c r="U96" s="13">
        <v>70.625508511237499</v>
      </c>
      <c r="V96" s="164">
        <v>2.9456755884521799</v>
      </c>
      <c r="W96" s="13">
        <v>76.049191940171795</v>
      </c>
      <c r="X96" s="164">
        <v>1.9742968266174501</v>
      </c>
      <c r="Y96" s="13">
        <v>0.175863768032613</v>
      </c>
      <c r="Z96" s="164">
        <v>3.3061458402238899</v>
      </c>
      <c r="AA96" s="98"/>
      <c r="AB96" s="98"/>
      <c r="AC96" s="13">
        <v>-0.496677810223488</v>
      </c>
      <c r="AD96" s="173">
        <v>2.2313011295324201</v>
      </c>
    </row>
    <row r="97" spans="1:30" ht="13" customHeight="1" x14ac:dyDescent="0.35">
      <c r="A97" s="29" t="s">
        <v>307</v>
      </c>
      <c r="B97" s="117">
        <v>3</v>
      </c>
      <c r="C97" s="118">
        <v>72.113454721637297</v>
      </c>
      <c r="D97" s="172">
        <v>0.41961633622907801</v>
      </c>
      <c r="E97" s="118">
        <v>72.942399250747599</v>
      </c>
      <c r="F97" s="172">
        <v>0.50141490849929504</v>
      </c>
      <c r="G97" s="118">
        <v>70.517005098330898</v>
      </c>
      <c r="H97" s="172">
        <v>0.67152636788292397</v>
      </c>
      <c r="I97" s="118">
        <v>-2.4253941524166698</v>
      </c>
      <c r="J97" s="172">
        <v>0.80813728197524004</v>
      </c>
      <c r="K97" s="118">
        <v>71.171618987958396</v>
      </c>
      <c r="L97" s="172">
        <v>1.7713106147753499</v>
      </c>
      <c r="M97" s="118">
        <v>73.040897308616493</v>
      </c>
      <c r="N97" s="172">
        <v>0.52367896625694799</v>
      </c>
      <c r="O97" s="118">
        <v>70.144100777138902</v>
      </c>
      <c r="P97" s="172">
        <v>0.75625306507367396</v>
      </c>
      <c r="Q97" s="118">
        <v>-1.02751821081952</v>
      </c>
      <c r="R97" s="172">
        <v>1.83687565927138</v>
      </c>
      <c r="S97" s="118">
        <v>72.647557191599802</v>
      </c>
      <c r="T97" s="172">
        <v>0.91769271574744804</v>
      </c>
      <c r="U97" s="118">
        <v>72.6334051684277</v>
      </c>
      <c r="V97" s="172">
        <v>1.0374102236054299</v>
      </c>
      <c r="W97" s="118">
        <v>71.880328878240505</v>
      </c>
      <c r="X97" s="172">
        <v>0.51342096769203505</v>
      </c>
      <c r="Y97" s="118">
        <v>-0.76722831335930097</v>
      </c>
      <c r="Z97" s="172">
        <v>1.0417865266164199</v>
      </c>
      <c r="AA97" s="110"/>
      <c r="AB97" s="110"/>
      <c r="AC97" s="118">
        <v>6.9523537641545702E-2</v>
      </c>
      <c r="AD97" s="177">
        <v>0.60191443318163995</v>
      </c>
    </row>
    <row r="99" spans="1:30" x14ac:dyDescent="0.35">
      <c r="A99" s="178" t="s">
        <v>310</v>
      </c>
    </row>
    <row r="100" spans="1:30" x14ac:dyDescent="0.35">
      <c r="A100" s="178" t="s">
        <v>311</v>
      </c>
    </row>
    <row r="101" spans="1:30" x14ac:dyDescent="0.35">
      <c r="A101" s="178" t="s">
        <v>312</v>
      </c>
    </row>
    <row r="102" spans="1:30" x14ac:dyDescent="0.35">
      <c r="A102" s="178" t="s">
        <v>313</v>
      </c>
    </row>
    <row r="103" spans="1:30" x14ac:dyDescent="0.35">
      <c r="A103" s="163" t="str">
        <f>HYPERLINK("https://oecdcode.org/disclaimers/cyprus.html", "Information on data for Cyprus: https://oecdcode.org/disclaimers/cyprus.html")</f>
        <v>Information on data for Cyprus: https://oecdcode.org/disclaimers/cyprus.html</v>
      </c>
    </row>
    <row r="104" spans="1:30" x14ac:dyDescent="0.35">
      <c r="A104" s="178" t="s">
        <v>314</v>
      </c>
    </row>
  </sheetData>
  <mergeCells count="21">
    <mergeCell ref="Y9:Z9"/>
    <mergeCell ref="AA8:AB8"/>
    <mergeCell ref="AA9:AB9"/>
    <mergeCell ref="AC8:AD8"/>
    <mergeCell ref="AC9:AD9"/>
    <mergeCell ref="B7:B10"/>
    <mergeCell ref="C7:AD7"/>
    <mergeCell ref="C8:D9"/>
    <mergeCell ref="E8:J8"/>
    <mergeCell ref="E9:F9"/>
    <mergeCell ref="G9:H9"/>
    <mergeCell ref="I9:J9"/>
    <mergeCell ref="K8:R8"/>
    <mergeCell ref="K9:L9"/>
    <mergeCell ref="M9:N9"/>
    <mergeCell ref="O9:P9"/>
    <mergeCell ref="Q9:R9"/>
    <mergeCell ref="S8:Z8"/>
    <mergeCell ref="S9:T9"/>
    <mergeCell ref="U9:V9"/>
    <mergeCell ref="W9:X9"/>
  </mergeCells>
  <conditionalFormatting sqref="I1:I200">
    <cfRule type="expression" dxfId="77" priority="5">
      <formula>ABS(I1/J1)&gt;1.95996398454005</formula>
    </cfRule>
  </conditionalFormatting>
  <conditionalFormatting sqref="Q1:Q200">
    <cfRule type="expression" dxfId="76" priority="4">
      <formula>ABS(Q1/R1)&gt;1.95996398454005</formula>
    </cfRule>
  </conditionalFormatting>
  <conditionalFormatting sqref="Y1:Y200">
    <cfRule type="expression" dxfId="75" priority="3">
      <formula>ABS(Y1/Z1)&gt;1.95996398454005</formula>
    </cfRule>
  </conditionalFormatting>
  <conditionalFormatting sqref="AA1:AA200">
    <cfRule type="expression" dxfId="74" priority="2">
      <formula>ABS(AA1/AB1)&gt;1.95996398454005</formula>
    </cfRule>
  </conditionalFormatting>
  <conditionalFormatting sqref="AC1:AC200">
    <cfRule type="expression" dxfId="73" priority="1">
      <formula>ABS(AC1/AD1)&gt;1.95996398454005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108"/>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210</v>
      </c>
    </row>
    <row r="2" spans="1:18" x14ac:dyDescent="0.35">
      <c r="A2" s="38" t="s">
        <v>211</v>
      </c>
    </row>
    <row r="3" spans="1:18" x14ac:dyDescent="0.35">
      <c r="A3" s="42" t="s">
        <v>379</v>
      </c>
    </row>
    <row r="4" spans="1:18" x14ac:dyDescent="0.35">
      <c r="A4" s="150" t="str">
        <f>HYPERLINK("#'TOC'!A1", "Back to TOC")</f>
        <v>Back to TOC</v>
      </c>
    </row>
    <row r="8" spans="1:18" ht="15" customHeight="1" x14ac:dyDescent="0.35">
      <c r="B8" s="503" t="s">
        <v>233</v>
      </c>
      <c r="C8" s="506" t="s">
        <v>453</v>
      </c>
      <c r="D8" s="506"/>
      <c r="E8" s="506"/>
      <c r="F8" s="506"/>
      <c r="G8" s="506" t="s">
        <v>453</v>
      </c>
      <c r="H8" s="506"/>
      <c r="I8" s="506"/>
      <c r="J8" s="506"/>
      <c r="K8" s="506" t="s">
        <v>453</v>
      </c>
      <c r="L8" s="506"/>
      <c r="M8" s="506"/>
      <c r="N8" s="506"/>
      <c r="O8" s="506" t="s">
        <v>453</v>
      </c>
      <c r="P8" s="506"/>
      <c r="Q8" s="506"/>
      <c r="R8" s="507"/>
    </row>
    <row r="9" spans="1:18" ht="45" customHeight="1" x14ac:dyDescent="0.35">
      <c r="B9" s="504"/>
      <c r="C9" s="509" t="s">
        <v>382</v>
      </c>
      <c r="D9" s="509"/>
      <c r="E9" s="509"/>
      <c r="F9" s="509"/>
      <c r="G9" s="509" t="s">
        <v>383</v>
      </c>
      <c r="H9" s="509"/>
      <c r="I9" s="509"/>
      <c r="J9" s="509"/>
      <c r="K9" s="509" t="s">
        <v>384</v>
      </c>
      <c r="L9" s="509"/>
      <c r="M9" s="509"/>
      <c r="N9" s="509"/>
      <c r="O9" s="509" t="s">
        <v>454</v>
      </c>
      <c r="P9" s="509"/>
      <c r="Q9" s="509"/>
      <c r="R9" s="542"/>
    </row>
    <row r="10" spans="1:18"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8" t="s">
        <v>235</v>
      </c>
      <c r="O10" s="88" t="s">
        <v>326</v>
      </c>
      <c r="P10" s="88" t="s">
        <v>235</v>
      </c>
      <c r="Q10" s="88" t="s">
        <v>380</v>
      </c>
      <c r="R10" s="89" t="s">
        <v>235</v>
      </c>
    </row>
    <row r="11" spans="1:18" ht="13" customHeight="1" x14ac:dyDescent="0.35">
      <c r="A11" s="90"/>
      <c r="B11" s="91"/>
      <c r="C11" s="201" t="s">
        <v>1354</v>
      </c>
      <c r="D11" s="331" t="s">
        <v>1355</v>
      </c>
      <c r="E11" s="201" t="s">
        <v>991</v>
      </c>
      <c r="F11" s="331" t="s">
        <v>992</v>
      </c>
      <c r="G11" s="201" t="s">
        <v>1356</v>
      </c>
      <c r="H11" s="331" t="s">
        <v>1357</v>
      </c>
      <c r="I11" s="201" t="s">
        <v>995</v>
      </c>
      <c r="J11" s="331" t="s">
        <v>996</v>
      </c>
      <c r="K11" s="201" t="s">
        <v>1358</v>
      </c>
      <c r="L11" s="331" t="s">
        <v>1359</v>
      </c>
      <c r="M11" s="201" t="s">
        <v>999</v>
      </c>
      <c r="N11" s="331" t="s">
        <v>1000</v>
      </c>
      <c r="O11" s="201" t="s">
        <v>1360</v>
      </c>
      <c r="P11" s="331" t="s">
        <v>1361</v>
      </c>
      <c r="Q11" s="201" t="s">
        <v>1362</v>
      </c>
      <c r="R11" s="339" t="s">
        <v>1363</v>
      </c>
    </row>
    <row r="12" spans="1:18" ht="13" customHeight="1" x14ac:dyDescent="0.35">
      <c r="A12" s="12" t="s">
        <v>248</v>
      </c>
      <c r="B12" s="97">
        <v>2</v>
      </c>
      <c r="C12" s="189">
        <v>3.80131485077203E-2</v>
      </c>
      <c r="D12" s="325">
        <v>1.7872028784068801E-2</v>
      </c>
      <c r="E12" s="189">
        <v>0.30410358056433101</v>
      </c>
      <c r="F12" s="325">
        <v>0.30265041468592901</v>
      </c>
      <c r="G12" s="189">
        <v>3.9425259971982402E-2</v>
      </c>
      <c r="H12" s="325">
        <v>1.70566267977438E-2</v>
      </c>
      <c r="I12" s="189">
        <v>3.0444880084642501</v>
      </c>
      <c r="J12" s="325">
        <v>0.87671636427599398</v>
      </c>
      <c r="K12" s="189">
        <v>3.7356608616739499E-2</v>
      </c>
      <c r="L12" s="325">
        <v>1.7367765301394202E-2</v>
      </c>
      <c r="M12" s="189">
        <v>3.75164099696973</v>
      </c>
      <c r="N12" s="325">
        <v>0.98197367995859097</v>
      </c>
      <c r="O12" s="189">
        <v>1.54120424326938E-2</v>
      </c>
      <c r="P12" s="325">
        <v>1.54343598702756E-2</v>
      </c>
      <c r="Q12" s="189">
        <v>24.106302620795201</v>
      </c>
      <c r="R12" s="333">
        <v>2.2012520294684701</v>
      </c>
    </row>
    <row r="13" spans="1:18" ht="13" customHeight="1" x14ac:dyDescent="0.35">
      <c r="A13" s="12" t="s">
        <v>249</v>
      </c>
      <c r="B13" s="97">
        <v>2</v>
      </c>
      <c r="C13" s="189">
        <v>5.6896647428888003E-2</v>
      </c>
      <c r="D13" s="325">
        <v>3.50835674114892E-2</v>
      </c>
      <c r="E13" s="189">
        <v>0.294207320258422</v>
      </c>
      <c r="F13" s="325">
        <v>0.39275224913469597</v>
      </c>
      <c r="G13" s="189">
        <v>4.68991888235211E-2</v>
      </c>
      <c r="H13" s="325">
        <v>3.5464040803107902E-2</v>
      </c>
      <c r="I13" s="189">
        <v>1.53704538730957</v>
      </c>
      <c r="J13" s="325">
        <v>0.72439155946297196</v>
      </c>
      <c r="K13" s="189">
        <v>4.9045261847509403E-2</v>
      </c>
      <c r="L13" s="325">
        <v>3.5400346042502202E-2</v>
      </c>
      <c r="M13" s="189">
        <v>2.3680833218140198</v>
      </c>
      <c r="N13" s="325">
        <v>0.86803779171832696</v>
      </c>
      <c r="O13" s="189">
        <v>-3.3361499927182302E-3</v>
      </c>
      <c r="P13" s="325">
        <v>3.2136642893367498E-2</v>
      </c>
      <c r="Q13" s="189">
        <v>19.4691382783816</v>
      </c>
      <c r="R13" s="333">
        <v>2.1095851610181802</v>
      </c>
    </row>
    <row r="14" spans="1:18" ht="13" customHeight="1" x14ac:dyDescent="0.35">
      <c r="A14" s="12" t="s">
        <v>250</v>
      </c>
      <c r="B14" s="97">
        <v>2</v>
      </c>
      <c r="C14" s="189">
        <v>4.31130200100385E-2</v>
      </c>
      <c r="D14" s="325">
        <v>2.1853274598486998E-2</v>
      </c>
      <c r="E14" s="189">
        <v>0.26319166826988999</v>
      </c>
      <c r="F14" s="325">
        <v>0.27611068947310402</v>
      </c>
      <c r="G14" s="189">
        <v>4.1443170406734398E-2</v>
      </c>
      <c r="H14" s="325">
        <v>2.1118895518768999E-2</v>
      </c>
      <c r="I14" s="189">
        <v>2.3393760025691601</v>
      </c>
      <c r="J14" s="325">
        <v>0.74204420784167502</v>
      </c>
      <c r="K14" s="189">
        <v>4.6786696588025201E-2</v>
      </c>
      <c r="L14" s="325">
        <v>2.14708899581058E-2</v>
      </c>
      <c r="M14" s="189">
        <v>2.9774927147980299</v>
      </c>
      <c r="N14" s="325">
        <v>0.90742712716935203</v>
      </c>
      <c r="O14" s="189">
        <v>1.4264036057398E-2</v>
      </c>
      <c r="P14" s="325">
        <v>1.89285017487862E-2</v>
      </c>
      <c r="Q14" s="189">
        <v>23.678152352855701</v>
      </c>
      <c r="R14" s="333">
        <v>1.6976626217558599</v>
      </c>
    </row>
    <row r="15" spans="1:18" ht="13" customHeight="1" x14ac:dyDescent="0.35">
      <c r="A15" s="12" t="s">
        <v>251</v>
      </c>
      <c r="B15" s="97">
        <v>2</v>
      </c>
      <c r="C15" s="189">
        <v>7.5952010510545898E-2</v>
      </c>
      <c r="D15" s="325">
        <v>2.2034411516767102E-2</v>
      </c>
      <c r="E15" s="189">
        <v>0.63636762048658002</v>
      </c>
      <c r="F15" s="325">
        <v>0.355400103723024</v>
      </c>
      <c r="G15" s="189">
        <v>7.15072492218463E-2</v>
      </c>
      <c r="H15" s="325">
        <v>2.2803028352902901E-2</v>
      </c>
      <c r="I15" s="189">
        <v>0.99743613950408205</v>
      </c>
      <c r="J15" s="325">
        <v>0.45989341457595501</v>
      </c>
      <c r="K15" s="189">
        <v>6.7530887363985104E-2</v>
      </c>
      <c r="L15" s="325">
        <v>2.2607247751415298E-2</v>
      </c>
      <c r="M15" s="189">
        <v>2.3260238082639799</v>
      </c>
      <c r="N15" s="325">
        <v>0.75946636402615397</v>
      </c>
      <c r="O15" s="189">
        <v>5.9887597532909301E-2</v>
      </c>
      <c r="P15" s="325">
        <v>1.9113950021809201E-2</v>
      </c>
      <c r="Q15" s="189">
        <v>20.9050387516547</v>
      </c>
      <c r="R15" s="333">
        <v>2.2021506496973799</v>
      </c>
    </row>
    <row r="16" spans="1:18" ht="13" customHeight="1" x14ac:dyDescent="0.35">
      <c r="A16" s="12" t="s">
        <v>252</v>
      </c>
      <c r="B16" s="97">
        <v>2</v>
      </c>
      <c r="C16" s="189">
        <v>4.3973944824314E-2</v>
      </c>
      <c r="D16" s="325">
        <v>1.88271895122703E-2</v>
      </c>
      <c r="E16" s="189">
        <v>0.317549666769529</v>
      </c>
      <c r="F16" s="325">
        <v>0.26455301828790301</v>
      </c>
      <c r="G16" s="189">
        <v>3.8049864902272003E-2</v>
      </c>
      <c r="H16" s="325">
        <v>1.9285066544487101E-2</v>
      </c>
      <c r="I16" s="189">
        <v>2.9215171023056299</v>
      </c>
      <c r="J16" s="325">
        <v>0.70246749751194604</v>
      </c>
      <c r="K16" s="189">
        <v>4.0350532978042301E-2</v>
      </c>
      <c r="L16" s="325">
        <v>1.8683705593314101E-2</v>
      </c>
      <c r="M16" s="189">
        <v>6.1558686194734298</v>
      </c>
      <c r="N16" s="325">
        <v>1.08861514085108</v>
      </c>
      <c r="O16" s="189">
        <v>2.45109682308727E-2</v>
      </c>
      <c r="P16" s="325">
        <v>1.62691356807593E-2</v>
      </c>
      <c r="Q16" s="189">
        <v>28.037922644698899</v>
      </c>
      <c r="R16" s="333">
        <v>2.41570449442185</v>
      </c>
    </row>
    <row r="17" spans="1:18" ht="13" customHeight="1" x14ac:dyDescent="0.35">
      <c r="A17" s="12" t="s">
        <v>253</v>
      </c>
      <c r="B17" s="97">
        <v>2</v>
      </c>
      <c r="C17" s="189">
        <v>-4.5606164281036601E-3</v>
      </c>
      <c r="D17" s="325">
        <v>1.9660007988091501E-2</v>
      </c>
      <c r="E17" s="189">
        <v>2.0777572544867602E-3</v>
      </c>
      <c r="F17" s="325">
        <v>3.6055256579803498E-2</v>
      </c>
      <c r="G17" s="189">
        <v>-1.3488296557711501E-2</v>
      </c>
      <c r="H17" s="325">
        <v>1.9284545929713601E-2</v>
      </c>
      <c r="I17" s="189">
        <v>2.69948812505534</v>
      </c>
      <c r="J17" s="325">
        <v>0.63743102069840496</v>
      </c>
      <c r="K17" s="189">
        <v>-6.4754091489755399E-3</v>
      </c>
      <c r="L17" s="325">
        <v>1.97328991597151E-2</v>
      </c>
      <c r="M17" s="189">
        <v>3.0951285915142601</v>
      </c>
      <c r="N17" s="325">
        <v>0.77520835995136195</v>
      </c>
      <c r="O17" s="189">
        <v>-1.05559317086154E-2</v>
      </c>
      <c r="P17" s="325">
        <v>1.8984203001489099E-2</v>
      </c>
      <c r="Q17" s="189">
        <v>17.607169558959701</v>
      </c>
      <c r="R17" s="333">
        <v>1.62979932270476</v>
      </c>
    </row>
    <row r="18" spans="1:18" ht="13" customHeight="1" x14ac:dyDescent="0.35">
      <c r="A18" s="100" t="s">
        <v>254</v>
      </c>
      <c r="B18" s="97">
        <v>2</v>
      </c>
      <c r="C18" s="189">
        <v>5.01626010840494E-2</v>
      </c>
      <c r="D18" s="325">
        <v>2.4495108117497499E-2</v>
      </c>
      <c r="E18" s="189">
        <v>0.20129558369400599</v>
      </c>
      <c r="F18" s="325">
        <v>0.190011158303943</v>
      </c>
      <c r="G18" s="189">
        <v>3.73814181410871E-2</v>
      </c>
      <c r="H18" s="325">
        <v>2.42294631379276E-2</v>
      </c>
      <c r="I18" s="189">
        <v>4.86223036176977</v>
      </c>
      <c r="J18" s="325">
        <v>1.0797761976579101</v>
      </c>
      <c r="K18" s="189">
        <v>3.7499006097580702E-2</v>
      </c>
      <c r="L18" s="325">
        <v>2.4898925227022702E-2</v>
      </c>
      <c r="M18" s="189">
        <v>5.2807352112036998</v>
      </c>
      <c r="N18" s="325">
        <v>1.20303435936596</v>
      </c>
      <c r="O18" s="189">
        <v>6.1383289858287903E-3</v>
      </c>
      <c r="P18" s="325">
        <v>2.4995360948662101E-2</v>
      </c>
      <c r="Q18" s="189">
        <v>16.875112950911699</v>
      </c>
      <c r="R18" s="333">
        <v>2.19442918283755</v>
      </c>
    </row>
    <row r="19" spans="1:18" ht="13" customHeight="1" x14ac:dyDescent="0.35">
      <c r="A19" s="100" t="s">
        <v>255</v>
      </c>
      <c r="B19" s="97">
        <v>2</v>
      </c>
      <c r="C19" s="189">
        <v>9.2817765517310094E-2</v>
      </c>
      <c r="D19" s="325">
        <v>2.9956432774955698E-2</v>
      </c>
      <c r="E19" s="189">
        <v>0.98907847731838705</v>
      </c>
      <c r="F19" s="325">
        <v>0.62201500670029597</v>
      </c>
      <c r="G19" s="189">
        <v>8.8159906900050003E-2</v>
      </c>
      <c r="H19" s="325">
        <v>2.9996244934472099E-2</v>
      </c>
      <c r="I19" s="189">
        <v>2.3535620512573701</v>
      </c>
      <c r="J19" s="325">
        <v>1.0093394059938501</v>
      </c>
      <c r="K19" s="189">
        <v>9.0491810505040807E-2</v>
      </c>
      <c r="L19" s="325">
        <v>3.1112557519139099E-2</v>
      </c>
      <c r="M19" s="189">
        <v>2.4680787139536799</v>
      </c>
      <c r="N19" s="325">
        <v>1.12912637435409</v>
      </c>
      <c r="O19" s="189">
        <v>4.4277958413470403E-2</v>
      </c>
      <c r="P19" s="325">
        <v>2.9850722503956401E-2</v>
      </c>
      <c r="Q19" s="189">
        <v>13.153474766128401</v>
      </c>
      <c r="R19" s="333">
        <v>2.0955085223423202</v>
      </c>
    </row>
    <row r="20" spans="1:18" ht="13" customHeight="1" x14ac:dyDescent="0.35">
      <c r="A20" s="12" t="s">
        <v>256</v>
      </c>
      <c r="B20" s="97">
        <v>2</v>
      </c>
      <c r="C20" s="189">
        <v>-3.27797215600674E-2</v>
      </c>
      <c r="D20" s="325">
        <v>2.4038563230291601E-2</v>
      </c>
      <c r="E20" s="189">
        <v>0.136096970062697</v>
      </c>
      <c r="F20" s="325">
        <v>0.19740411965615301</v>
      </c>
      <c r="G20" s="189">
        <v>-2.5467127052431499E-2</v>
      </c>
      <c r="H20" s="325">
        <v>2.3584098045328301E-2</v>
      </c>
      <c r="I20" s="189">
        <v>2.6064522379833299</v>
      </c>
      <c r="J20" s="325">
        <v>0.91765332814102296</v>
      </c>
      <c r="K20" s="189">
        <v>-2.1918258462352899E-2</v>
      </c>
      <c r="L20" s="325">
        <v>2.3166088696020201E-2</v>
      </c>
      <c r="M20" s="189">
        <v>5.2677964325531397</v>
      </c>
      <c r="N20" s="325">
        <v>1.49710803225986</v>
      </c>
      <c r="O20" s="189">
        <v>2.6523664788095699E-3</v>
      </c>
      <c r="P20" s="325">
        <v>2.0695940525761101E-2</v>
      </c>
      <c r="Q20" s="189">
        <v>29.330676262321301</v>
      </c>
      <c r="R20" s="333">
        <v>2.5148918184761699</v>
      </c>
    </row>
    <row r="21" spans="1:18" ht="13" customHeight="1" x14ac:dyDescent="0.35">
      <c r="A21" s="12" t="s">
        <v>257</v>
      </c>
      <c r="B21" s="97">
        <v>2</v>
      </c>
      <c r="C21" s="189">
        <v>8.7234061862311502E-2</v>
      </c>
      <c r="D21" s="325">
        <v>2.96587185101451E-2</v>
      </c>
      <c r="E21" s="189">
        <v>0.83560090827561995</v>
      </c>
      <c r="F21" s="325">
        <v>0.56440548597028295</v>
      </c>
      <c r="G21" s="189">
        <v>8.7332344409393303E-2</v>
      </c>
      <c r="H21" s="325">
        <v>3.02787579665201E-2</v>
      </c>
      <c r="I21" s="189">
        <v>1.2918276928560899</v>
      </c>
      <c r="J21" s="325">
        <v>0.584040527530443</v>
      </c>
      <c r="K21" s="189">
        <v>8.1413826527422406E-2</v>
      </c>
      <c r="L21" s="325">
        <v>3.0503249472347699E-2</v>
      </c>
      <c r="M21" s="189">
        <v>2.3094546796394599</v>
      </c>
      <c r="N21" s="325">
        <v>0.98421329389925205</v>
      </c>
      <c r="O21" s="189">
        <v>3.6001507994566098E-2</v>
      </c>
      <c r="P21" s="325">
        <v>2.4373716538240699E-2</v>
      </c>
      <c r="Q21" s="189">
        <v>31.829076971768998</v>
      </c>
      <c r="R21" s="333">
        <v>2.4997167936817202</v>
      </c>
    </row>
    <row r="22" spans="1:18" ht="13" customHeight="1" x14ac:dyDescent="0.35">
      <c r="A22" s="12" t="s">
        <v>258</v>
      </c>
      <c r="B22" s="97">
        <v>2</v>
      </c>
      <c r="C22" s="189">
        <v>4.7573715603445303E-2</v>
      </c>
      <c r="D22" s="325">
        <v>3.9950413591414803E-2</v>
      </c>
      <c r="E22" s="189">
        <v>0.216725215973817</v>
      </c>
      <c r="F22" s="325">
        <v>0.36765234452463003</v>
      </c>
      <c r="G22" s="189">
        <v>4.9989691668189201E-2</v>
      </c>
      <c r="H22" s="325">
        <v>4.0333473798116602E-2</v>
      </c>
      <c r="I22" s="189">
        <v>1.46977217160283</v>
      </c>
      <c r="J22" s="325">
        <v>1.54863567483732</v>
      </c>
      <c r="K22" s="189">
        <v>5.1548208922246E-2</v>
      </c>
      <c r="L22" s="325">
        <v>4.0615515550472298E-2</v>
      </c>
      <c r="M22" s="189">
        <v>2.70474039244418</v>
      </c>
      <c r="N22" s="325">
        <v>1.9641319317032</v>
      </c>
      <c r="O22" s="189">
        <v>1.20144249174474E-2</v>
      </c>
      <c r="P22" s="325">
        <v>3.6683993379856998E-2</v>
      </c>
      <c r="Q22" s="189">
        <v>20.786562572355901</v>
      </c>
      <c r="R22" s="333">
        <v>2.77112701290709</v>
      </c>
    </row>
    <row r="23" spans="1:18" ht="13" customHeight="1" x14ac:dyDescent="0.35">
      <c r="A23" s="12" t="s">
        <v>259</v>
      </c>
      <c r="B23" s="97">
        <v>2</v>
      </c>
      <c r="C23" s="189">
        <v>0.13854542151989799</v>
      </c>
      <c r="D23" s="325">
        <v>3.4269484263264302E-2</v>
      </c>
      <c r="E23" s="189">
        <v>2.62109051340726</v>
      </c>
      <c r="F23" s="325">
        <v>1.24414795086686</v>
      </c>
      <c r="G23" s="189">
        <v>0.132154072019947</v>
      </c>
      <c r="H23" s="325">
        <v>3.56896376942114E-2</v>
      </c>
      <c r="I23" s="189">
        <v>3.4261261995288601</v>
      </c>
      <c r="J23" s="325">
        <v>1.3232765132940101</v>
      </c>
      <c r="K23" s="189">
        <v>0.132563581985018</v>
      </c>
      <c r="L23" s="325">
        <v>3.6076840469627398E-2</v>
      </c>
      <c r="M23" s="189">
        <v>4.8685815746704204</v>
      </c>
      <c r="N23" s="325">
        <v>1.68303962431681</v>
      </c>
      <c r="O23" s="189">
        <v>7.5215977987685603E-2</v>
      </c>
      <c r="P23" s="325">
        <v>2.4502484851394099E-2</v>
      </c>
      <c r="Q23" s="189">
        <v>31.100775539518299</v>
      </c>
      <c r="R23" s="333">
        <v>3.14426098719892</v>
      </c>
    </row>
    <row r="24" spans="1:18" ht="13" customHeight="1" x14ac:dyDescent="0.35">
      <c r="A24" s="12" t="s">
        <v>260</v>
      </c>
      <c r="B24" s="97">
        <v>2</v>
      </c>
      <c r="C24" s="189">
        <v>2.1880318727967901E-2</v>
      </c>
      <c r="D24" s="325">
        <v>4.1512542193558002E-2</v>
      </c>
      <c r="E24" s="189">
        <v>5.1180701268840501E-2</v>
      </c>
      <c r="F24" s="325">
        <v>0.244235661287173</v>
      </c>
      <c r="G24" s="189">
        <v>2.8178146766024301E-2</v>
      </c>
      <c r="H24" s="325">
        <v>4.1671232499352603E-2</v>
      </c>
      <c r="I24" s="189">
        <v>1.25532465867448</v>
      </c>
      <c r="J24" s="325">
        <v>0.78171844751719599</v>
      </c>
      <c r="K24" s="189">
        <v>2.51176015852238E-2</v>
      </c>
      <c r="L24" s="325">
        <v>4.03294544476311E-2</v>
      </c>
      <c r="M24" s="189">
        <v>2.6519718347172598</v>
      </c>
      <c r="N24" s="325">
        <v>1.29073121214175</v>
      </c>
      <c r="O24" s="189">
        <v>1.7714156756478701E-2</v>
      </c>
      <c r="P24" s="325">
        <v>4.24563439462564E-2</v>
      </c>
      <c r="Q24" s="189">
        <v>28.147496347174101</v>
      </c>
      <c r="R24" s="333">
        <v>2.9725645706715098</v>
      </c>
    </row>
    <row r="25" spans="1:18" ht="13" customHeight="1" x14ac:dyDescent="0.35">
      <c r="A25" s="12" t="s">
        <v>261</v>
      </c>
      <c r="B25" s="97">
        <v>2</v>
      </c>
      <c r="C25" s="189">
        <v>3.3871181565564699E-2</v>
      </c>
      <c r="D25" s="325">
        <v>3.0350174265327601E-2</v>
      </c>
      <c r="E25" s="189">
        <v>0.120065452257404</v>
      </c>
      <c r="F25" s="325">
        <v>0.248747070234935</v>
      </c>
      <c r="G25" s="189">
        <v>3.2900914363040698E-2</v>
      </c>
      <c r="H25" s="325">
        <v>2.9287471223450198E-2</v>
      </c>
      <c r="I25" s="189">
        <v>0.87017961561773005</v>
      </c>
      <c r="J25" s="325">
        <v>0.68155984679723203</v>
      </c>
      <c r="K25" s="189">
        <v>3.6780037347852602E-2</v>
      </c>
      <c r="L25" s="325">
        <v>2.91300634301483E-2</v>
      </c>
      <c r="M25" s="189">
        <v>1.3920388853729699</v>
      </c>
      <c r="N25" s="325">
        <v>0.83876517652472105</v>
      </c>
      <c r="O25" s="189">
        <v>5.3881187968384002E-2</v>
      </c>
      <c r="P25" s="325">
        <v>2.6126283171920599E-2</v>
      </c>
      <c r="Q25" s="189">
        <v>21.814312256242999</v>
      </c>
      <c r="R25" s="333">
        <v>1.90744612413948</v>
      </c>
    </row>
    <row r="26" spans="1:18" ht="13" customHeight="1" x14ac:dyDescent="0.35">
      <c r="A26" s="12" t="s">
        <v>262</v>
      </c>
      <c r="B26" s="97">
        <v>2</v>
      </c>
      <c r="C26" s="189">
        <v>9.6349518091265005E-2</v>
      </c>
      <c r="D26" s="325">
        <v>3.92376001254304E-2</v>
      </c>
      <c r="E26" s="189">
        <v>0.767396440494718</v>
      </c>
      <c r="F26" s="325">
        <v>0.64067764664018301</v>
      </c>
      <c r="G26" s="189">
        <v>9.1847917539836399E-2</v>
      </c>
      <c r="H26" s="325">
        <v>3.9992594827075102E-2</v>
      </c>
      <c r="I26" s="189">
        <v>2.9061089580392001</v>
      </c>
      <c r="J26" s="325">
        <v>1.21414640847577</v>
      </c>
      <c r="K26" s="189">
        <v>8.4700622932697894E-2</v>
      </c>
      <c r="L26" s="325">
        <v>4.1281832400565897E-2</v>
      </c>
      <c r="M26" s="189">
        <v>3.91841221099377</v>
      </c>
      <c r="N26" s="325">
        <v>1.34176889488355</v>
      </c>
      <c r="O26" s="189">
        <v>5.2394101964672403E-2</v>
      </c>
      <c r="P26" s="325">
        <v>3.2827273968528199E-2</v>
      </c>
      <c r="Q26" s="189">
        <v>32.351471289440603</v>
      </c>
      <c r="R26" s="333">
        <v>2.8927871238552298</v>
      </c>
    </row>
    <row r="27" spans="1:18" ht="13" customHeight="1" x14ac:dyDescent="0.35">
      <c r="A27" s="12" t="s">
        <v>263</v>
      </c>
      <c r="B27" s="97">
        <v>2</v>
      </c>
      <c r="C27" s="189">
        <v>4.5947191853156197E-2</v>
      </c>
      <c r="D27" s="325">
        <v>1.8518815721707299E-2</v>
      </c>
      <c r="E27" s="189">
        <v>0.177839517601632</v>
      </c>
      <c r="F27" s="325">
        <v>0.139995621860525</v>
      </c>
      <c r="G27" s="189">
        <v>4.1129681383036298E-2</v>
      </c>
      <c r="H27" s="325">
        <v>1.8017775691564802E-2</v>
      </c>
      <c r="I27" s="189">
        <v>3.8802157050050701</v>
      </c>
      <c r="J27" s="325">
        <v>0.606977755090638</v>
      </c>
      <c r="K27" s="189">
        <v>3.8079656352838102E-2</v>
      </c>
      <c r="L27" s="325">
        <v>1.81594484808776E-2</v>
      </c>
      <c r="M27" s="189">
        <v>4.0240899355336603</v>
      </c>
      <c r="N27" s="325">
        <v>0.63803120109845701</v>
      </c>
      <c r="O27" s="189">
        <v>2.4255710712880701E-3</v>
      </c>
      <c r="P27" s="325">
        <v>1.4483619466609801E-2</v>
      </c>
      <c r="Q27" s="189">
        <v>28.259885159278099</v>
      </c>
      <c r="R27" s="333">
        <v>1.30017834540084</v>
      </c>
    </row>
    <row r="28" spans="1:18" ht="13" customHeight="1" x14ac:dyDescent="0.35">
      <c r="A28" s="12" t="s">
        <v>264</v>
      </c>
      <c r="B28" s="97">
        <v>2</v>
      </c>
      <c r="C28" s="189">
        <v>5.6880750041306202E-2</v>
      </c>
      <c r="D28" s="325">
        <v>2.50099811946655E-2</v>
      </c>
      <c r="E28" s="189">
        <v>0.44988155482115899</v>
      </c>
      <c r="F28" s="325">
        <v>0.39407160290127002</v>
      </c>
      <c r="G28" s="189">
        <v>4.9043509412469301E-2</v>
      </c>
      <c r="H28" s="325">
        <v>2.49743190967039E-2</v>
      </c>
      <c r="I28" s="189">
        <v>2.29293228267706</v>
      </c>
      <c r="J28" s="325">
        <v>0.81312354582207103</v>
      </c>
      <c r="K28" s="189">
        <v>4.0825902791746797E-2</v>
      </c>
      <c r="L28" s="325">
        <v>2.6031025561078901E-2</v>
      </c>
      <c r="M28" s="189">
        <v>3.21247751148847</v>
      </c>
      <c r="N28" s="325">
        <v>1.08326397021387</v>
      </c>
      <c r="O28" s="189">
        <v>1.2507021422414E-2</v>
      </c>
      <c r="P28" s="325">
        <v>2.35934269438457E-2</v>
      </c>
      <c r="Q28" s="189">
        <v>18.8335523593232</v>
      </c>
      <c r="R28" s="333">
        <v>2.2270712740027001</v>
      </c>
    </row>
    <row r="29" spans="1:18" ht="13" customHeight="1" x14ac:dyDescent="0.35">
      <c r="A29" s="12" t="s">
        <v>265</v>
      </c>
      <c r="B29" s="97">
        <v>2</v>
      </c>
      <c r="C29" s="189">
        <v>2.5687508153796501E-2</v>
      </c>
      <c r="D29" s="325">
        <v>2.6582623841065401E-2</v>
      </c>
      <c r="E29" s="189">
        <v>6.1460162428836E-2</v>
      </c>
      <c r="F29" s="325">
        <v>0.142980627796644</v>
      </c>
      <c r="G29" s="189">
        <v>3.4809724738641898E-2</v>
      </c>
      <c r="H29" s="325">
        <v>2.7634015601200199E-2</v>
      </c>
      <c r="I29" s="189">
        <v>0.93112557194661105</v>
      </c>
      <c r="J29" s="325">
        <v>0.491130980155144</v>
      </c>
      <c r="K29" s="189">
        <v>3.7261232175201497E-2</v>
      </c>
      <c r="L29" s="325">
        <v>2.7875972735132402E-2</v>
      </c>
      <c r="M29" s="189">
        <v>1.0445229265110001</v>
      </c>
      <c r="N29" s="325">
        <v>0.561017486290045</v>
      </c>
      <c r="O29" s="189">
        <v>1.0229375680884001E-2</v>
      </c>
      <c r="P29" s="325">
        <v>2.31860049673644E-2</v>
      </c>
      <c r="Q29" s="189">
        <v>18.9191360411475</v>
      </c>
      <c r="R29" s="333">
        <v>2.3430717273854098</v>
      </c>
    </row>
    <row r="30" spans="1:18" ht="13" customHeight="1" x14ac:dyDescent="0.35">
      <c r="A30" s="12" t="s">
        <v>266</v>
      </c>
      <c r="B30" s="97">
        <v>2</v>
      </c>
      <c r="C30" s="189">
        <v>7.95455443988283E-2</v>
      </c>
      <c r="D30" s="325">
        <v>1.9421219159550598E-2</v>
      </c>
      <c r="E30" s="189">
        <v>0.71196421814907096</v>
      </c>
      <c r="F30" s="325">
        <v>0.34635897270930899</v>
      </c>
      <c r="G30" s="189">
        <v>7.2157840291059705E-2</v>
      </c>
      <c r="H30" s="325">
        <v>1.9199818129167E-2</v>
      </c>
      <c r="I30" s="189">
        <v>1.54738325299673</v>
      </c>
      <c r="J30" s="325">
        <v>0.54199361012505298</v>
      </c>
      <c r="K30" s="189">
        <v>7.1026275538020794E-2</v>
      </c>
      <c r="L30" s="325">
        <v>1.9135705336206298E-2</v>
      </c>
      <c r="M30" s="189">
        <v>2.1248177792595002</v>
      </c>
      <c r="N30" s="325">
        <v>0.64317997108630998</v>
      </c>
      <c r="O30" s="189">
        <v>3.4341030395996799E-2</v>
      </c>
      <c r="P30" s="325">
        <v>1.8646707330448001E-2</v>
      </c>
      <c r="Q30" s="189">
        <v>18.667003499118</v>
      </c>
      <c r="R30" s="333">
        <v>1.6357443888238501</v>
      </c>
    </row>
    <row r="31" spans="1:18" ht="13" customHeight="1" x14ac:dyDescent="0.35">
      <c r="A31" s="12" t="s">
        <v>267</v>
      </c>
      <c r="B31" s="97">
        <v>2</v>
      </c>
      <c r="C31" s="189">
        <v>0.117333553314246</v>
      </c>
      <c r="D31" s="325">
        <v>2.3919241125367301E-2</v>
      </c>
      <c r="E31" s="189">
        <v>1.63859110558274</v>
      </c>
      <c r="F31" s="325">
        <v>0.69743150493083395</v>
      </c>
      <c r="G31" s="189">
        <v>0.115145931236267</v>
      </c>
      <c r="H31" s="325">
        <v>2.38535311401398E-2</v>
      </c>
      <c r="I31" s="189">
        <v>3.0026247899812</v>
      </c>
      <c r="J31" s="325">
        <v>0.90247746270222995</v>
      </c>
      <c r="K31" s="189">
        <v>0.112198799536778</v>
      </c>
      <c r="L31" s="325">
        <v>2.40033050562777E-2</v>
      </c>
      <c r="M31" s="189">
        <v>3.8639127364593699</v>
      </c>
      <c r="N31" s="325">
        <v>0.98774438376801299</v>
      </c>
      <c r="O31" s="189">
        <v>4.9848601884282702E-2</v>
      </c>
      <c r="P31" s="325">
        <v>2.2118370396506899E-2</v>
      </c>
      <c r="Q31" s="189">
        <v>25.465512817311701</v>
      </c>
      <c r="R31" s="333">
        <v>2.1922406604428399</v>
      </c>
    </row>
    <row r="32" spans="1:18" ht="13" customHeight="1" x14ac:dyDescent="0.35">
      <c r="A32" s="12" t="s">
        <v>268</v>
      </c>
      <c r="B32" s="97">
        <v>2</v>
      </c>
      <c r="C32" s="189">
        <v>3.4893858915784899E-2</v>
      </c>
      <c r="D32" s="325">
        <v>2.2709893183432799E-2</v>
      </c>
      <c r="E32" s="189">
        <v>0.170008465504003</v>
      </c>
      <c r="F32" s="325">
        <v>0.21443708174276699</v>
      </c>
      <c r="G32" s="189">
        <v>3.3249835292000103E-2</v>
      </c>
      <c r="H32" s="325">
        <v>2.3057479396826699E-2</v>
      </c>
      <c r="I32" s="189">
        <v>2.9329874464367398</v>
      </c>
      <c r="J32" s="325">
        <v>0.931890418795707</v>
      </c>
      <c r="K32" s="189">
        <v>3.2451359008469301E-2</v>
      </c>
      <c r="L32" s="325">
        <v>2.2533263160597599E-2</v>
      </c>
      <c r="M32" s="189">
        <v>3.1193463789921401</v>
      </c>
      <c r="N32" s="325">
        <v>1.0470083064368301</v>
      </c>
      <c r="O32" s="189">
        <v>-4.3117800983522199E-3</v>
      </c>
      <c r="P32" s="325">
        <v>1.8324918919130701E-2</v>
      </c>
      <c r="Q32" s="189">
        <v>27.608950796832001</v>
      </c>
      <c r="R32" s="333">
        <v>1.9135323840226699</v>
      </c>
    </row>
    <row r="33" spans="1:18" ht="13" customHeight="1" x14ac:dyDescent="0.35">
      <c r="A33" s="12" t="s">
        <v>269</v>
      </c>
      <c r="B33" s="97">
        <v>2</v>
      </c>
      <c r="C33" s="189">
        <v>7.1132222894782202E-2</v>
      </c>
      <c r="D33" s="325">
        <v>4.20907181358934E-2</v>
      </c>
      <c r="E33" s="189">
        <v>0.46874936512853799</v>
      </c>
      <c r="F33" s="325">
        <v>0.53983070876103001</v>
      </c>
      <c r="G33" s="189">
        <v>8.5939219189616306E-2</v>
      </c>
      <c r="H33" s="325">
        <v>4.2968676926283401E-2</v>
      </c>
      <c r="I33" s="189">
        <v>6.3093090405873902</v>
      </c>
      <c r="J33" s="325">
        <v>1.7971158611190901</v>
      </c>
      <c r="K33" s="189">
        <v>8.7096134508807099E-2</v>
      </c>
      <c r="L33" s="325">
        <v>4.2715196386600103E-2</v>
      </c>
      <c r="M33" s="189">
        <v>6.6483042253543401</v>
      </c>
      <c r="N33" s="325">
        <v>1.88349776816805</v>
      </c>
      <c r="O33" s="189">
        <v>3.5670999101972398E-2</v>
      </c>
      <c r="P33" s="325">
        <v>3.6675065590537799E-2</v>
      </c>
      <c r="Q33" s="189">
        <v>24.101714551506799</v>
      </c>
      <c r="R33" s="333">
        <v>3.29104645574074</v>
      </c>
    </row>
    <row r="34" spans="1:18" ht="13" customHeight="1" x14ac:dyDescent="0.35">
      <c r="A34" s="12" t="s">
        <v>270</v>
      </c>
      <c r="B34" s="97">
        <v>2</v>
      </c>
      <c r="C34" s="189">
        <v>5.0818076203429201E-2</v>
      </c>
      <c r="D34" s="325">
        <v>3.6544369434345199E-2</v>
      </c>
      <c r="E34" s="189">
        <v>0.22358408027312601</v>
      </c>
      <c r="F34" s="325">
        <v>0.32723408978420299</v>
      </c>
      <c r="G34" s="189">
        <v>6.5985680840999594E-2</v>
      </c>
      <c r="H34" s="325">
        <v>3.68368694989182E-2</v>
      </c>
      <c r="I34" s="189">
        <v>1.55436102227907</v>
      </c>
      <c r="J34" s="325">
        <v>0.83542709752050504</v>
      </c>
      <c r="K34" s="189">
        <v>7.9417281177633206E-2</v>
      </c>
      <c r="L34" s="325">
        <v>3.5519327436969297E-2</v>
      </c>
      <c r="M34" s="189">
        <v>2.8700034492445798</v>
      </c>
      <c r="N34" s="325">
        <v>1.1942612009893401</v>
      </c>
      <c r="O34" s="189">
        <v>4.5874682470222999E-2</v>
      </c>
      <c r="P34" s="325">
        <v>2.87524788541977E-2</v>
      </c>
      <c r="Q34" s="189">
        <v>26.502035202964102</v>
      </c>
      <c r="R34" s="333">
        <v>2.7009273579342401</v>
      </c>
    </row>
    <row r="35" spans="1:18" ht="13" customHeight="1" x14ac:dyDescent="0.35">
      <c r="A35" s="12" t="s">
        <v>271</v>
      </c>
      <c r="B35" s="97">
        <v>2</v>
      </c>
      <c r="C35" s="189">
        <v>5.0082304959626803E-2</v>
      </c>
      <c r="D35" s="325">
        <v>1.9415450000509302E-2</v>
      </c>
      <c r="E35" s="189">
        <v>0.28661849730818201</v>
      </c>
      <c r="F35" s="325">
        <v>0.220339649682112</v>
      </c>
      <c r="G35" s="189">
        <v>5.0382522214003397E-2</v>
      </c>
      <c r="H35" s="325">
        <v>1.9494342116141501E-2</v>
      </c>
      <c r="I35" s="189">
        <v>2.7872016977654201</v>
      </c>
      <c r="J35" s="325">
        <v>0.763866592641396</v>
      </c>
      <c r="K35" s="189">
        <v>5.0579624569503601E-2</v>
      </c>
      <c r="L35" s="325">
        <v>1.95172661169059E-2</v>
      </c>
      <c r="M35" s="189">
        <v>3.2155601809808401</v>
      </c>
      <c r="N35" s="325">
        <v>1.0130259819573799</v>
      </c>
      <c r="O35" s="189">
        <v>2.5802726251880698E-2</v>
      </c>
      <c r="P35" s="325">
        <v>1.6697541347678702E-2</v>
      </c>
      <c r="Q35" s="189">
        <v>27.272208370166801</v>
      </c>
      <c r="R35" s="333">
        <v>2.1237029045582201</v>
      </c>
    </row>
    <row r="36" spans="1:18" ht="13" customHeight="1" x14ac:dyDescent="0.35">
      <c r="A36" s="12" t="s">
        <v>272</v>
      </c>
      <c r="B36" s="97">
        <v>2</v>
      </c>
      <c r="C36" s="189">
        <v>8.9208853163376706E-2</v>
      </c>
      <c r="D36" s="325">
        <v>2.98444681170442E-2</v>
      </c>
      <c r="E36" s="189">
        <v>0.560177477413345</v>
      </c>
      <c r="F36" s="325">
        <v>0.39266802863480599</v>
      </c>
      <c r="G36" s="189">
        <v>8.90551382682295E-2</v>
      </c>
      <c r="H36" s="325">
        <v>2.9795927228087101E-2</v>
      </c>
      <c r="I36" s="189">
        <v>0.78867244940283099</v>
      </c>
      <c r="J36" s="325">
        <v>0.48955776680979901</v>
      </c>
      <c r="K36" s="189">
        <v>8.8085892325845294E-2</v>
      </c>
      <c r="L36" s="325">
        <v>3.0090888000838398E-2</v>
      </c>
      <c r="M36" s="189">
        <v>0.83696464818131899</v>
      </c>
      <c r="N36" s="325">
        <v>0.55918651512201201</v>
      </c>
      <c r="O36" s="189">
        <v>4.50569426519591E-2</v>
      </c>
      <c r="P36" s="325">
        <v>2.4397022629901201E-2</v>
      </c>
      <c r="Q36" s="189">
        <v>31.811651206705399</v>
      </c>
      <c r="R36" s="333">
        <v>1.9015769247418199</v>
      </c>
    </row>
    <row r="37" spans="1:18" ht="13" customHeight="1" x14ac:dyDescent="0.35">
      <c r="A37" s="12" t="s">
        <v>273</v>
      </c>
      <c r="B37" s="97">
        <v>2</v>
      </c>
      <c r="C37" s="189">
        <v>-3.2259577307322401E-2</v>
      </c>
      <c r="D37" s="325">
        <v>2.39029321094122E-2</v>
      </c>
      <c r="E37" s="189">
        <v>8.5965566610791203E-2</v>
      </c>
      <c r="F37" s="325">
        <v>0.14821658351337699</v>
      </c>
      <c r="G37" s="189">
        <v>-3.7245613964213102E-2</v>
      </c>
      <c r="H37" s="325">
        <v>2.3589763220560701E-2</v>
      </c>
      <c r="I37" s="189">
        <v>1.7339398676046101</v>
      </c>
      <c r="J37" s="325">
        <v>0.54086583013007195</v>
      </c>
      <c r="K37" s="189">
        <v>-4.0922057788804797E-2</v>
      </c>
      <c r="L37" s="325">
        <v>2.3777083679817599E-2</v>
      </c>
      <c r="M37" s="189">
        <v>2.8375065823617498</v>
      </c>
      <c r="N37" s="325">
        <v>0.98758669729576298</v>
      </c>
      <c r="O37" s="189">
        <v>-5.7997724472154599E-3</v>
      </c>
      <c r="P37" s="325">
        <v>1.9951040473543399E-2</v>
      </c>
      <c r="Q37" s="189">
        <v>29.758906013015899</v>
      </c>
      <c r="R37" s="333">
        <v>1.7415087972204799</v>
      </c>
    </row>
    <row r="38" spans="1:18" ht="13" customHeight="1" x14ac:dyDescent="0.35">
      <c r="A38" s="12" t="s">
        <v>274</v>
      </c>
      <c r="B38" s="97">
        <v>2</v>
      </c>
      <c r="C38" s="189">
        <v>-1.21321507350877E-2</v>
      </c>
      <c r="D38" s="325">
        <v>3.0286703311416301E-2</v>
      </c>
      <c r="E38" s="189">
        <v>1.21372126869828E-2</v>
      </c>
      <c r="F38" s="325">
        <v>7.3491080184582405E-2</v>
      </c>
      <c r="G38" s="189">
        <v>-4.4694781452092602E-3</v>
      </c>
      <c r="H38" s="325">
        <v>3.0489158878675902E-2</v>
      </c>
      <c r="I38" s="189">
        <v>1.0625681486504599</v>
      </c>
      <c r="J38" s="325">
        <v>0.51027117885203099</v>
      </c>
      <c r="K38" s="189">
        <v>-4.9477269477245798E-3</v>
      </c>
      <c r="L38" s="325">
        <v>3.06254443821352E-2</v>
      </c>
      <c r="M38" s="189">
        <v>2.1612432949389202</v>
      </c>
      <c r="N38" s="325">
        <v>0.82203972865421604</v>
      </c>
      <c r="O38" s="189">
        <v>6.0881195665659898E-3</v>
      </c>
      <c r="P38" s="325">
        <v>2.7144745081653501E-2</v>
      </c>
      <c r="Q38" s="189">
        <v>28.150127157284601</v>
      </c>
      <c r="R38" s="333">
        <v>2.17785620652865</v>
      </c>
    </row>
    <row r="39" spans="1:18" ht="13" customHeight="1" x14ac:dyDescent="0.35">
      <c r="A39" s="12" t="s">
        <v>275</v>
      </c>
      <c r="B39" s="97">
        <v>2</v>
      </c>
      <c r="C39" s="189">
        <v>-4.43445150148844E-2</v>
      </c>
      <c r="D39" s="325">
        <v>2.6839591839654502E-2</v>
      </c>
      <c r="E39" s="189">
        <v>0.204506489010986</v>
      </c>
      <c r="F39" s="325">
        <v>0.27198866316520698</v>
      </c>
      <c r="G39" s="189">
        <v>-3.8959555304211899E-2</v>
      </c>
      <c r="H39" s="325">
        <v>2.6800678696705198E-2</v>
      </c>
      <c r="I39" s="189">
        <v>1.1019851903825999</v>
      </c>
      <c r="J39" s="325">
        <v>0.545806803543608</v>
      </c>
      <c r="K39" s="189">
        <v>-3.7983509552361003E-2</v>
      </c>
      <c r="L39" s="325">
        <v>2.65544974080811E-2</v>
      </c>
      <c r="M39" s="189">
        <v>1.8001913716446101</v>
      </c>
      <c r="N39" s="325">
        <v>0.79956192740365195</v>
      </c>
      <c r="O39" s="189">
        <v>-1.0250474320485099E-2</v>
      </c>
      <c r="P39" s="325">
        <v>2.4612614961363199E-2</v>
      </c>
      <c r="Q39" s="189">
        <v>19.980349991391201</v>
      </c>
      <c r="R39" s="333">
        <v>3.0957780042988499</v>
      </c>
    </row>
    <row r="40" spans="1:18" ht="13" customHeight="1" x14ac:dyDescent="0.35">
      <c r="A40" s="12" t="s">
        <v>276</v>
      </c>
      <c r="B40" s="97">
        <v>2</v>
      </c>
      <c r="C40" s="189">
        <v>8.1676219029830605E-2</v>
      </c>
      <c r="D40" s="325">
        <v>2.79763735474352E-2</v>
      </c>
      <c r="E40" s="189">
        <v>0.66737818014338501</v>
      </c>
      <c r="F40" s="325">
        <v>0.49246383888356698</v>
      </c>
      <c r="G40" s="189">
        <v>8.4535532177768005E-2</v>
      </c>
      <c r="H40" s="325">
        <v>2.74242200985109E-2</v>
      </c>
      <c r="I40" s="189">
        <v>0.94654169987044001</v>
      </c>
      <c r="J40" s="325">
        <v>0.589068667819726</v>
      </c>
      <c r="K40" s="189">
        <v>8.4424188283375098E-2</v>
      </c>
      <c r="L40" s="325">
        <v>2.74335239123535E-2</v>
      </c>
      <c r="M40" s="189">
        <v>1.2318626206112999</v>
      </c>
      <c r="N40" s="325">
        <v>0.75010456464034903</v>
      </c>
      <c r="O40" s="189">
        <v>6.0400825731657802E-2</v>
      </c>
      <c r="P40" s="325">
        <v>2.7367865807262502E-2</v>
      </c>
      <c r="Q40" s="189">
        <v>18.4522861839238</v>
      </c>
      <c r="R40" s="333">
        <v>2.3452442774430899</v>
      </c>
    </row>
    <row r="41" spans="1:18" ht="13" customHeight="1" x14ac:dyDescent="0.35">
      <c r="A41" s="12" t="s">
        <v>277</v>
      </c>
      <c r="B41" s="97">
        <v>2</v>
      </c>
      <c r="C41" s="189">
        <v>4.9433974719532703E-2</v>
      </c>
      <c r="D41" s="325">
        <v>2.5434188620976302E-2</v>
      </c>
      <c r="E41" s="189">
        <v>0.21500024571521401</v>
      </c>
      <c r="F41" s="325">
        <v>0.221043142323887</v>
      </c>
      <c r="G41" s="189">
        <v>4.7650706020601702E-2</v>
      </c>
      <c r="H41" s="325">
        <v>2.5438281229203399E-2</v>
      </c>
      <c r="I41" s="189">
        <v>0.63204642212949602</v>
      </c>
      <c r="J41" s="325">
        <v>0.42298318071166202</v>
      </c>
      <c r="K41" s="189">
        <v>3.9168749849516099E-2</v>
      </c>
      <c r="L41" s="325">
        <v>2.49305080186683E-2</v>
      </c>
      <c r="M41" s="189">
        <v>2.4479319532178798</v>
      </c>
      <c r="N41" s="325">
        <v>0.90732123005466103</v>
      </c>
      <c r="O41" s="189">
        <v>2.2973029406261E-2</v>
      </c>
      <c r="P41" s="325">
        <v>2.0528963583715001E-2</v>
      </c>
      <c r="Q41" s="189">
        <v>24.0925651699146</v>
      </c>
      <c r="R41" s="333">
        <v>2.2366332970793001</v>
      </c>
    </row>
    <row r="42" spans="1:18" ht="13" customHeight="1" x14ac:dyDescent="0.35">
      <c r="A42" s="12" t="s">
        <v>278</v>
      </c>
      <c r="B42" s="97">
        <v>2</v>
      </c>
      <c r="C42" s="189">
        <v>5.4427025179039801E-2</v>
      </c>
      <c r="D42" s="325">
        <v>2.9513818357489899E-2</v>
      </c>
      <c r="E42" s="189">
        <v>0.26486532266784801</v>
      </c>
      <c r="F42" s="325">
        <v>0.27466924917484098</v>
      </c>
      <c r="G42" s="189">
        <v>5.3350215753819798E-2</v>
      </c>
      <c r="H42" s="325">
        <v>2.8932261939027398E-2</v>
      </c>
      <c r="I42" s="189">
        <v>2.1948186327669901</v>
      </c>
      <c r="J42" s="325">
        <v>0.80555158617448097</v>
      </c>
      <c r="K42" s="189">
        <v>5.6519129957782299E-2</v>
      </c>
      <c r="L42" s="325">
        <v>2.9965852583418998E-2</v>
      </c>
      <c r="M42" s="189">
        <v>2.5238176454492001</v>
      </c>
      <c r="N42" s="325">
        <v>1.01547468149052</v>
      </c>
      <c r="O42" s="189">
        <v>3.91322829348432E-2</v>
      </c>
      <c r="P42" s="325">
        <v>2.6405236942354499E-2</v>
      </c>
      <c r="Q42" s="189">
        <v>27.393827889555901</v>
      </c>
      <c r="R42" s="333">
        <v>2.5354905359625799</v>
      </c>
    </row>
    <row r="43" spans="1:18" ht="13" customHeight="1" x14ac:dyDescent="0.35">
      <c r="A43" s="12" t="s">
        <v>279</v>
      </c>
      <c r="B43" s="97">
        <v>2</v>
      </c>
      <c r="C43" s="189">
        <v>-3.9117275214724398E-2</v>
      </c>
      <c r="D43" s="325">
        <v>3.3526419909571302E-2</v>
      </c>
      <c r="E43" s="189">
        <v>0.149188951440063</v>
      </c>
      <c r="F43" s="325">
        <v>0.25915416148938603</v>
      </c>
      <c r="G43" s="189">
        <v>-4.4130365312629899E-2</v>
      </c>
      <c r="H43" s="325">
        <v>3.2866961365557897E-2</v>
      </c>
      <c r="I43" s="189">
        <v>2.44062373645259</v>
      </c>
      <c r="J43" s="325">
        <v>1.25340016507078</v>
      </c>
      <c r="K43" s="189">
        <v>-5.7130589403048701E-2</v>
      </c>
      <c r="L43" s="325">
        <v>3.2933876727303003E-2</v>
      </c>
      <c r="M43" s="189">
        <v>3.82217417356956</v>
      </c>
      <c r="N43" s="325">
        <v>1.54013715038986</v>
      </c>
      <c r="O43" s="189">
        <v>1.7081069737420899E-2</v>
      </c>
      <c r="P43" s="325">
        <v>3.0983526400107202E-2</v>
      </c>
      <c r="Q43" s="189">
        <v>27.715738292538099</v>
      </c>
      <c r="R43" s="333">
        <v>3.6870789884813999</v>
      </c>
    </row>
    <row r="44" spans="1:18" ht="13" customHeight="1" x14ac:dyDescent="0.35">
      <c r="A44" s="12" t="s">
        <v>280</v>
      </c>
      <c r="B44" s="97">
        <v>2</v>
      </c>
      <c r="C44" s="189">
        <v>5.2719478724136603E-3</v>
      </c>
      <c r="D44" s="325">
        <v>3.1014492748048201E-2</v>
      </c>
      <c r="E44" s="189">
        <v>3.2442692518628098E-3</v>
      </c>
      <c r="F44" s="325">
        <v>9.1345915311902906E-2</v>
      </c>
      <c r="G44" s="189">
        <v>7.7441759444901699E-3</v>
      </c>
      <c r="H44" s="325">
        <v>3.0911932055020099E-2</v>
      </c>
      <c r="I44" s="189">
        <v>0.60942207685417504</v>
      </c>
      <c r="J44" s="325">
        <v>0.56168053711009602</v>
      </c>
      <c r="K44" s="189">
        <v>2.1064781447983599E-2</v>
      </c>
      <c r="L44" s="325">
        <v>2.7521130823388199E-2</v>
      </c>
      <c r="M44" s="189">
        <v>2.60803496414978</v>
      </c>
      <c r="N44" s="325">
        <v>1.32169667844988</v>
      </c>
      <c r="O44" s="189">
        <v>9.6473749107052094E-3</v>
      </c>
      <c r="P44" s="325">
        <v>2.12181122447728E-2</v>
      </c>
      <c r="Q44" s="189">
        <v>27.763152392225901</v>
      </c>
      <c r="R44" s="333">
        <v>2.0124483049916901</v>
      </c>
    </row>
    <row r="45" spans="1:18" ht="13" customHeight="1" x14ac:dyDescent="0.35">
      <c r="A45" s="12" t="s">
        <v>281</v>
      </c>
      <c r="B45" s="97">
        <v>2</v>
      </c>
      <c r="C45" s="189">
        <v>5.9894199180137303E-3</v>
      </c>
      <c r="D45" s="325">
        <v>2.75594533848455E-2</v>
      </c>
      <c r="E45" s="189">
        <v>3.18716840993748E-3</v>
      </c>
      <c r="F45" s="325">
        <v>5.8871442229727601E-2</v>
      </c>
      <c r="G45" s="189">
        <v>2.5411591232056101E-3</v>
      </c>
      <c r="H45" s="325">
        <v>2.7471926917497901E-2</v>
      </c>
      <c r="I45" s="189">
        <v>1.97040098918616</v>
      </c>
      <c r="J45" s="325">
        <v>0.66051754472586299</v>
      </c>
      <c r="K45" s="189">
        <v>1.8706107183291999E-3</v>
      </c>
      <c r="L45" s="325">
        <v>2.6995957886902702E-2</v>
      </c>
      <c r="M45" s="189">
        <v>2.5009111870182501</v>
      </c>
      <c r="N45" s="325">
        <v>0.85262569253576803</v>
      </c>
      <c r="O45" s="189">
        <v>1.06091493515773E-2</v>
      </c>
      <c r="P45" s="325">
        <v>2.3933624248142799E-2</v>
      </c>
      <c r="Q45" s="189">
        <v>29.824408486228101</v>
      </c>
      <c r="R45" s="333">
        <v>1.9912205820216999</v>
      </c>
    </row>
    <row r="46" spans="1:18" ht="13" customHeight="1" x14ac:dyDescent="0.35">
      <c r="A46" s="12" t="s">
        <v>282</v>
      </c>
      <c r="B46" s="97">
        <v>2</v>
      </c>
      <c r="C46" s="189">
        <v>9.0831051020838605E-2</v>
      </c>
      <c r="D46" s="325">
        <v>2.7796369819309101E-2</v>
      </c>
      <c r="E46" s="189">
        <v>0.83941781135317195</v>
      </c>
      <c r="F46" s="325">
        <v>0.52170513858250001</v>
      </c>
      <c r="G46" s="189">
        <v>8.7162982411845502E-2</v>
      </c>
      <c r="H46" s="325">
        <v>2.8062155392477701E-2</v>
      </c>
      <c r="I46" s="189">
        <v>1.6125366632568501</v>
      </c>
      <c r="J46" s="325">
        <v>0.70371310112183505</v>
      </c>
      <c r="K46" s="189">
        <v>8.9306151116290602E-2</v>
      </c>
      <c r="L46" s="325">
        <v>2.7014129052175199E-2</v>
      </c>
      <c r="M46" s="189">
        <v>2.2086431944405902</v>
      </c>
      <c r="N46" s="325">
        <v>1.0259019955255999</v>
      </c>
      <c r="O46" s="189">
        <v>4.1952966919755801E-2</v>
      </c>
      <c r="P46" s="325">
        <v>2.2229972223885501E-2</v>
      </c>
      <c r="Q46" s="189">
        <v>29.526385056616601</v>
      </c>
      <c r="R46" s="333">
        <v>2.3089061250615499</v>
      </c>
    </row>
    <row r="47" spans="1:18" ht="13" customHeight="1" x14ac:dyDescent="0.35">
      <c r="A47" s="12" t="s">
        <v>283</v>
      </c>
      <c r="B47" s="97">
        <v>2</v>
      </c>
      <c r="C47" s="189">
        <v>6.4863921833096097E-2</v>
      </c>
      <c r="D47" s="325">
        <v>2.4916037646790599E-2</v>
      </c>
      <c r="E47" s="189">
        <v>0.412480579751143</v>
      </c>
      <c r="F47" s="325">
        <v>0.32740393358667702</v>
      </c>
      <c r="G47" s="189">
        <v>6.5771716863308793E-2</v>
      </c>
      <c r="H47" s="325">
        <v>2.4997748044054E-2</v>
      </c>
      <c r="I47" s="189">
        <v>0.79306773569433597</v>
      </c>
      <c r="J47" s="325">
        <v>0.45009675656737802</v>
      </c>
      <c r="K47" s="189">
        <v>6.58544548159746E-2</v>
      </c>
      <c r="L47" s="325">
        <v>2.4675315645916299E-2</v>
      </c>
      <c r="M47" s="189">
        <v>1.1882078252252499</v>
      </c>
      <c r="N47" s="325">
        <v>0.57167780118351197</v>
      </c>
      <c r="O47" s="189">
        <v>-2.7406652619338299E-3</v>
      </c>
      <c r="P47" s="325">
        <v>2.1718592601755401E-2</v>
      </c>
      <c r="Q47" s="189">
        <v>22.092298327934699</v>
      </c>
      <c r="R47" s="333">
        <v>1.9670783722598499</v>
      </c>
    </row>
    <row r="48" spans="1:18" ht="13" customHeight="1" x14ac:dyDescent="0.35">
      <c r="A48" s="12" t="s">
        <v>284</v>
      </c>
      <c r="B48" s="97">
        <v>2</v>
      </c>
      <c r="C48" s="189">
        <v>2.3674831690434499E-3</v>
      </c>
      <c r="D48" s="325">
        <v>2.5666454466237099E-2</v>
      </c>
      <c r="E48" s="189">
        <v>5.2768617198579104E-4</v>
      </c>
      <c r="F48" s="325">
        <v>5.0634097403361597E-2</v>
      </c>
      <c r="G48" s="189">
        <v>6.53956936350468E-4</v>
      </c>
      <c r="H48" s="325">
        <v>2.6208800366570001E-2</v>
      </c>
      <c r="I48" s="189">
        <v>0.932356811891208</v>
      </c>
      <c r="J48" s="325">
        <v>0.45547021234969598</v>
      </c>
      <c r="K48" s="189">
        <v>-1.4352504869259799E-3</v>
      </c>
      <c r="L48" s="325">
        <v>2.5782634813581201E-2</v>
      </c>
      <c r="M48" s="189">
        <v>1.3977803939946101</v>
      </c>
      <c r="N48" s="325">
        <v>0.68155272363418595</v>
      </c>
      <c r="O48" s="189">
        <v>-1.55329274821544E-2</v>
      </c>
      <c r="P48" s="325">
        <v>2.23620208395225E-2</v>
      </c>
      <c r="Q48" s="189">
        <v>24.766565704967299</v>
      </c>
      <c r="R48" s="333">
        <v>2.8022460463802101</v>
      </c>
    </row>
    <row r="49" spans="1:18" ht="13" customHeight="1" x14ac:dyDescent="0.35">
      <c r="A49" s="12" t="s">
        <v>285</v>
      </c>
      <c r="B49" s="97">
        <v>2</v>
      </c>
      <c r="C49" s="189">
        <v>-1.7010850027231701E-2</v>
      </c>
      <c r="D49" s="325">
        <v>2.8219573122031799E-2</v>
      </c>
      <c r="E49" s="189">
        <v>3.1817112939404202E-2</v>
      </c>
      <c r="F49" s="325">
        <v>0.13027417730771901</v>
      </c>
      <c r="G49" s="189">
        <v>6.3186568668167301E-3</v>
      </c>
      <c r="H49" s="325">
        <v>2.7346516838920702E-2</v>
      </c>
      <c r="I49" s="189">
        <v>5.60043737567075</v>
      </c>
      <c r="J49" s="325">
        <v>1.15208166859022</v>
      </c>
      <c r="K49" s="189">
        <v>2.4337838171420499E-3</v>
      </c>
      <c r="L49" s="325">
        <v>2.7273178918782299E-2</v>
      </c>
      <c r="M49" s="189">
        <v>6.5992762768235202</v>
      </c>
      <c r="N49" s="325">
        <v>1.3343441783593999</v>
      </c>
      <c r="O49" s="189">
        <v>1.7810698805891999E-2</v>
      </c>
      <c r="P49" s="325">
        <v>2.1770804680080701E-2</v>
      </c>
      <c r="Q49" s="189">
        <v>28.530391954488699</v>
      </c>
      <c r="R49" s="333">
        <v>2.95101545621693</v>
      </c>
    </row>
    <row r="50" spans="1:18" ht="13" customHeight="1" x14ac:dyDescent="0.35">
      <c r="A50" s="12" t="s">
        <v>286</v>
      </c>
      <c r="B50" s="97">
        <v>2</v>
      </c>
      <c r="C50" s="189">
        <v>-1.62710446824871E-2</v>
      </c>
      <c r="D50" s="325">
        <v>2.2759099088821601E-2</v>
      </c>
      <c r="E50" s="189">
        <v>2.4829141704368899E-2</v>
      </c>
      <c r="F50" s="325">
        <v>7.9385908933944205E-2</v>
      </c>
      <c r="G50" s="189">
        <v>-1.99968243767394E-2</v>
      </c>
      <c r="H50" s="325">
        <v>2.27283668019512E-2</v>
      </c>
      <c r="I50" s="189">
        <v>0.655390094316875</v>
      </c>
      <c r="J50" s="325">
        <v>0.37135249489362798</v>
      </c>
      <c r="K50" s="189">
        <v>-2.0461755201966799E-2</v>
      </c>
      <c r="L50" s="325">
        <v>2.2592072928752999E-2</v>
      </c>
      <c r="M50" s="189">
        <v>0.821396698452036</v>
      </c>
      <c r="N50" s="325">
        <v>0.46361621453065299</v>
      </c>
      <c r="O50" s="189">
        <v>-2.0952054862327998E-2</v>
      </c>
      <c r="P50" s="325">
        <v>1.87900951615135E-2</v>
      </c>
      <c r="Q50" s="189">
        <v>23.981753049898799</v>
      </c>
      <c r="R50" s="333">
        <v>2.2093711313879201</v>
      </c>
    </row>
    <row r="51" spans="1:18" ht="13" customHeight="1" x14ac:dyDescent="0.35">
      <c r="A51" s="12" t="s">
        <v>287</v>
      </c>
      <c r="B51" s="97">
        <v>2</v>
      </c>
      <c r="C51" s="189">
        <v>9.2548285877863401E-2</v>
      </c>
      <c r="D51" s="325">
        <v>2.2544482473015701E-2</v>
      </c>
      <c r="E51" s="189">
        <v>0.80499609566972297</v>
      </c>
      <c r="F51" s="325">
        <v>0.40143881803012899</v>
      </c>
      <c r="G51" s="189">
        <v>9.5352821757984901E-2</v>
      </c>
      <c r="H51" s="325">
        <v>2.3237026188285801E-2</v>
      </c>
      <c r="I51" s="189">
        <v>1.73662876109612</v>
      </c>
      <c r="J51" s="325">
        <v>0.61274135039205502</v>
      </c>
      <c r="K51" s="189">
        <v>9.4790916647141399E-2</v>
      </c>
      <c r="L51" s="325">
        <v>2.3171721742980801E-2</v>
      </c>
      <c r="M51" s="189">
        <v>2.6526957014486601</v>
      </c>
      <c r="N51" s="325">
        <v>0.75646843390611096</v>
      </c>
      <c r="O51" s="189">
        <v>4.0582539222277697E-2</v>
      </c>
      <c r="P51" s="325">
        <v>1.9264241422391099E-2</v>
      </c>
      <c r="Q51" s="189">
        <v>31.027820038060099</v>
      </c>
      <c r="R51" s="333">
        <v>1.75205339968897</v>
      </c>
    </row>
    <row r="52" spans="1:18" ht="13" customHeight="1" x14ac:dyDescent="0.35">
      <c r="A52" s="12" t="s">
        <v>288</v>
      </c>
      <c r="B52" s="97">
        <v>2</v>
      </c>
      <c r="C52" s="189">
        <v>9.7118758838919197E-2</v>
      </c>
      <c r="D52" s="325">
        <v>4.7537433107353602E-2</v>
      </c>
      <c r="E52" s="189">
        <v>0.84507914874855705</v>
      </c>
      <c r="F52" s="325">
        <v>0.88912049874301102</v>
      </c>
      <c r="G52" s="189">
        <v>9.4623688087840704E-2</v>
      </c>
      <c r="H52" s="325">
        <v>4.3205577495674503E-2</v>
      </c>
      <c r="I52" s="189">
        <v>3.4168033200124301</v>
      </c>
      <c r="J52" s="325">
        <v>1.0483647829704199</v>
      </c>
      <c r="K52" s="189">
        <v>7.88966141527431E-2</v>
      </c>
      <c r="L52" s="325">
        <v>4.37327741372983E-2</v>
      </c>
      <c r="M52" s="189">
        <v>6.5721165974656</v>
      </c>
      <c r="N52" s="325">
        <v>2.99228514076633</v>
      </c>
      <c r="O52" s="189">
        <v>4.0840805904246803E-2</v>
      </c>
      <c r="P52" s="325">
        <v>2.9190964434406001E-2</v>
      </c>
      <c r="Q52" s="189">
        <v>30.055251314527901</v>
      </c>
      <c r="R52" s="333">
        <v>3.8819345398277201</v>
      </c>
    </row>
    <row r="53" spans="1:18" ht="13" customHeight="1" x14ac:dyDescent="0.35">
      <c r="A53" s="12" t="s">
        <v>289</v>
      </c>
      <c r="B53" s="97">
        <v>2</v>
      </c>
      <c r="C53" s="189">
        <v>3.2217259526243797E-2</v>
      </c>
      <c r="D53" s="325">
        <v>2.4666359888138301E-2</v>
      </c>
      <c r="E53" s="189">
        <v>9.6505141059661195E-2</v>
      </c>
      <c r="F53" s="325">
        <v>0.15350218869444399</v>
      </c>
      <c r="G53" s="189">
        <v>3.4680708564386799E-2</v>
      </c>
      <c r="H53" s="325">
        <v>2.46284059173256E-2</v>
      </c>
      <c r="I53" s="189">
        <v>2.0678000782303898</v>
      </c>
      <c r="J53" s="325">
        <v>0.63903105972777996</v>
      </c>
      <c r="K53" s="189">
        <v>2.89068739371749E-2</v>
      </c>
      <c r="L53" s="325">
        <v>2.4771037795062401E-2</v>
      </c>
      <c r="M53" s="189">
        <v>2.5281930588308299</v>
      </c>
      <c r="N53" s="325">
        <v>0.87975522112094795</v>
      </c>
      <c r="O53" s="189">
        <v>-1.37822540333191E-2</v>
      </c>
      <c r="P53" s="325">
        <v>1.98391291961557E-2</v>
      </c>
      <c r="Q53" s="189">
        <v>24.065077816806401</v>
      </c>
      <c r="R53" s="333">
        <v>1.67497756039516</v>
      </c>
    </row>
    <row r="54" spans="1:18" ht="13" customHeight="1" x14ac:dyDescent="0.35">
      <c r="A54" s="12" t="s">
        <v>290</v>
      </c>
      <c r="B54" s="97">
        <v>2</v>
      </c>
      <c r="C54" s="189">
        <v>6.3568285922048204E-2</v>
      </c>
      <c r="D54" s="325">
        <v>3.0587612872827501E-2</v>
      </c>
      <c r="E54" s="189">
        <v>0.47527845213564501</v>
      </c>
      <c r="F54" s="325">
        <v>0.47465438665381199</v>
      </c>
      <c r="G54" s="189">
        <v>5.7054960410078202E-2</v>
      </c>
      <c r="H54" s="325">
        <v>3.1024177286341902E-2</v>
      </c>
      <c r="I54" s="189">
        <v>3.8675673172174099</v>
      </c>
      <c r="J54" s="325">
        <v>1.06344914098275</v>
      </c>
      <c r="K54" s="189">
        <v>6.1679734673556301E-2</v>
      </c>
      <c r="L54" s="325">
        <v>3.0312266022862699E-2</v>
      </c>
      <c r="M54" s="189">
        <v>5.1532361718656698</v>
      </c>
      <c r="N54" s="325">
        <v>1.76602381221864</v>
      </c>
      <c r="O54" s="189">
        <v>1.7967131303585401E-2</v>
      </c>
      <c r="P54" s="325">
        <v>2.6995558552974998E-2</v>
      </c>
      <c r="Q54" s="189">
        <v>24.814085696789501</v>
      </c>
      <c r="R54" s="333">
        <v>2.5601583624814999</v>
      </c>
    </row>
    <row r="55" spans="1:18" ht="13" customHeight="1" x14ac:dyDescent="0.35">
      <c r="A55" s="12" t="s">
        <v>291</v>
      </c>
      <c r="B55" s="97">
        <v>2</v>
      </c>
      <c r="C55" s="189">
        <v>-0.154701616175069</v>
      </c>
      <c r="D55" s="325">
        <v>2.4091376241534099E-2</v>
      </c>
      <c r="E55" s="189">
        <v>3.2372822035125801</v>
      </c>
      <c r="F55" s="325">
        <v>1.00026686505353</v>
      </c>
      <c r="G55" s="189">
        <v>-0.152549520462616</v>
      </c>
      <c r="H55" s="325">
        <v>2.4132393765282398E-2</v>
      </c>
      <c r="I55" s="189">
        <v>3.6186715239721301</v>
      </c>
      <c r="J55" s="325">
        <v>0.98061762407084196</v>
      </c>
      <c r="K55" s="189">
        <v>-0.124193705195925</v>
      </c>
      <c r="L55" s="325">
        <v>2.50274446665107E-2</v>
      </c>
      <c r="M55" s="189">
        <v>7.0719285894217796</v>
      </c>
      <c r="N55" s="325">
        <v>1.70274587493832</v>
      </c>
      <c r="O55" s="189">
        <v>-5.5117504958405603E-2</v>
      </c>
      <c r="P55" s="325">
        <v>2.5934970538451702E-2</v>
      </c>
      <c r="Q55" s="189">
        <v>28.090080338984102</v>
      </c>
      <c r="R55" s="333">
        <v>3.0445435910377401</v>
      </c>
    </row>
    <row r="56" spans="1:18" ht="13" customHeight="1" x14ac:dyDescent="0.35">
      <c r="A56" s="12" t="s">
        <v>292</v>
      </c>
      <c r="B56" s="97">
        <v>2</v>
      </c>
      <c r="C56" s="189">
        <v>0.107567041175834</v>
      </c>
      <c r="D56" s="325">
        <v>1.8663698744591398E-2</v>
      </c>
      <c r="E56" s="189">
        <v>1.0782778450858199</v>
      </c>
      <c r="F56" s="325">
        <v>0.37607208544792498</v>
      </c>
      <c r="G56" s="189">
        <v>0.10845343407229099</v>
      </c>
      <c r="H56" s="325">
        <v>1.8540494295675398E-2</v>
      </c>
      <c r="I56" s="189">
        <v>2.7467782144296899</v>
      </c>
      <c r="J56" s="325">
        <v>0.62577182722811298</v>
      </c>
      <c r="K56" s="189">
        <v>0.11038902329653</v>
      </c>
      <c r="L56" s="325">
        <v>1.8211410875112601E-2</v>
      </c>
      <c r="M56" s="189">
        <v>3.3296475638035501</v>
      </c>
      <c r="N56" s="325">
        <v>0.65016276490154001</v>
      </c>
      <c r="O56" s="189">
        <v>4.4652323366072402E-2</v>
      </c>
      <c r="P56" s="325">
        <v>1.6678429496880399E-2</v>
      </c>
      <c r="Q56" s="189">
        <v>22.491558256189201</v>
      </c>
      <c r="R56" s="333">
        <v>1.4332504951492799</v>
      </c>
    </row>
    <row r="57" spans="1:18" ht="13" customHeight="1" x14ac:dyDescent="0.35">
      <c r="A57" s="12" t="s">
        <v>293</v>
      </c>
      <c r="B57" s="97">
        <v>2</v>
      </c>
      <c r="C57" s="189">
        <v>9.3595322312871307E-2</v>
      </c>
      <c r="D57" s="325">
        <v>3.5252644882755098E-2</v>
      </c>
      <c r="E57" s="189">
        <v>1.07741789356593</v>
      </c>
      <c r="F57" s="325">
        <v>0.77663318053433705</v>
      </c>
      <c r="G57" s="189">
        <v>9.0149487570534398E-2</v>
      </c>
      <c r="H57" s="325">
        <v>3.52066154588839E-2</v>
      </c>
      <c r="I57" s="189">
        <v>1.32997676874522</v>
      </c>
      <c r="J57" s="325">
        <v>0.85232917790482499</v>
      </c>
      <c r="K57" s="189">
        <v>9.4448175357673095E-2</v>
      </c>
      <c r="L57" s="325">
        <v>3.4285657354795898E-2</v>
      </c>
      <c r="M57" s="189">
        <v>2.9160742646296098</v>
      </c>
      <c r="N57" s="325">
        <v>1.39244538818432</v>
      </c>
      <c r="O57" s="189">
        <v>5.57835906733328E-2</v>
      </c>
      <c r="P57" s="325">
        <v>2.59529123419798E-2</v>
      </c>
      <c r="Q57" s="189">
        <v>29.292294487941199</v>
      </c>
      <c r="R57" s="333">
        <v>2.4700318731568198</v>
      </c>
    </row>
    <row r="58" spans="1:18" ht="13" customHeight="1" x14ac:dyDescent="0.35">
      <c r="A58" s="12" t="s">
        <v>294</v>
      </c>
      <c r="B58" s="97">
        <v>2</v>
      </c>
      <c r="C58" s="189">
        <v>0.118044255535472</v>
      </c>
      <c r="D58" s="325">
        <v>2.1969528081427499E-2</v>
      </c>
      <c r="E58" s="189">
        <v>1.6643418638510299</v>
      </c>
      <c r="F58" s="325">
        <v>0.60255954174196602</v>
      </c>
      <c r="G58" s="189">
        <v>0.121257665124963</v>
      </c>
      <c r="H58" s="325">
        <v>2.1290896977752001E-2</v>
      </c>
      <c r="I58" s="189">
        <v>2.10692097668315</v>
      </c>
      <c r="J58" s="325">
        <v>0.614791981439614</v>
      </c>
      <c r="K58" s="189">
        <v>0.11832165593921</v>
      </c>
      <c r="L58" s="325">
        <v>2.10512332609889E-2</v>
      </c>
      <c r="M58" s="189">
        <v>3.0620500213152799</v>
      </c>
      <c r="N58" s="325">
        <v>0.77596112639341397</v>
      </c>
      <c r="O58" s="189">
        <v>5.44975836033674E-2</v>
      </c>
      <c r="P58" s="325">
        <v>1.6659564974168001E-2</v>
      </c>
      <c r="Q58" s="189">
        <v>24.659984061879399</v>
      </c>
      <c r="R58" s="333">
        <v>1.5084309141413801</v>
      </c>
    </row>
    <row r="59" spans="1:18" ht="13" customHeight="1" x14ac:dyDescent="0.35">
      <c r="A59" s="12" t="s">
        <v>295</v>
      </c>
      <c r="B59" s="97">
        <v>2</v>
      </c>
      <c r="C59" s="189">
        <v>3.9276316942333203E-2</v>
      </c>
      <c r="D59" s="325">
        <v>2.2721364400436001E-2</v>
      </c>
      <c r="E59" s="189">
        <v>0.28152427648962097</v>
      </c>
      <c r="F59" s="325">
        <v>0.32632571710083802</v>
      </c>
      <c r="G59" s="189">
        <v>4.1529266577166803E-2</v>
      </c>
      <c r="H59" s="325">
        <v>2.2700015584735798E-2</v>
      </c>
      <c r="I59" s="189">
        <v>0.74049701289195202</v>
      </c>
      <c r="J59" s="325">
        <v>0.63671972079954797</v>
      </c>
      <c r="K59" s="189">
        <v>5.1190014836743798E-2</v>
      </c>
      <c r="L59" s="325">
        <v>2.2717602168687501E-2</v>
      </c>
      <c r="M59" s="189">
        <v>1.4550801859709099</v>
      </c>
      <c r="N59" s="325">
        <v>0.78648777607004094</v>
      </c>
      <c r="O59" s="189">
        <v>3.6074242811544401E-2</v>
      </c>
      <c r="P59" s="325">
        <v>1.9726243014438601E-2</v>
      </c>
      <c r="Q59" s="189">
        <v>27.408439802030198</v>
      </c>
      <c r="R59" s="333">
        <v>2.9937416194128099</v>
      </c>
    </row>
    <row r="60" spans="1:18" ht="13" customHeight="1" x14ac:dyDescent="0.35">
      <c r="A60" s="12" t="s">
        <v>296</v>
      </c>
      <c r="B60" s="97">
        <v>2</v>
      </c>
      <c r="C60" s="189">
        <v>4.1891700198288001E-2</v>
      </c>
      <c r="D60" s="325">
        <v>5.2666629134762902E-2</v>
      </c>
      <c r="E60" s="189">
        <v>0.17518549737872299</v>
      </c>
      <c r="F60" s="325">
        <v>0.44899235385930097</v>
      </c>
      <c r="G60" s="189">
        <v>4.12588204337382E-2</v>
      </c>
      <c r="H60" s="325">
        <v>5.4659333452645002E-2</v>
      </c>
      <c r="I60" s="189">
        <v>0.72291617690256105</v>
      </c>
      <c r="J60" s="325">
        <v>1.14284226743898</v>
      </c>
      <c r="K60" s="189">
        <v>5.1117443472627901E-2</v>
      </c>
      <c r="L60" s="325">
        <v>5.8642121395453897E-2</v>
      </c>
      <c r="M60" s="189">
        <v>3.8807524777881</v>
      </c>
      <c r="N60" s="325">
        <v>3.06479833689286</v>
      </c>
      <c r="O60" s="189">
        <v>4.5229397399658602E-2</v>
      </c>
      <c r="P60" s="325">
        <v>4.2768956162266399E-2</v>
      </c>
      <c r="Q60" s="189">
        <v>21.5275590215218</v>
      </c>
      <c r="R60" s="333">
        <v>3.5604290951252602</v>
      </c>
    </row>
    <row r="61" spans="1:18" ht="13" customHeight="1" x14ac:dyDescent="0.35">
      <c r="A61" s="12" t="s">
        <v>297</v>
      </c>
      <c r="B61" s="97">
        <v>2</v>
      </c>
      <c r="C61" s="189">
        <v>-5.1340247803583101E-2</v>
      </c>
      <c r="D61" s="325">
        <v>2.5150682803521E-2</v>
      </c>
      <c r="E61" s="189">
        <v>0.20315477196262399</v>
      </c>
      <c r="F61" s="325">
        <v>0.20611890880460099</v>
      </c>
      <c r="G61" s="189">
        <v>-5.7291042048136703E-2</v>
      </c>
      <c r="H61" s="325">
        <v>2.4542216304216002E-2</v>
      </c>
      <c r="I61" s="189">
        <v>0.61596211851747995</v>
      </c>
      <c r="J61" s="325">
        <v>0.34532294069637898</v>
      </c>
      <c r="K61" s="189">
        <v>-5.7982113253909E-2</v>
      </c>
      <c r="L61" s="325">
        <v>2.42353837360656E-2</v>
      </c>
      <c r="M61" s="189">
        <v>1.20127467136831</v>
      </c>
      <c r="N61" s="325">
        <v>0.70377319239065905</v>
      </c>
      <c r="O61" s="189">
        <v>-5.6845753311840101E-2</v>
      </c>
      <c r="P61" s="325">
        <v>1.9716505070748801E-2</v>
      </c>
      <c r="Q61" s="189">
        <v>22.5650964932567</v>
      </c>
      <c r="R61" s="333">
        <v>1.8134339866855</v>
      </c>
    </row>
    <row r="62" spans="1:18" ht="13" customHeight="1" x14ac:dyDescent="0.35">
      <c r="A62" s="12" t="s">
        <v>298</v>
      </c>
      <c r="B62" s="97">
        <v>2</v>
      </c>
      <c r="C62" s="189">
        <v>-7.6986701134172705E-2</v>
      </c>
      <c r="D62" s="325">
        <v>2.1706934109794001E-2</v>
      </c>
      <c r="E62" s="189">
        <v>0.82575318137386799</v>
      </c>
      <c r="F62" s="325">
        <v>0.46948003391486598</v>
      </c>
      <c r="G62" s="189">
        <v>-7.3481585368029498E-2</v>
      </c>
      <c r="H62" s="325">
        <v>2.1652266995433302E-2</v>
      </c>
      <c r="I62" s="189">
        <v>1.0542699556555699</v>
      </c>
      <c r="J62" s="325">
        <v>0.49516069462111001</v>
      </c>
      <c r="K62" s="189">
        <v>-7.6405458264279399E-2</v>
      </c>
      <c r="L62" s="325">
        <v>2.1330837094237502E-2</v>
      </c>
      <c r="M62" s="189">
        <v>2.2696348906377</v>
      </c>
      <c r="N62" s="325">
        <v>0.80999499636667005</v>
      </c>
      <c r="O62" s="189">
        <v>-3.91708161398788E-2</v>
      </c>
      <c r="P62" s="325">
        <v>1.6330749524970298E-2</v>
      </c>
      <c r="Q62" s="189">
        <v>26.7194129335352</v>
      </c>
      <c r="R62" s="333">
        <v>1.4210897226622601</v>
      </c>
    </row>
    <row r="63" spans="1:18" ht="13" customHeight="1" x14ac:dyDescent="0.35">
      <c r="A63" s="101" t="s">
        <v>299</v>
      </c>
      <c r="B63" s="102">
        <v>2</v>
      </c>
      <c r="C63" s="190">
        <v>6.1353157455534602E-2</v>
      </c>
      <c r="D63" s="326">
        <v>5.7658261416061903E-3</v>
      </c>
      <c r="E63" s="190">
        <v>0.55225067938407602</v>
      </c>
      <c r="F63" s="326">
        <v>8.8096136910797707E-2</v>
      </c>
      <c r="G63" s="190">
        <v>6.13178367221235E-2</v>
      </c>
      <c r="H63" s="326">
        <v>5.8207565630311996E-3</v>
      </c>
      <c r="I63" s="190">
        <v>2.0978765187269799</v>
      </c>
      <c r="J63" s="326">
        <v>0.165906765972479</v>
      </c>
      <c r="K63" s="190">
        <v>6.2010252724373903E-2</v>
      </c>
      <c r="L63" s="326">
        <v>5.8397266311163301E-3</v>
      </c>
      <c r="M63" s="190">
        <v>2.9531052092085299</v>
      </c>
      <c r="N63" s="326">
        <v>0.23691637348945399</v>
      </c>
      <c r="O63" s="190">
        <v>2.57697679083418E-2</v>
      </c>
      <c r="P63" s="326">
        <v>4.9795952612307504E-3</v>
      </c>
      <c r="Q63" s="190">
        <v>24.347969107051899</v>
      </c>
      <c r="R63" s="335">
        <v>0.44264968861700199</v>
      </c>
    </row>
    <row r="64" spans="1:18" ht="13" customHeight="1" x14ac:dyDescent="0.35">
      <c r="A64" s="103" t="s">
        <v>300</v>
      </c>
      <c r="B64" s="104">
        <v>2</v>
      </c>
      <c r="C64" s="191">
        <v>7.2437595172213501E-2</v>
      </c>
      <c r="D64" s="327">
        <v>7.3825812352983503E-3</v>
      </c>
      <c r="E64" s="191">
        <v>0.700393898117877</v>
      </c>
      <c r="F64" s="327">
        <v>0.149532482911616</v>
      </c>
      <c r="G64" s="191">
        <v>7.0748417492584398E-2</v>
      </c>
      <c r="H64" s="327">
        <v>7.3985629676774304E-3</v>
      </c>
      <c r="I64" s="191">
        <v>2.31072949706199</v>
      </c>
      <c r="J64" s="327">
        <v>0.238553636319778</v>
      </c>
      <c r="K64" s="191">
        <v>7.0775472462367095E-2</v>
      </c>
      <c r="L64" s="327">
        <v>7.2936460252052302E-3</v>
      </c>
      <c r="M64" s="191">
        <v>2.9115523815434301</v>
      </c>
      <c r="N64" s="327">
        <v>0.29448338462664497</v>
      </c>
      <c r="O64" s="191">
        <v>2.8150027603892E-2</v>
      </c>
      <c r="P64" s="327">
        <v>6.3593370185537502E-3</v>
      </c>
      <c r="Q64" s="191">
        <v>25.347957325576299</v>
      </c>
      <c r="R64" s="336">
        <v>0.65850703849422498</v>
      </c>
    </row>
    <row r="65" spans="1:18" ht="13" customHeight="1" x14ac:dyDescent="0.35">
      <c r="A65" s="105" t="s">
        <v>301</v>
      </c>
      <c r="B65" s="106">
        <v>2</v>
      </c>
      <c r="C65" s="192">
        <v>3.8043200113045697E-2</v>
      </c>
      <c r="D65" s="328">
        <v>4.1455605846250502E-3</v>
      </c>
      <c r="E65" s="192">
        <v>0.51007898710704402</v>
      </c>
      <c r="F65" s="328">
        <v>6.2481256285151103E-2</v>
      </c>
      <c r="G65" s="192">
        <v>3.8155866307436198E-2</v>
      </c>
      <c r="H65" s="328">
        <v>4.1444912163558301E-3</v>
      </c>
      <c r="I65" s="192">
        <v>2.03475271893205</v>
      </c>
      <c r="J65" s="328">
        <v>0.117416986760701</v>
      </c>
      <c r="K65" s="192">
        <v>3.8586581495778101E-2</v>
      </c>
      <c r="L65" s="328">
        <v>4.1491800612410198E-3</v>
      </c>
      <c r="M65" s="192">
        <v>3.0814060451361902</v>
      </c>
      <c r="N65" s="328">
        <v>0.174969815853942</v>
      </c>
      <c r="O65" s="192">
        <v>1.9359844209884399E-2</v>
      </c>
      <c r="P65" s="328">
        <v>3.5158343633296999E-3</v>
      </c>
      <c r="Q65" s="192">
        <v>25.5377788037149</v>
      </c>
      <c r="R65" s="337">
        <v>0.34557109016950999</v>
      </c>
    </row>
    <row r="66" spans="1:18" ht="13" customHeight="1" x14ac:dyDescent="0.35">
      <c r="A66" s="12" t="s">
        <v>302</v>
      </c>
      <c r="B66" s="97">
        <v>2</v>
      </c>
      <c r="C66" s="189">
        <v>0.15326233634772399</v>
      </c>
      <c r="D66" s="325">
        <v>5.1372538129337501E-2</v>
      </c>
      <c r="E66" s="189">
        <v>2.2341802335717702</v>
      </c>
      <c r="F66" s="325">
        <v>1.5829124750172501</v>
      </c>
      <c r="G66" s="189">
        <v>0.15189214983065599</v>
      </c>
      <c r="H66" s="325">
        <v>5.1640105163554703E-2</v>
      </c>
      <c r="I66" s="189">
        <v>3.4055081656363</v>
      </c>
      <c r="J66" s="325">
        <v>2.02006484180166</v>
      </c>
      <c r="K66" s="189">
        <v>0.15097610783677001</v>
      </c>
      <c r="L66" s="325">
        <v>5.0920100374576803E-2</v>
      </c>
      <c r="M66" s="189">
        <v>4.2276168189253598</v>
      </c>
      <c r="N66" s="325">
        <v>2.2917196746136699</v>
      </c>
      <c r="O66" s="189">
        <v>9.2474302637882796E-2</v>
      </c>
      <c r="P66" s="325">
        <v>3.6553845949411898E-2</v>
      </c>
      <c r="Q66" s="189">
        <v>26.139436798208799</v>
      </c>
      <c r="R66" s="333">
        <v>4.5463153287035603</v>
      </c>
    </row>
    <row r="67" spans="1:18" ht="13" customHeight="1" x14ac:dyDescent="0.35">
      <c r="A67" s="12" t="s">
        <v>303</v>
      </c>
      <c r="B67" s="97">
        <v>2</v>
      </c>
      <c r="C67" s="189">
        <v>-6.5126810683083597E-2</v>
      </c>
      <c r="D67" s="325">
        <v>5.9356905181475801E-2</v>
      </c>
      <c r="E67" s="189">
        <v>0.32014423500585998</v>
      </c>
      <c r="F67" s="325">
        <v>0.62787522926211303</v>
      </c>
      <c r="G67" s="189">
        <v>-6.9800898216987803E-2</v>
      </c>
      <c r="H67" s="325">
        <v>5.9552613099665898E-2</v>
      </c>
      <c r="I67" s="189">
        <v>1.6571346713488599</v>
      </c>
      <c r="J67" s="325">
        <v>1.2658380815927699</v>
      </c>
      <c r="K67" s="189">
        <v>-6.6945065675555498E-2</v>
      </c>
      <c r="L67" s="325">
        <v>5.91388558033933E-2</v>
      </c>
      <c r="M67" s="189">
        <v>5.92683113951853</v>
      </c>
      <c r="N67" s="325">
        <v>3.2092118198316801</v>
      </c>
      <c r="O67" s="189">
        <v>-0.106802563279437</v>
      </c>
      <c r="P67" s="325">
        <v>5.7426090780961399E-2</v>
      </c>
      <c r="Q67" s="189">
        <v>13.851395938845901</v>
      </c>
      <c r="R67" s="333">
        <v>2.4959026880026598</v>
      </c>
    </row>
    <row r="68" spans="1:18" ht="13" customHeight="1" x14ac:dyDescent="0.35">
      <c r="A68" s="12" t="s">
        <v>304</v>
      </c>
      <c r="B68" s="97">
        <v>2</v>
      </c>
      <c r="C68" s="189">
        <v>-6.3158615498959498E-3</v>
      </c>
      <c r="D68" s="325">
        <v>4.9750595122116201E-2</v>
      </c>
      <c r="E68" s="189">
        <v>4.1163286866766E-3</v>
      </c>
      <c r="F68" s="325">
        <v>0.21839940276074299</v>
      </c>
      <c r="G68" s="189">
        <v>-2.7372138501530201E-3</v>
      </c>
      <c r="H68" s="325">
        <v>5.4063083453356801E-2</v>
      </c>
      <c r="I68" s="189">
        <v>3.9185412844351202</v>
      </c>
      <c r="J68" s="325">
        <v>2.10908520514774</v>
      </c>
      <c r="K68" s="189">
        <v>-7.8972176454710497E-3</v>
      </c>
      <c r="L68" s="325">
        <v>5.3058817999329697E-2</v>
      </c>
      <c r="M68" s="189">
        <v>5.5112434954866902</v>
      </c>
      <c r="N68" s="325">
        <v>3.2125027132904398</v>
      </c>
      <c r="O68" s="189">
        <v>-1.7750120190877801E-2</v>
      </c>
      <c r="P68" s="325">
        <v>4.6809817114824098E-2</v>
      </c>
      <c r="Q68" s="189">
        <v>19.927825401428901</v>
      </c>
      <c r="R68" s="333">
        <v>3.9890273871096</v>
      </c>
    </row>
    <row r="69" spans="1:18" ht="13" customHeight="1" x14ac:dyDescent="0.35">
      <c r="A69" s="26" t="s">
        <v>305</v>
      </c>
      <c r="B69" s="107">
        <v>2</v>
      </c>
      <c r="C69" s="199">
        <v>7.2642710384172707E-2</v>
      </c>
      <c r="D69" s="330">
        <v>3.6552805267810302E-2</v>
      </c>
      <c r="E69" s="199">
        <v>0.57325821192914095</v>
      </c>
      <c r="F69" s="330">
        <v>0.57374859410634904</v>
      </c>
      <c r="G69" s="199">
        <v>6.6912226440108594E-2</v>
      </c>
      <c r="H69" s="330">
        <v>3.6805919259795497E-2</v>
      </c>
      <c r="I69" s="199">
        <v>1.7315761017459399</v>
      </c>
      <c r="J69" s="330">
        <v>1.12062770836897</v>
      </c>
      <c r="K69" s="199">
        <v>7.0209022666838594E-2</v>
      </c>
      <c r="L69" s="330">
        <v>3.6807512466212701E-2</v>
      </c>
      <c r="M69" s="199">
        <v>3.6009107172468999</v>
      </c>
      <c r="N69" s="330">
        <v>2.0436328345150301</v>
      </c>
      <c r="O69" s="199">
        <v>7.0067467422686297E-2</v>
      </c>
      <c r="P69" s="330">
        <v>3.0777934048386899E-2</v>
      </c>
      <c r="Q69" s="199">
        <v>20.4715426408731</v>
      </c>
      <c r="R69" s="338">
        <v>3.3091179610660801</v>
      </c>
    </row>
    <row r="70" spans="1:18" ht="13" customHeight="1" x14ac:dyDescent="0.35">
      <c r="A70" s="12"/>
      <c r="B70" s="112"/>
      <c r="C70" s="189" t="s">
        <v>1354</v>
      </c>
      <c r="D70" s="325" t="s">
        <v>1355</v>
      </c>
      <c r="E70" s="189" t="s">
        <v>991</v>
      </c>
      <c r="F70" s="325" t="s">
        <v>992</v>
      </c>
      <c r="G70" s="189" t="s">
        <v>1356</v>
      </c>
      <c r="H70" s="325" t="s">
        <v>1357</v>
      </c>
      <c r="I70" s="189" t="s">
        <v>995</v>
      </c>
      <c r="J70" s="325" t="s">
        <v>996</v>
      </c>
      <c r="K70" s="189" t="s">
        <v>1358</v>
      </c>
      <c r="L70" s="325" t="s">
        <v>1359</v>
      </c>
      <c r="M70" s="189" t="s">
        <v>999</v>
      </c>
      <c r="N70" s="325" t="s">
        <v>1000</v>
      </c>
      <c r="O70" s="189" t="s">
        <v>1360</v>
      </c>
      <c r="P70" s="325" t="s">
        <v>1361</v>
      </c>
      <c r="Q70" s="189" t="s">
        <v>1362</v>
      </c>
      <c r="R70" s="333" t="s">
        <v>1363</v>
      </c>
    </row>
    <row r="71" spans="1:18" ht="13" customHeight="1" x14ac:dyDescent="0.35">
      <c r="A71" s="12" t="s">
        <v>249</v>
      </c>
      <c r="B71" s="112">
        <v>1</v>
      </c>
      <c r="C71" s="189">
        <v>0.118237828183511</v>
      </c>
      <c r="D71" s="325">
        <v>2.93167443785529E-2</v>
      </c>
      <c r="E71" s="189">
        <v>1.2656005210722501</v>
      </c>
      <c r="F71" s="325">
        <v>0.61360271515753895</v>
      </c>
      <c r="G71" s="189">
        <v>0.118923710687473</v>
      </c>
      <c r="H71" s="325">
        <v>2.9713143137199201E-2</v>
      </c>
      <c r="I71" s="189">
        <v>2.2384882330275402</v>
      </c>
      <c r="J71" s="325">
        <v>0.87279895726690504</v>
      </c>
      <c r="K71" s="189">
        <v>0.120055913682132</v>
      </c>
      <c r="L71" s="325">
        <v>2.92120410384464E-2</v>
      </c>
      <c r="M71" s="189">
        <v>2.8665019706040802</v>
      </c>
      <c r="N71" s="325">
        <v>1.11241330080432</v>
      </c>
      <c r="O71" s="189">
        <v>7.51936357149353E-2</v>
      </c>
      <c r="P71" s="325">
        <v>2.58368737163065E-2</v>
      </c>
      <c r="Q71" s="189">
        <v>23.247277771737</v>
      </c>
      <c r="R71" s="333">
        <v>2.5464113964060102</v>
      </c>
    </row>
    <row r="72" spans="1:18" ht="13" customHeight="1" x14ac:dyDescent="0.35">
      <c r="A72" s="12" t="s">
        <v>253</v>
      </c>
      <c r="B72" s="112">
        <v>1</v>
      </c>
      <c r="C72" s="189">
        <v>1.22109796368333E-2</v>
      </c>
      <c r="D72" s="325">
        <v>1.9724434376683701E-2</v>
      </c>
      <c r="E72" s="189">
        <v>1.53561366194831E-2</v>
      </c>
      <c r="F72" s="325">
        <v>6.4965165276745895E-2</v>
      </c>
      <c r="G72" s="189">
        <v>1.16168087931907E-2</v>
      </c>
      <c r="H72" s="325">
        <v>1.96388027476515E-2</v>
      </c>
      <c r="I72" s="189">
        <v>1.3235276757244101</v>
      </c>
      <c r="J72" s="325">
        <v>0.43059640029582102</v>
      </c>
      <c r="K72" s="189">
        <v>1.65100165769426E-2</v>
      </c>
      <c r="L72" s="325">
        <v>2.0262690434501102E-2</v>
      </c>
      <c r="M72" s="189">
        <v>2.38600368367731</v>
      </c>
      <c r="N72" s="325">
        <v>0.64209395666984903</v>
      </c>
      <c r="O72" s="189">
        <v>-5.2409497514919598E-3</v>
      </c>
      <c r="P72" s="325">
        <v>1.8171913114827801E-2</v>
      </c>
      <c r="Q72" s="189">
        <v>23.064697302861902</v>
      </c>
      <c r="R72" s="333">
        <v>1.76599926138859</v>
      </c>
    </row>
    <row r="73" spans="1:18" ht="13" customHeight="1" x14ac:dyDescent="0.35">
      <c r="A73" s="100" t="s">
        <v>255</v>
      </c>
      <c r="B73" s="112">
        <v>1</v>
      </c>
      <c r="C73" s="189">
        <v>0.13557827294069599</v>
      </c>
      <c r="D73" s="325">
        <v>2.76553778592174E-2</v>
      </c>
      <c r="E73" s="189">
        <v>2.2266509739579599</v>
      </c>
      <c r="F73" s="325">
        <v>0.88642102358734398</v>
      </c>
      <c r="G73" s="189">
        <v>0.13697850988208701</v>
      </c>
      <c r="H73" s="325">
        <v>2.78745294861047E-2</v>
      </c>
      <c r="I73" s="189">
        <v>2.3696220673628399</v>
      </c>
      <c r="J73" s="325">
        <v>0.89346248288683505</v>
      </c>
      <c r="K73" s="189">
        <v>0.137757227313687</v>
      </c>
      <c r="L73" s="325">
        <v>2.8116174306495701E-2</v>
      </c>
      <c r="M73" s="189">
        <v>2.9708373630473899</v>
      </c>
      <c r="N73" s="325">
        <v>1.11604074938969</v>
      </c>
      <c r="O73" s="189">
        <v>6.1583516006748697E-2</v>
      </c>
      <c r="P73" s="325">
        <v>2.54813505474571E-2</v>
      </c>
      <c r="Q73" s="189">
        <v>24.879431719277001</v>
      </c>
      <c r="R73" s="333">
        <v>1.98910812091323</v>
      </c>
    </row>
    <row r="74" spans="1:18" ht="13" customHeight="1" x14ac:dyDescent="0.35">
      <c r="A74" s="12" t="s">
        <v>256</v>
      </c>
      <c r="B74" s="112">
        <v>1</v>
      </c>
      <c r="C74" s="189">
        <v>-4.4551290746123401E-3</v>
      </c>
      <c r="D74" s="325">
        <v>2.28712049197719E-2</v>
      </c>
      <c r="E74" s="189">
        <v>3.25421412672498E-3</v>
      </c>
      <c r="F74" s="325">
        <v>7.68270788890002E-2</v>
      </c>
      <c r="G74" s="189">
        <v>-1.12472540109375E-3</v>
      </c>
      <c r="H74" s="325">
        <v>2.2595259233422298E-2</v>
      </c>
      <c r="I74" s="189">
        <v>0.67152320944808797</v>
      </c>
      <c r="J74" s="325">
        <v>0.46944559355423798</v>
      </c>
      <c r="K74" s="189">
        <v>-1.2310270591776201E-2</v>
      </c>
      <c r="L74" s="325">
        <v>2.34829295472225E-2</v>
      </c>
      <c r="M74" s="189">
        <v>3.68312325351175</v>
      </c>
      <c r="N74" s="325">
        <v>1.47732981597741</v>
      </c>
      <c r="O74" s="189">
        <v>8.1829349713733093E-3</v>
      </c>
      <c r="P74" s="325">
        <v>2.0521383124751501E-2</v>
      </c>
      <c r="Q74" s="189">
        <v>22.4225200926249</v>
      </c>
      <c r="R74" s="333">
        <v>2.2821478915360198</v>
      </c>
    </row>
    <row r="75" spans="1:18" ht="13" customHeight="1" x14ac:dyDescent="0.35">
      <c r="A75" s="12" t="s">
        <v>267</v>
      </c>
      <c r="B75" s="112">
        <v>1</v>
      </c>
      <c r="C75" s="189">
        <v>0.14375901022127399</v>
      </c>
      <c r="D75" s="325">
        <v>3.6210091048960502E-2</v>
      </c>
      <c r="E75" s="189">
        <v>2.2163719000054698</v>
      </c>
      <c r="F75" s="325">
        <v>1.1387749994105301</v>
      </c>
      <c r="G75" s="189">
        <v>0.14234374546652401</v>
      </c>
      <c r="H75" s="325">
        <v>3.5539073867968597E-2</v>
      </c>
      <c r="I75" s="189">
        <v>3.2271775304193802</v>
      </c>
      <c r="J75" s="325">
        <v>1.3214617883378901</v>
      </c>
      <c r="K75" s="189">
        <v>0.13752505155321201</v>
      </c>
      <c r="L75" s="325">
        <v>3.5207418383139399E-2</v>
      </c>
      <c r="M75" s="189">
        <v>3.78468110646264</v>
      </c>
      <c r="N75" s="325">
        <v>1.4423177117539301</v>
      </c>
      <c r="O75" s="189">
        <v>4.6238433940102401E-2</v>
      </c>
      <c r="P75" s="325">
        <v>2.9151381266175901E-2</v>
      </c>
      <c r="Q75" s="189">
        <v>26.6335026651698</v>
      </c>
      <c r="R75" s="333">
        <v>2.61847162506719</v>
      </c>
    </row>
    <row r="76" spans="1:18" ht="13" customHeight="1" x14ac:dyDescent="0.35">
      <c r="A76" s="12" t="s">
        <v>272</v>
      </c>
      <c r="B76" s="112">
        <v>1</v>
      </c>
      <c r="C76" s="189">
        <v>0.11265580949856099</v>
      </c>
      <c r="D76" s="325">
        <v>2.7611286750732499E-2</v>
      </c>
      <c r="E76" s="189">
        <v>0.90761961824100901</v>
      </c>
      <c r="F76" s="325">
        <v>0.43554520617678999</v>
      </c>
      <c r="G76" s="189">
        <v>0.104531762256013</v>
      </c>
      <c r="H76" s="325">
        <v>2.7466443634828901E-2</v>
      </c>
      <c r="I76" s="189">
        <v>1.6304112299037401</v>
      </c>
      <c r="J76" s="325">
        <v>0.53642335490015003</v>
      </c>
      <c r="K76" s="189">
        <v>0.108175565606365</v>
      </c>
      <c r="L76" s="325">
        <v>2.72470474985947E-2</v>
      </c>
      <c r="M76" s="189">
        <v>1.9913290607659999</v>
      </c>
      <c r="N76" s="325">
        <v>0.65903917977341797</v>
      </c>
      <c r="O76" s="189">
        <v>5.9133609950746797E-2</v>
      </c>
      <c r="P76" s="325">
        <v>2.1960566583525101E-2</v>
      </c>
      <c r="Q76" s="189">
        <v>33.824264408583502</v>
      </c>
      <c r="R76" s="333">
        <v>2.0821265722440399</v>
      </c>
    </row>
    <row r="77" spans="1:18" ht="13" customHeight="1" x14ac:dyDescent="0.35">
      <c r="A77" s="12" t="s">
        <v>274</v>
      </c>
      <c r="B77" s="112">
        <v>1</v>
      </c>
      <c r="C77" s="189">
        <v>6.8818674513072206E-2</v>
      </c>
      <c r="D77" s="325">
        <v>3.2497387784385302E-2</v>
      </c>
      <c r="E77" s="189">
        <v>0.398194741822675</v>
      </c>
      <c r="F77" s="325">
        <v>0.401725946045834</v>
      </c>
      <c r="G77" s="189">
        <v>6.3084930787994195E-2</v>
      </c>
      <c r="H77" s="325">
        <v>3.2835306805926702E-2</v>
      </c>
      <c r="I77" s="189">
        <v>2.14751745392606</v>
      </c>
      <c r="J77" s="325">
        <v>0.94029434730460004</v>
      </c>
      <c r="K77" s="189">
        <v>6.0108793770125797E-2</v>
      </c>
      <c r="L77" s="325">
        <v>3.2601417995984802E-2</v>
      </c>
      <c r="M77" s="189">
        <v>3.21120857606107</v>
      </c>
      <c r="N77" s="325">
        <v>1.27719022694218</v>
      </c>
      <c r="O77" s="189">
        <v>5.92914769512594E-2</v>
      </c>
      <c r="P77" s="325">
        <v>2.5711165318381898E-2</v>
      </c>
      <c r="Q77" s="189">
        <v>32.117428727931902</v>
      </c>
      <c r="R77" s="333">
        <v>2.2947214492450998</v>
      </c>
    </row>
    <row r="78" spans="1:18" ht="13" customHeight="1" x14ac:dyDescent="0.35">
      <c r="A78" s="12" t="s">
        <v>280</v>
      </c>
      <c r="B78" s="112">
        <v>1</v>
      </c>
      <c r="C78" s="189">
        <v>1.8661421247589099E-2</v>
      </c>
      <c r="D78" s="325">
        <v>2.4538536276507698E-2</v>
      </c>
      <c r="E78" s="189">
        <v>4.7567402497849902E-2</v>
      </c>
      <c r="F78" s="325">
        <v>0.14593655825688701</v>
      </c>
      <c r="G78" s="189">
        <v>2.27256016020356E-2</v>
      </c>
      <c r="H78" s="325">
        <v>2.4419316116272301E-2</v>
      </c>
      <c r="I78" s="189">
        <v>1.0555410015623501</v>
      </c>
      <c r="J78" s="325">
        <v>0.56647447141558804</v>
      </c>
      <c r="K78" s="189">
        <v>2.7334427716548499E-2</v>
      </c>
      <c r="L78" s="325">
        <v>2.3565792065291101E-2</v>
      </c>
      <c r="M78" s="189">
        <v>2.7427114368545999</v>
      </c>
      <c r="N78" s="325">
        <v>1.25185198700942</v>
      </c>
      <c r="O78" s="189">
        <v>1.42282593700266E-2</v>
      </c>
      <c r="P78" s="325">
        <v>1.7973802716311198E-2</v>
      </c>
      <c r="Q78" s="189">
        <v>28.442789313717199</v>
      </c>
      <c r="R78" s="333">
        <v>2.6403831862419902</v>
      </c>
    </row>
    <row r="79" spans="1:18" ht="13" customHeight="1" x14ac:dyDescent="0.35">
      <c r="A79" s="12" t="s">
        <v>285</v>
      </c>
      <c r="B79" s="112">
        <v>1</v>
      </c>
      <c r="C79" s="189">
        <v>1.6476053436591E-2</v>
      </c>
      <c r="D79" s="325">
        <v>2.07170618499944E-2</v>
      </c>
      <c r="E79" s="189">
        <v>3.4529844942646902E-2</v>
      </c>
      <c r="F79" s="325">
        <v>9.14725607980265E-2</v>
      </c>
      <c r="G79" s="189">
        <v>4.2162650342374201E-2</v>
      </c>
      <c r="H79" s="325">
        <v>1.91140193781025E-2</v>
      </c>
      <c r="I79" s="189">
        <v>5.6192719961387301</v>
      </c>
      <c r="J79" s="325">
        <v>1.4275543723630799</v>
      </c>
      <c r="K79" s="189">
        <v>4.2566791429496403E-2</v>
      </c>
      <c r="L79" s="325">
        <v>1.9320863509891199E-2</v>
      </c>
      <c r="M79" s="189">
        <v>6.6421544981374696</v>
      </c>
      <c r="N79" s="325">
        <v>1.7414755612200199</v>
      </c>
      <c r="O79" s="189">
        <v>3.7485065649877899E-2</v>
      </c>
      <c r="P79" s="325">
        <v>1.7757007381757998E-2</v>
      </c>
      <c r="Q79" s="189">
        <v>26.501052313423401</v>
      </c>
      <c r="R79" s="333">
        <v>2.9600736709333901</v>
      </c>
    </row>
    <row r="80" spans="1:18" ht="13" customHeight="1" x14ac:dyDescent="0.35">
      <c r="A80" s="12" t="s">
        <v>290</v>
      </c>
      <c r="B80" s="112">
        <v>1</v>
      </c>
      <c r="C80" s="189">
        <v>2.2977997854485298E-2</v>
      </c>
      <c r="D80" s="325">
        <v>2.49090183489949E-2</v>
      </c>
      <c r="E80" s="189">
        <v>5.6543474350277498E-2</v>
      </c>
      <c r="F80" s="325">
        <v>0.13741935441561601</v>
      </c>
      <c r="G80" s="189">
        <v>2.6940735725066701E-3</v>
      </c>
      <c r="H80" s="325">
        <v>2.4207491820804401E-2</v>
      </c>
      <c r="I80" s="189">
        <v>3.1900914289588802</v>
      </c>
      <c r="J80" s="325">
        <v>0.91765643080515802</v>
      </c>
      <c r="K80" s="189">
        <v>2.9609106791449601E-3</v>
      </c>
      <c r="L80" s="325">
        <v>2.4446302551223102E-2</v>
      </c>
      <c r="M80" s="189">
        <v>3.9513244920254</v>
      </c>
      <c r="N80" s="325">
        <v>1.04671217417448</v>
      </c>
      <c r="O80" s="189">
        <v>-1.49927493346839E-2</v>
      </c>
      <c r="P80" s="325">
        <v>2.2907420006931599E-2</v>
      </c>
      <c r="Q80" s="189">
        <v>25.631404746967402</v>
      </c>
      <c r="R80" s="333">
        <v>2.03933794630484</v>
      </c>
    </row>
    <row r="81" spans="1:18" ht="13" customHeight="1" x14ac:dyDescent="0.35">
      <c r="A81" s="12" t="s">
        <v>292</v>
      </c>
      <c r="B81" s="112">
        <v>1</v>
      </c>
      <c r="C81" s="189">
        <v>0.12875359788128499</v>
      </c>
      <c r="D81" s="325">
        <v>2.7140878190736802E-2</v>
      </c>
      <c r="E81" s="189">
        <v>1.5044009064116599</v>
      </c>
      <c r="F81" s="325">
        <v>0.61779694749974601</v>
      </c>
      <c r="G81" s="189">
        <v>0.122468586402698</v>
      </c>
      <c r="H81" s="325">
        <v>2.65377035106183E-2</v>
      </c>
      <c r="I81" s="189">
        <v>2.3550181459626098</v>
      </c>
      <c r="J81" s="325">
        <v>0.89519012929125297</v>
      </c>
      <c r="K81" s="189">
        <v>0.121246132291579</v>
      </c>
      <c r="L81" s="325">
        <v>2.6482182168259202E-2</v>
      </c>
      <c r="M81" s="189">
        <v>4.3646380360733499</v>
      </c>
      <c r="N81" s="325">
        <v>0.95111408257033303</v>
      </c>
      <c r="O81" s="189">
        <v>5.8133697651135199E-2</v>
      </c>
      <c r="P81" s="325">
        <v>2.4460760657688801E-2</v>
      </c>
      <c r="Q81" s="189">
        <v>24.702981358509899</v>
      </c>
      <c r="R81" s="333">
        <v>1.86749952074306</v>
      </c>
    </row>
    <row r="82" spans="1:18" ht="13" customHeight="1" x14ac:dyDescent="0.35">
      <c r="A82" s="12" t="s">
        <v>294</v>
      </c>
      <c r="B82" s="112">
        <v>1</v>
      </c>
      <c r="C82" s="189">
        <v>7.9752138161094999E-2</v>
      </c>
      <c r="D82" s="325">
        <v>2.4950988007157698E-2</v>
      </c>
      <c r="E82" s="189">
        <v>0.772364579906895</v>
      </c>
      <c r="F82" s="325">
        <v>0.482665517097638</v>
      </c>
      <c r="G82" s="189">
        <v>8.0363334207549306E-2</v>
      </c>
      <c r="H82" s="325">
        <v>2.54826788775761E-2</v>
      </c>
      <c r="I82" s="189">
        <v>1.5831421869728499</v>
      </c>
      <c r="J82" s="325">
        <v>0.65018976311696497</v>
      </c>
      <c r="K82" s="189">
        <v>7.9624089019937797E-2</v>
      </c>
      <c r="L82" s="325">
        <v>2.5538429485442701E-2</v>
      </c>
      <c r="M82" s="189">
        <v>1.8967671352467701</v>
      </c>
      <c r="N82" s="325">
        <v>0.80700218522238298</v>
      </c>
      <c r="O82" s="189">
        <v>3.74630966357491E-2</v>
      </c>
      <c r="P82" s="325">
        <v>2.10934244756922E-2</v>
      </c>
      <c r="Q82" s="189">
        <v>28.935208682620701</v>
      </c>
      <c r="R82" s="333">
        <v>2.0314773412282801</v>
      </c>
    </row>
    <row r="83" spans="1:18" ht="13" customHeight="1" x14ac:dyDescent="0.35">
      <c r="A83" s="12" t="s">
        <v>295</v>
      </c>
      <c r="B83" s="112">
        <v>1</v>
      </c>
      <c r="C83" s="189">
        <v>-6.7313871474039503E-3</v>
      </c>
      <c r="D83" s="325">
        <v>1.9349552787519E-2</v>
      </c>
      <c r="E83" s="189">
        <v>7.4620145426003001E-3</v>
      </c>
      <c r="F83" s="325">
        <v>5.4317746636826002E-2</v>
      </c>
      <c r="G83" s="189">
        <v>-4.8989288438663599E-3</v>
      </c>
      <c r="H83" s="325">
        <v>1.9226123674885801E-2</v>
      </c>
      <c r="I83" s="189">
        <v>1.0388844571184399</v>
      </c>
      <c r="J83" s="325">
        <v>0.68615823642562601</v>
      </c>
      <c r="K83" s="189">
        <v>1.0765440424464499E-2</v>
      </c>
      <c r="L83" s="325">
        <v>2.0155522090106001E-2</v>
      </c>
      <c r="M83" s="189">
        <v>2.16170789520441</v>
      </c>
      <c r="N83" s="325">
        <v>0.89917355993640302</v>
      </c>
      <c r="O83" s="189">
        <v>2.8062838676357001E-2</v>
      </c>
      <c r="P83" s="325">
        <v>1.7507625842971698E-2</v>
      </c>
      <c r="Q83" s="189">
        <v>29.9947107459795</v>
      </c>
      <c r="R83" s="333">
        <v>2.6634626764045399</v>
      </c>
    </row>
    <row r="84" spans="1:18" ht="13" customHeight="1" x14ac:dyDescent="0.35">
      <c r="A84" s="28" t="s">
        <v>306</v>
      </c>
      <c r="B84" s="113">
        <v>1</v>
      </c>
      <c r="C84" s="193">
        <v>5.9259749534356698E-2</v>
      </c>
      <c r="D84" s="329">
        <v>7.5859110836346902E-3</v>
      </c>
      <c r="E84" s="193">
        <v>0.60243877954496206</v>
      </c>
      <c r="F84" s="329">
        <v>0.136947407310578</v>
      </c>
      <c r="G84" s="193">
        <v>5.8740962489449898E-2</v>
      </c>
      <c r="H84" s="329">
        <v>7.5210813519770896E-3</v>
      </c>
      <c r="I84" s="193">
        <v>2.1733828790969199</v>
      </c>
      <c r="J84" s="329">
        <v>0.24974373723139501</v>
      </c>
      <c r="K84" s="193">
        <v>5.9546905179847801E-2</v>
      </c>
      <c r="L84" s="329">
        <v>7.52136344479842E-3</v>
      </c>
      <c r="M84" s="193">
        <v>3.3068459287187402</v>
      </c>
      <c r="N84" s="329">
        <v>0.33372830561267502</v>
      </c>
      <c r="O84" s="193">
        <v>3.3598279202115597E-2</v>
      </c>
      <c r="P84" s="329">
        <v>6.4144586508393603E-3</v>
      </c>
      <c r="Q84" s="193">
        <v>27.1264865108439</v>
      </c>
      <c r="R84" s="334">
        <v>0.67633408019532704</v>
      </c>
    </row>
    <row r="85" spans="1:18" ht="13" customHeight="1" x14ac:dyDescent="0.35">
      <c r="A85" s="12" t="s">
        <v>87</v>
      </c>
      <c r="B85" s="112">
        <v>1</v>
      </c>
      <c r="C85" s="189">
        <v>7.6439077933854294E-2</v>
      </c>
      <c r="D85" s="325">
        <v>3.2887777076660303E-2</v>
      </c>
      <c r="E85" s="189">
        <v>0.485352430062226</v>
      </c>
      <c r="F85" s="325">
        <v>0.44606708575633702</v>
      </c>
      <c r="G85" s="189">
        <v>7.1350229883894195E-2</v>
      </c>
      <c r="H85" s="325">
        <v>3.2171953679248799E-2</v>
      </c>
      <c r="I85" s="189">
        <v>3.74128041249201</v>
      </c>
      <c r="J85" s="325">
        <v>0.87954334609353702</v>
      </c>
      <c r="K85" s="189">
        <v>6.8290012679176407E-2</v>
      </c>
      <c r="L85" s="325">
        <v>3.28748624458952E-2</v>
      </c>
      <c r="M85" s="189">
        <v>4.9370266778258696</v>
      </c>
      <c r="N85" s="325">
        <v>1.1838417554118701</v>
      </c>
      <c r="O85" s="189">
        <v>3.31739960937339E-2</v>
      </c>
      <c r="P85" s="325">
        <v>3.0670876733576699E-2</v>
      </c>
      <c r="Q85" s="189">
        <v>19.914653847575799</v>
      </c>
      <c r="R85" s="333">
        <v>2.32376331581581</v>
      </c>
    </row>
    <row r="86" spans="1:18" ht="13" customHeight="1" x14ac:dyDescent="0.35">
      <c r="A86" s="12" t="s">
        <v>303</v>
      </c>
      <c r="B86" s="112">
        <v>1</v>
      </c>
      <c r="C86" s="189">
        <v>4.2625454294603501E-2</v>
      </c>
      <c r="D86" s="325">
        <v>5.3320012908833501E-2</v>
      </c>
      <c r="E86" s="189">
        <v>0.14724971010247601</v>
      </c>
      <c r="F86" s="325">
        <v>0.49106417144553099</v>
      </c>
      <c r="G86" s="189">
        <v>2.8921302040555898E-2</v>
      </c>
      <c r="H86" s="325">
        <v>5.0763849265600097E-2</v>
      </c>
      <c r="I86" s="189">
        <v>2.3940795998490101</v>
      </c>
      <c r="J86" s="325">
        <v>1.276669606732</v>
      </c>
      <c r="K86" s="189">
        <v>3.0288886634534402E-2</v>
      </c>
      <c r="L86" s="325">
        <v>5.0503792874158897E-2</v>
      </c>
      <c r="M86" s="189">
        <v>2.6037806481255301</v>
      </c>
      <c r="N86" s="325">
        <v>1.56997764565266</v>
      </c>
      <c r="O86" s="189">
        <v>-5.1034262581570004E-3</v>
      </c>
      <c r="P86" s="325">
        <v>4.2901039127914903E-2</v>
      </c>
      <c r="Q86" s="189">
        <v>17.841999834946701</v>
      </c>
      <c r="R86" s="333">
        <v>3.5026523504283702</v>
      </c>
    </row>
    <row r="87" spans="1:18" ht="13" customHeight="1" x14ac:dyDescent="0.35">
      <c r="A87" s="26" t="s">
        <v>304</v>
      </c>
      <c r="B87" s="114">
        <v>1</v>
      </c>
      <c r="C87" s="199">
        <v>5.9190901234575599E-2</v>
      </c>
      <c r="D87" s="330">
        <v>5.14503273809555E-2</v>
      </c>
      <c r="E87" s="199">
        <v>0.35019111636046302</v>
      </c>
      <c r="F87" s="330">
        <v>0.65440591983963603</v>
      </c>
      <c r="G87" s="199">
        <v>6.9903089287405504E-2</v>
      </c>
      <c r="H87" s="330">
        <v>4.8581203731774603E-2</v>
      </c>
      <c r="I87" s="199">
        <v>4.1665264552602803</v>
      </c>
      <c r="J87" s="330">
        <v>1.67337837696273</v>
      </c>
      <c r="K87" s="199">
        <v>6.9414875190963204E-2</v>
      </c>
      <c r="L87" s="330">
        <v>4.9362288513239698E-2</v>
      </c>
      <c r="M87" s="199">
        <v>4.7099984893578402</v>
      </c>
      <c r="N87" s="330">
        <v>1.8210209598543401</v>
      </c>
      <c r="O87" s="199">
        <v>4.3988659032963499E-2</v>
      </c>
      <c r="P87" s="330">
        <v>4.9720386169613301E-2</v>
      </c>
      <c r="Q87" s="199">
        <v>19.849654856208399</v>
      </c>
      <c r="R87" s="338">
        <v>4.5989060817267697</v>
      </c>
    </row>
    <row r="88" spans="1:18" ht="13" customHeight="1" x14ac:dyDescent="0.35">
      <c r="A88" s="12"/>
      <c r="B88" s="115"/>
      <c r="C88" s="189" t="s">
        <v>1354</v>
      </c>
      <c r="D88" s="325" t="s">
        <v>1355</v>
      </c>
      <c r="E88" s="189" t="s">
        <v>991</v>
      </c>
      <c r="F88" s="325" t="s">
        <v>992</v>
      </c>
      <c r="G88" s="189" t="s">
        <v>1356</v>
      </c>
      <c r="H88" s="325" t="s">
        <v>1357</v>
      </c>
      <c r="I88" s="189" t="s">
        <v>995</v>
      </c>
      <c r="J88" s="325" t="s">
        <v>996</v>
      </c>
      <c r="K88" s="189" t="s">
        <v>1358</v>
      </c>
      <c r="L88" s="325" t="s">
        <v>1359</v>
      </c>
      <c r="M88" s="189" t="s">
        <v>999</v>
      </c>
      <c r="N88" s="325" t="s">
        <v>1000</v>
      </c>
      <c r="O88" s="189" t="s">
        <v>1360</v>
      </c>
      <c r="P88" s="325" t="s">
        <v>1361</v>
      </c>
      <c r="Q88" s="189" t="s">
        <v>1362</v>
      </c>
      <c r="R88" s="333" t="s">
        <v>1363</v>
      </c>
    </row>
    <row r="89" spans="1:18" ht="13" customHeight="1" x14ac:dyDescent="0.35">
      <c r="A89" s="12" t="s">
        <v>261</v>
      </c>
      <c r="B89" s="115">
        <v>3</v>
      </c>
      <c r="C89" s="189">
        <v>5.8528977914875602E-2</v>
      </c>
      <c r="D89" s="325">
        <v>2.4850526438327698E-2</v>
      </c>
      <c r="E89" s="189">
        <v>0.36027694912018499</v>
      </c>
      <c r="F89" s="325">
        <v>0.32384403427792202</v>
      </c>
      <c r="G89" s="189">
        <v>4.31073881710414E-2</v>
      </c>
      <c r="H89" s="325">
        <v>2.3739239162508599E-2</v>
      </c>
      <c r="I89" s="189">
        <v>2.0944602152342502</v>
      </c>
      <c r="J89" s="325">
        <v>0.73396217546001796</v>
      </c>
      <c r="K89" s="189">
        <v>4.4859122157411703E-2</v>
      </c>
      <c r="L89" s="325">
        <v>2.4721272728132002E-2</v>
      </c>
      <c r="M89" s="189">
        <v>2.7722247545708099</v>
      </c>
      <c r="N89" s="325">
        <v>0.88935577524498899</v>
      </c>
      <c r="O89" s="189">
        <v>5.07411781584826E-2</v>
      </c>
      <c r="P89" s="325">
        <v>2.040697855928E-2</v>
      </c>
      <c r="Q89" s="189">
        <v>29.625873574047301</v>
      </c>
      <c r="R89" s="333">
        <v>2.0404909489774501</v>
      </c>
    </row>
    <row r="90" spans="1:18" ht="13" customHeight="1" x14ac:dyDescent="0.35">
      <c r="A90" s="12" t="s">
        <v>264</v>
      </c>
      <c r="B90" s="115">
        <v>3</v>
      </c>
      <c r="C90" s="189">
        <v>4.7927339029018301E-2</v>
      </c>
      <c r="D90" s="325">
        <v>2.6635236697489701E-2</v>
      </c>
      <c r="E90" s="189">
        <v>0.31610642891256402</v>
      </c>
      <c r="F90" s="325">
        <v>0.38250877847425702</v>
      </c>
      <c r="G90" s="189">
        <v>4.5929865932021398E-2</v>
      </c>
      <c r="H90" s="325">
        <v>2.7123597238713201E-2</v>
      </c>
      <c r="I90" s="189">
        <v>0.71444360496162396</v>
      </c>
      <c r="J90" s="325">
        <v>0.66143890288135798</v>
      </c>
      <c r="K90" s="189">
        <v>4.0022990340826001E-2</v>
      </c>
      <c r="L90" s="325">
        <v>2.76615639623509E-2</v>
      </c>
      <c r="M90" s="189">
        <v>1.96249411650676</v>
      </c>
      <c r="N90" s="325">
        <v>0.92900467766193795</v>
      </c>
      <c r="O90" s="189">
        <v>7.7036741593686604E-3</v>
      </c>
      <c r="P90" s="325">
        <v>2.58039508625642E-2</v>
      </c>
      <c r="Q90" s="189">
        <v>19.184644436098399</v>
      </c>
      <c r="R90" s="333">
        <v>2.5717417269509699</v>
      </c>
    </row>
    <row r="91" spans="1:18" ht="13" customHeight="1" x14ac:dyDescent="0.35">
      <c r="A91" s="12" t="s">
        <v>78</v>
      </c>
      <c r="B91" s="115">
        <v>3</v>
      </c>
      <c r="C91" s="189">
        <v>4.7147720014009402E-2</v>
      </c>
      <c r="D91" s="325">
        <v>2.87006265692842E-2</v>
      </c>
      <c r="E91" s="189">
        <v>0.17861244341282401</v>
      </c>
      <c r="F91" s="325">
        <v>0.21029675202908199</v>
      </c>
      <c r="G91" s="189">
        <v>5.3721624923596903E-2</v>
      </c>
      <c r="H91" s="325">
        <v>2.8921107723581401E-2</v>
      </c>
      <c r="I91" s="189">
        <v>1.57739971811849</v>
      </c>
      <c r="J91" s="325">
        <v>0.99564941312946897</v>
      </c>
      <c r="K91" s="189">
        <v>5.1205378558661897E-2</v>
      </c>
      <c r="L91" s="325">
        <v>2.8765873304830901E-2</v>
      </c>
      <c r="M91" s="189">
        <v>2.5898847588343599</v>
      </c>
      <c r="N91" s="325">
        <v>1.13930379113151</v>
      </c>
      <c r="O91" s="189">
        <v>1.1112059593139399E-2</v>
      </c>
      <c r="P91" s="325">
        <v>2.8173670605924999E-2</v>
      </c>
      <c r="Q91" s="189">
        <v>19.200155562169499</v>
      </c>
      <c r="R91" s="333">
        <v>2.1631176616094501</v>
      </c>
    </row>
    <row r="92" spans="1:18" ht="13" customHeight="1" x14ac:dyDescent="0.35">
      <c r="A92" s="12" t="s">
        <v>283</v>
      </c>
      <c r="B92" s="115">
        <v>3</v>
      </c>
      <c r="C92" s="189">
        <v>0.13082492724322101</v>
      </c>
      <c r="D92" s="325">
        <v>2.41667440517991E-2</v>
      </c>
      <c r="E92" s="189">
        <v>1.5365513692583199</v>
      </c>
      <c r="F92" s="325">
        <v>0.57102143372199499</v>
      </c>
      <c r="G92" s="189">
        <v>0.13035574680432299</v>
      </c>
      <c r="H92" s="325">
        <v>2.43467320790977E-2</v>
      </c>
      <c r="I92" s="189">
        <v>1.9167733325009999</v>
      </c>
      <c r="J92" s="325">
        <v>0.61252153533309805</v>
      </c>
      <c r="K92" s="189">
        <v>0.12947802145189</v>
      </c>
      <c r="L92" s="325">
        <v>2.4515831013082801E-2</v>
      </c>
      <c r="M92" s="189">
        <v>2.24447376236574</v>
      </c>
      <c r="N92" s="325">
        <v>0.67070691981489305</v>
      </c>
      <c r="O92" s="189">
        <v>5.0899808187346803E-2</v>
      </c>
      <c r="P92" s="325">
        <v>1.99930670469326E-2</v>
      </c>
      <c r="Q92" s="189">
        <v>24.309785434681402</v>
      </c>
      <c r="R92" s="333">
        <v>1.46148188543145</v>
      </c>
    </row>
    <row r="93" spans="1:18" ht="13" customHeight="1" x14ac:dyDescent="0.35">
      <c r="A93" s="12" t="s">
        <v>285</v>
      </c>
      <c r="B93" s="115">
        <v>3</v>
      </c>
      <c r="C93" s="189">
        <v>-6.9573593779466106E-2</v>
      </c>
      <c r="D93" s="325">
        <v>2.3996218801669401E-2</v>
      </c>
      <c r="E93" s="189">
        <v>0.49749356189156002</v>
      </c>
      <c r="F93" s="325">
        <v>0.33250147145901499</v>
      </c>
      <c r="G93" s="189">
        <v>-5.7877482369911797E-2</v>
      </c>
      <c r="H93" s="325">
        <v>2.3285482742635699E-2</v>
      </c>
      <c r="I93" s="189">
        <v>5.1042387954076096</v>
      </c>
      <c r="J93" s="325">
        <v>1.29468410648008</v>
      </c>
      <c r="K93" s="189">
        <v>-5.7516867951708399E-2</v>
      </c>
      <c r="L93" s="325">
        <v>2.3163493738305299E-2</v>
      </c>
      <c r="M93" s="189">
        <v>5.9705732210349503</v>
      </c>
      <c r="N93" s="325">
        <v>1.42872259430824</v>
      </c>
      <c r="O93" s="189">
        <v>-4.6585047795652701E-2</v>
      </c>
      <c r="P93" s="325">
        <v>2.03698689184201E-2</v>
      </c>
      <c r="Q93" s="189">
        <v>30.633409329566</v>
      </c>
      <c r="R93" s="333">
        <v>2.43437740463634</v>
      </c>
    </row>
    <row r="94" spans="1:18" ht="13" customHeight="1" x14ac:dyDescent="0.35">
      <c r="A94" s="12" t="s">
        <v>290</v>
      </c>
      <c r="B94" s="115">
        <v>3</v>
      </c>
      <c r="C94" s="189">
        <v>0.113368851970349</v>
      </c>
      <c r="D94" s="325">
        <v>2.8823622810503501E-2</v>
      </c>
      <c r="E94" s="189">
        <v>1.3883036450803501</v>
      </c>
      <c r="F94" s="325">
        <v>0.69819875435007095</v>
      </c>
      <c r="G94" s="189">
        <v>0.11044007563925901</v>
      </c>
      <c r="H94" s="325">
        <v>2.8311909034791399E-2</v>
      </c>
      <c r="I94" s="189">
        <v>2.48481813279143</v>
      </c>
      <c r="J94" s="325">
        <v>0.97989253730163905</v>
      </c>
      <c r="K94" s="189">
        <v>0.109030008532904</v>
      </c>
      <c r="L94" s="325">
        <v>2.8259906076366002E-2</v>
      </c>
      <c r="M94" s="189">
        <v>3.0289274690258798</v>
      </c>
      <c r="N94" s="325">
        <v>1.1170521420767301</v>
      </c>
      <c r="O94" s="189">
        <v>5.0268320141471201E-2</v>
      </c>
      <c r="P94" s="325">
        <v>2.4797561894735799E-2</v>
      </c>
      <c r="Q94" s="189">
        <v>25.032287698353102</v>
      </c>
      <c r="R94" s="333">
        <v>2.1868044681179</v>
      </c>
    </row>
    <row r="95" spans="1:18" ht="13" customHeight="1" x14ac:dyDescent="0.35">
      <c r="A95" s="12" t="s">
        <v>294</v>
      </c>
      <c r="B95" s="115">
        <v>3</v>
      </c>
      <c r="C95" s="189">
        <v>6.0384827766152699E-2</v>
      </c>
      <c r="D95" s="325">
        <v>1.91519072304954E-2</v>
      </c>
      <c r="E95" s="189">
        <v>0.425579655705005</v>
      </c>
      <c r="F95" s="325">
        <v>0.26752877849103501</v>
      </c>
      <c r="G95" s="189">
        <v>5.7479051566278597E-2</v>
      </c>
      <c r="H95" s="325">
        <v>1.9277100867089E-2</v>
      </c>
      <c r="I95" s="189">
        <v>1.3993165211529299</v>
      </c>
      <c r="J95" s="325">
        <v>0.48846728659321897</v>
      </c>
      <c r="K95" s="189">
        <v>6.1366831498205703E-2</v>
      </c>
      <c r="L95" s="325">
        <v>1.9398786189704701E-2</v>
      </c>
      <c r="M95" s="189">
        <v>2.7342815021408202</v>
      </c>
      <c r="N95" s="325">
        <v>0.64569123745986201</v>
      </c>
      <c r="O95" s="189">
        <v>1.6894737392686501E-2</v>
      </c>
      <c r="P95" s="325">
        <v>1.68911805680022E-2</v>
      </c>
      <c r="Q95" s="189">
        <v>25.8239560249162</v>
      </c>
      <c r="R95" s="333">
        <v>1.6943683851184801</v>
      </c>
    </row>
    <row r="96" spans="1:18" ht="13" customHeight="1" x14ac:dyDescent="0.35">
      <c r="A96" s="12" t="s">
        <v>295</v>
      </c>
      <c r="B96" s="115">
        <v>3</v>
      </c>
      <c r="C96" s="189">
        <v>2.1128478171496001E-2</v>
      </c>
      <c r="D96" s="325">
        <v>2.00440427303889E-2</v>
      </c>
      <c r="E96" s="189">
        <v>8.2239207541064396E-2</v>
      </c>
      <c r="F96" s="325">
        <v>0.16665655323258899</v>
      </c>
      <c r="G96" s="189">
        <v>2.4910994531206401E-2</v>
      </c>
      <c r="H96" s="325">
        <v>2.0299031152649E-2</v>
      </c>
      <c r="I96" s="189">
        <v>2.4229106727913901</v>
      </c>
      <c r="J96" s="325">
        <v>1.1488049326771399</v>
      </c>
      <c r="K96" s="189">
        <v>2.8777677043612698E-2</v>
      </c>
      <c r="L96" s="325">
        <v>2.0522303963551699E-2</v>
      </c>
      <c r="M96" s="189">
        <v>3.5093412425279702</v>
      </c>
      <c r="N96" s="325">
        <v>1.39823808649689</v>
      </c>
      <c r="O96" s="189">
        <v>2.0525166107596499E-2</v>
      </c>
      <c r="P96" s="325">
        <v>1.5626236282457701E-2</v>
      </c>
      <c r="Q96" s="189">
        <v>33.060027718210002</v>
      </c>
      <c r="R96" s="333">
        <v>2.9520355083537799</v>
      </c>
    </row>
    <row r="97" spans="1:18" ht="13" customHeight="1" x14ac:dyDescent="0.35">
      <c r="A97" s="29" t="s">
        <v>307</v>
      </c>
      <c r="B97" s="117">
        <v>3</v>
      </c>
      <c r="C97" s="203">
        <v>5.1217191041206998E-2</v>
      </c>
      <c r="D97" s="332">
        <v>8.7588534940821802E-3</v>
      </c>
      <c r="E97" s="203">
        <v>0.59814540761523405</v>
      </c>
      <c r="F97" s="332">
        <v>0.14355219591808299</v>
      </c>
      <c r="G97" s="203">
        <v>5.1008408149726903E-2</v>
      </c>
      <c r="H97" s="332">
        <v>8.7105091174047994E-3</v>
      </c>
      <c r="I97" s="203">
        <v>2.2142951241198401</v>
      </c>
      <c r="J97" s="332">
        <v>0.31960551040524399</v>
      </c>
      <c r="K97" s="203">
        <v>5.0902895203975403E-2</v>
      </c>
      <c r="L97" s="332">
        <v>8.7833760616730493E-3</v>
      </c>
      <c r="M97" s="203">
        <v>3.1015251033759101</v>
      </c>
      <c r="N97" s="332">
        <v>0.37630823775035199</v>
      </c>
      <c r="O97" s="203">
        <v>2.01949869930549E-2</v>
      </c>
      <c r="P97" s="332">
        <v>7.7410320859888498E-3</v>
      </c>
      <c r="Q97" s="203">
        <v>25.858767472255199</v>
      </c>
      <c r="R97" s="340">
        <v>0.78944374343847301</v>
      </c>
    </row>
    <row r="99" spans="1:18" x14ac:dyDescent="0.35">
      <c r="A99" s="178" t="s">
        <v>385</v>
      </c>
    </row>
    <row r="100" spans="1:18" x14ac:dyDescent="0.35">
      <c r="A100" s="178" t="s">
        <v>455</v>
      </c>
    </row>
    <row r="101" spans="1:18" x14ac:dyDescent="0.35">
      <c r="A101" s="178" t="s">
        <v>387</v>
      </c>
    </row>
    <row r="102" spans="1:18" x14ac:dyDescent="0.35">
      <c r="A102" s="178" t="s">
        <v>439</v>
      </c>
    </row>
    <row r="103" spans="1:18" x14ac:dyDescent="0.35">
      <c r="A103" s="178" t="s">
        <v>310</v>
      </c>
    </row>
    <row r="104" spans="1:18" x14ac:dyDescent="0.35">
      <c r="A104" s="178" t="s">
        <v>311</v>
      </c>
    </row>
    <row r="105" spans="1:18" x14ac:dyDescent="0.35">
      <c r="A105" s="178" t="s">
        <v>312</v>
      </c>
    </row>
    <row r="106" spans="1:18" x14ac:dyDescent="0.35">
      <c r="A106" s="178" t="s">
        <v>313</v>
      </c>
    </row>
    <row r="107" spans="1:18" x14ac:dyDescent="0.35">
      <c r="A107" s="163" t="str">
        <f>HYPERLINK("https://oecdcode.org/disclaimers/cyprus.html", "Information on data for Cyprus: https://oecdcode.org/disclaimers/cyprus.html")</f>
        <v>Information on data for Cyprus: https://oecdcode.org/disclaimers/cyprus.html</v>
      </c>
    </row>
    <row r="108" spans="1:18" x14ac:dyDescent="0.35">
      <c r="A108" s="178" t="s">
        <v>314</v>
      </c>
    </row>
  </sheetData>
  <mergeCells count="6">
    <mergeCell ref="B8:B10"/>
    <mergeCell ref="C9:F9"/>
    <mergeCell ref="G9:J9"/>
    <mergeCell ref="K9:N9"/>
    <mergeCell ref="O9:R9"/>
    <mergeCell ref="C8:R8"/>
  </mergeCells>
  <conditionalFormatting sqref="C1:C200">
    <cfRule type="expression" dxfId="72" priority="4">
      <formula>ABS(C1/D1)&gt;1.95996398454005</formula>
    </cfRule>
  </conditionalFormatting>
  <conditionalFormatting sqref="G1:G200">
    <cfRule type="expression" dxfId="71" priority="3">
      <formula>ABS(G1/H1)&gt;1.95996398454005</formula>
    </cfRule>
  </conditionalFormatting>
  <conditionalFormatting sqref="K1:K200">
    <cfRule type="expression" dxfId="70" priority="2">
      <formula>ABS(K1/L1)&gt;1.95996398454005</formula>
    </cfRule>
  </conditionalFormatting>
  <conditionalFormatting sqref="O1:O200">
    <cfRule type="expression" dxfId="69" priority="1">
      <formula>ABS(O1/P1)&gt;1.95996398454005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04"/>
  <sheetViews>
    <sheetView showGridLines="0" zoomScale="80" zoomScaleNormal="80" workbookViewId="0">
      <selection activeCell="A4" sqref="A4"/>
    </sheetView>
  </sheetViews>
  <sheetFormatPr defaultColWidth="10.81640625" defaultRowHeight="14.5" x14ac:dyDescent="0.35"/>
  <cols>
    <col min="1" max="1" width="28.54296875" customWidth="1"/>
    <col min="2" max="2" width="9" customWidth="1"/>
  </cols>
  <sheetData>
    <row r="1" spans="1:50" x14ac:dyDescent="0.35">
      <c r="A1" s="32" t="str">
        <f ca="1">RIGHT(CELL("Filename",A1),LEN(CELL("Filename",A1))-FIND("]",CELL("Filename",A1)))</f>
        <v>BMUL.UND.TQ76</v>
      </c>
      <c r="H1" s="31"/>
      <c r="J1" s="31"/>
    </row>
    <row r="2" spans="1:50" x14ac:dyDescent="0.35">
      <c r="A2" s="38" t="s">
        <v>49</v>
      </c>
      <c r="B2" s="38"/>
    </row>
    <row r="3" spans="1:50" x14ac:dyDescent="0.35">
      <c r="A3" s="42" t="s">
        <v>50</v>
      </c>
      <c r="B3" s="42"/>
    </row>
    <row r="4" spans="1:50" x14ac:dyDescent="0.35">
      <c r="A4" s="150" t="str">
        <f>HYPERLINK("#'TOC'!A1", "Back to TOC")</f>
        <v>Back to TOC</v>
      </c>
      <c r="B4" s="42"/>
    </row>
    <row r="5" spans="1:50" ht="15.75" customHeight="1" x14ac:dyDescent="0.35">
      <c r="A5" s="53"/>
    </row>
    <row r="6" spans="1:50" ht="25" customHeight="1" x14ac:dyDescent="0.35">
      <c r="A6" s="52"/>
      <c r="B6" s="516" t="s">
        <v>0</v>
      </c>
      <c r="C6" s="519" t="s">
        <v>51</v>
      </c>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1"/>
    </row>
    <row r="7" spans="1:50" ht="36.65" customHeight="1" x14ac:dyDescent="0.35">
      <c r="A7" s="52"/>
      <c r="B7" s="517"/>
      <c r="C7" s="522" t="s">
        <v>52</v>
      </c>
      <c r="D7" s="523"/>
      <c r="E7" s="523"/>
      <c r="F7" s="523"/>
      <c r="G7" s="523"/>
      <c r="H7" s="523"/>
      <c r="I7" s="523"/>
      <c r="J7" s="524"/>
      <c r="K7" s="522" t="s">
        <v>53</v>
      </c>
      <c r="L7" s="523"/>
      <c r="M7" s="523"/>
      <c r="N7" s="523"/>
      <c r="O7" s="523"/>
      <c r="P7" s="523"/>
      <c r="Q7" s="523"/>
      <c r="R7" s="524"/>
      <c r="S7" s="522" t="s">
        <v>77</v>
      </c>
      <c r="T7" s="523"/>
      <c r="U7" s="523"/>
      <c r="V7" s="523"/>
      <c r="W7" s="523"/>
      <c r="X7" s="523"/>
      <c r="Y7" s="523"/>
      <c r="Z7" s="524"/>
      <c r="AA7" s="522" t="s">
        <v>54</v>
      </c>
      <c r="AB7" s="523"/>
      <c r="AC7" s="523"/>
      <c r="AD7" s="523"/>
      <c r="AE7" s="523"/>
      <c r="AF7" s="523"/>
      <c r="AG7" s="523"/>
      <c r="AH7" s="524"/>
      <c r="AI7" s="535" t="s">
        <v>75</v>
      </c>
      <c r="AJ7" s="536"/>
      <c r="AK7" s="536"/>
      <c r="AL7" s="536"/>
      <c r="AM7" s="536"/>
      <c r="AN7" s="536"/>
      <c r="AO7" s="536"/>
      <c r="AP7" s="537"/>
      <c r="AQ7" s="538" t="s">
        <v>76</v>
      </c>
      <c r="AR7" s="536"/>
      <c r="AS7" s="536"/>
      <c r="AT7" s="536"/>
      <c r="AU7" s="536"/>
      <c r="AV7" s="536"/>
      <c r="AW7" s="536"/>
      <c r="AX7" s="539"/>
    </row>
    <row r="8" spans="1:50" ht="52.5" customHeight="1" x14ac:dyDescent="0.35">
      <c r="A8" s="52"/>
      <c r="B8" s="517"/>
      <c r="C8" s="525"/>
      <c r="D8" s="526"/>
      <c r="E8" s="526"/>
      <c r="F8" s="526"/>
      <c r="G8" s="526"/>
      <c r="H8" s="526"/>
      <c r="I8" s="526"/>
      <c r="J8" s="527"/>
      <c r="K8" s="525"/>
      <c r="L8" s="526"/>
      <c r="M8" s="526"/>
      <c r="N8" s="526"/>
      <c r="O8" s="526"/>
      <c r="P8" s="526"/>
      <c r="Q8" s="526"/>
      <c r="R8" s="527"/>
      <c r="S8" s="525"/>
      <c r="T8" s="526"/>
      <c r="U8" s="526"/>
      <c r="V8" s="526"/>
      <c r="W8" s="526"/>
      <c r="X8" s="526"/>
      <c r="Y8" s="526"/>
      <c r="Z8" s="527"/>
      <c r="AA8" s="525"/>
      <c r="AB8" s="526"/>
      <c r="AC8" s="526"/>
      <c r="AD8" s="526"/>
      <c r="AE8" s="526"/>
      <c r="AF8" s="526"/>
      <c r="AG8" s="526"/>
      <c r="AH8" s="527"/>
      <c r="AI8" s="532" t="s">
        <v>52</v>
      </c>
      <c r="AJ8" s="533"/>
      <c r="AK8" s="532" t="s">
        <v>53</v>
      </c>
      <c r="AL8" s="533"/>
      <c r="AM8" s="532" t="s">
        <v>77</v>
      </c>
      <c r="AN8" s="533"/>
      <c r="AO8" s="532" t="s">
        <v>54</v>
      </c>
      <c r="AP8" s="533"/>
      <c r="AQ8" s="532" t="s">
        <v>52</v>
      </c>
      <c r="AR8" s="533"/>
      <c r="AS8" s="532" t="s">
        <v>53</v>
      </c>
      <c r="AT8" s="533"/>
      <c r="AU8" s="532" t="s">
        <v>77</v>
      </c>
      <c r="AV8" s="533"/>
      <c r="AW8" s="532" t="s">
        <v>54</v>
      </c>
      <c r="AX8" s="534"/>
    </row>
    <row r="9" spans="1:50" ht="26.15" customHeight="1" x14ac:dyDescent="0.35">
      <c r="A9" s="52"/>
      <c r="B9" s="517"/>
      <c r="C9" s="509" t="s">
        <v>55</v>
      </c>
      <c r="D9" s="509" t="s">
        <v>1</v>
      </c>
      <c r="E9" s="509" t="s">
        <v>56</v>
      </c>
      <c r="F9" s="509" t="s">
        <v>1</v>
      </c>
      <c r="G9" s="514" t="s">
        <v>57</v>
      </c>
      <c r="H9" s="515"/>
      <c r="I9" s="509" t="s">
        <v>58</v>
      </c>
      <c r="J9" s="514" t="s">
        <v>2</v>
      </c>
      <c r="K9" s="509" t="s">
        <v>55</v>
      </c>
      <c r="L9" s="509" t="s">
        <v>1</v>
      </c>
      <c r="M9" s="509" t="s">
        <v>56</v>
      </c>
      <c r="N9" s="509" t="s">
        <v>1</v>
      </c>
      <c r="O9" s="514" t="s">
        <v>57</v>
      </c>
      <c r="P9" s="515"/>
      <c r="Q9" s="509" t="s">
        <v>58</v>
      </c>
      <c r="R9" s="514" t="s">
        <v>2</v>
      </c>
      <c r="S9" s="509" t="s">
        <v>55</v>
      </c>
      <c r="T9" s="509" t="s">
        <v>1</v>
      </c>
      <c r="U9" s="509" t="s">
        <v>56</v>
      </c>
      <c r="V9" s="509" t="s">
        <v>1</v>
      </c>
      <c r="W9" s="514" t="s">
        <v>57</v>
      </c>
      <c r="X9" s="515"/>
      <c r="Y9" s="509" t="s">
        <v>58</v>
      </c>
      <c r="Z9" s="514" t="s">
        <v>2</v>
      </c>
      <c r="AA9" s="509" t="s">
        <v>55</v>
      </c>
      <c r="AB9" s="509" t="s">
        <v>1</v>
      </c>
      <c r="AC9" s="509" t="s">
        <v>56</v>
      </c>
      <c r="AD9" s="509" t="s">
        <v>1</v>
      </c>
      <c r="AE9" s="514" t="s">
        <v>57</v>
      </c>
      <c r="AF9" s="515"/>
      <c r="AG9" s="509" t="s">
        <v>58</v>
      </c>
      <c r="AH9" s="509" t="s">
        <v>2</v>
      </c>
      <c r="AI9" s="532" t="s">
        <v>58</v>
      </c>
      <c r="AJ9" s="533"/>
      <c r="AK9" s="532" t="s">
        <v>58</v>
      </c>
      <c r="AL9" s="533"/>
      <c r="AM9" s="532" t="s">
        <v>58</v>
      </c>
      <c r="AN9" s="533"/>
      <c r="AO9" s="532" t="s">
        <v>58</v>
      </c>
      <c r="AP9" s="533"/>
      <c r="AQ9" s="532" t="s">
        <v>58</v>
      </c>
      <c r="AR9" s="533"/>
      <c r="AS9" s="532" t="s">
        <v>58</v>
      </c>
      <c r="AT9" s="533"/>
      <c r="AU9" s="532" t="s">
        <v>58</v>
      </c>
      <c r="AV9" s="533"/>
      <c r="AW9" s="532" t="s">
        <v>58</v>
      </c>
      <c r="AX9" s="534"/>
    </row>
    <row r="10" spans="1:50" ht="15.65" customHeight="1" x14ac:dyDescent="0.35">
      <c r="A10" s="53"/>
      <c r="B10" s="518"/>
      <c r="C10" s="85" t="s">
        <v>3</v>
      </c>
      <c r="D10" s="85" t="s">
        <v>4</v>
      </c>
      <c r="E10" s="85" t="s">
        <v>3</v>
      </c>
      <c r="F10" s="85" t="s">
        <v>4</v>
      </c>
      <c r="G10" s="85" t="s">
        <v>3</v>
      </c>
      <c r="H10" s="85" t="s">
        <v>4</v>
      </c>
      <c r="I10" s="85" t="s">
        <v>3</v>
      </c>
      <c r="J10" s="85" t="s">
        <v>4</v>
      </c>
      <c r="K10" s="85" t="s">
        <v>3</v>
      </c>
      <c r="L10" s="85" t="s">
        <v>4</v>
      </c>
      <c r="M10" s="85" t="s">
        <v>3</v>
      </c>
      <c r="N10" s="85" t="s">
        <v>4</v>
      </c>
      <c r="O10" s="85" t="s">
        <v>3</v>
      </c>
      <c r="P10" s="85" t="s">
        <v>4</v>
      </c>
      <c r="Q10" s="85" t="s">
        <v>3</v>
      </c>
      <c r="R10" s="85" t="s">
        <v>4</v>
      </c>
      <c r="S10" s="85" t="s">
        <v>3</v>
      </c>
      <c r="T10" s="85" t="s">
        <v>4</v>
      </c>
      <c r="U10" s="85" t="s">
        <v>3</v>
      </c>
      <c r="V10" s="85" t="s">
        <v>4</v>
      </c>
      <c r="W10" s="85" t="s">
        <v>3</v>
      </c>
      <c r="X10" s="85" t="s">
        <v>4</v>
      </c>
      <c r="Y10" s="85" t="s">
        <v>3</v>
      </c>
      <c r="Z10" s="85" t="s">
        <v>4</v>
      </c>
      <c r="AA10" s="85" t="s">
        <v>3</v>
      </c>
      <c r="AB10" s="85" t="s">
        <v>4</v>
      </c>
      <c r="AC10" s="85" t="s">
        <v>3</v>
      </c>
      <c r="AD10" s="85" t="s">
        <v>4</v>
      </c>
      <c r="AE10" s="85" t="s">
        <v>3</v>
      </c>
      <c r="AF10" s="85" t="s">
        <v>4</v>
      </c>
      <c r="AG10" s="85" t="s">
        <v>3</v>
      </c>
      <c r="AH10" s="85" t="s">
        <v>4</v>
      </c>
      <c r="AI10" s="84" t="s">
        <v>5</v>
      </c>
      <c r="AJ10" s="81" t="s">
        <v>4</v>
      </c>
      <c r="AK10" s="81" t="s">
        <v>5</v>
      </c>
      <c r="AL10" s="81" t="s">
        <v>4</v>
      </c>
      <c r="AM10" s="81" t="s">
        <v>5</v>
      </c>
      <c r="AN10" s="81" t="s">
        <v>4</v>
      </c>
      <c r="AO10" s="81" t="s">
        <v>5</v>
      </c>
      <c r="AP10" s="82" t="s">
        <v>4</v>
      </c>
      <c r="AQ10" s="81" t="s">
        <v>5</v>
      </c>
      <c r="AR10" s="81" t="s">
        <v>4</v>
      </c>
      <c r="AS10" s="81" t="s">
        <v>5</v>
      </c>
      <c r="AT10" s="81" t="s">
        <v>4</v>
      </c>
      <c r="AU10" s="81" t="s">
        <v>5</v>
      </c>
      <c r="AV10" s="81" t="s">
        <v>4</v>
      </c>
      <c r="AW10" s="81" t="s">
        <v>5</v>
      </c>
      <c r="AX10" s="83" t="s">
        <v>4</v>
      </c>
    </row>
    <row r="11" spans="1:50" x14ac:dyDescent="0.35">
      <c r="A11" s="55"/>
      <c r="B11" s="3"/>
      <c r="C11" s="56" t="s">
        <v>570</v>
      </c>
      <c r="D11" s="37" t="s">
        <v>571</v>
      </c>
      <c r="E11" s="56" t="s">
        <v>572</v>
      </c>
      <c r="F11" s="37" t="s">
        <v>573</v>
      </c>
      <c r="G11" s="56" t="s">
        <v>574</v>
      </c>
      <c r="H11" s="37" t="s">
        <v>575</v>
      </c>
      <c r="I11" s="56" t="s">
        <v>576</v>
      </c>
      <c r="J11" s="37" t="s">
        <v>577</v>
      </c>
      <c r="K11" s="56" t="s">
        <v>578</v>
      </c>
      <c r="L11" s="37" t="s">
        <v>579</v>
      </c>
      <c r="M11" s="56" t="s">
        <v>580</v>
      </c>
      <c r="N11" s="37" t="s">
        <v>581</v>
      </c>
      <c r="O11" s="56" t="s">
        <v>582</v>
      </c>
      <c r="P11" s="37" t="s">
        <v>583</v>
      </c>
      <c r="Q11" s="56" t="s">
        <v>584</v>
      </c>
      <c r="R11" s="37" t="s">
        <v>585</v>
      </c>
      <c r="S11" s="56" t="s">
        <v>586</v>
      </c>
      <c r="T11" s="37" t="s">
        <v>587</v>
      </c>
      <c r="U11" s="56" t="s">
        <v>588</v>
      </c>
      <c r="V11" s="37" t="s">
        <v>589</v>
      </c>
      <c r="W11" s="56" t="s">
        <v>590</v>
      </c>
      <c r="X11" s="37" t="s">
        <v>591</v>
      </c>
      <c r="Y11" s="56" t="s">
        <v>592</v>
      </c>
      <c r="Z11" s="37" t="s">
        <v>593</v>
      </c>
      <c r="AA11" s="56" t="s">
        <v>594</v>
      </c>
      <c r="AB11" s="37" t="s">
        <v>595</v>
      </c>
      <c r="AC11" s="56" t="s">
        <v>596</v>
      </c>
      <c r="AD11" s="37" t="s">
        <v>597</v>
      </c>
      <c r="AE11" s="56" t="s">
        <v>598</v>
      </c>
      <c r="AF11" s="37" t="s">
        <v>599</v>
      </c>
      <c r="AG11" s="56" t="s">
        <v>600</v>
      </c>
      <c r="AH11" s="37" t="s">
        <v>601</v>
      </c>
      <c r="AI11" s="57" t="s">
        <v>602</v>
      </c>
      <c r="AJ11" s="58" t="s">
        <v>603</v>
      </c>
      <c r="AK11" s="59" t="s">
        <v>604</v>
      </c>
      <c r="AL11" s="59" t="s">
        <v>605</v>
      </c>
      <c r="AM11" s="59" t="s">
        <v>606</v>
      </c>
      <c r="AN11" s="59" t="s">
        <v>607</v>
      </c>
      <c r="AO11" s="59" t="s">
        <v>608</v>
      </c>
      <c r="AP11" s="59" t="s">
        <v>609</v>
      </c>
      <c r="AQ11" s="59" t="s">
        <v>610</v>
      </c>
      <c r="AR11" s="59" t="s">
        <v>611</v>
      </c>
      <c r="AS11" s="59" t="s">
        <v>612</v>
      </c>
      <c r="AT11" s="59" t="s">
        <v>613</v>
      </c>
      <c r="AU11" s="59" t="s">
        <v>614</v>
      </c>
      <c r="AV11" s="59" t="s">
        <v>615</v>
      </c>
      <c r="AW11" s="59" t="s">
        <v>616</v>
      </c>
      <c r="AX11" s="60" t="s">
        <v>617</v>
      </c>
    </row>
    <row r="12" spans="1:50" x14ac:dyDescent="0.35">
      <c r="A12" s="30" t="s">
        <v>62</v>
      </c>
      <c r="B12" s="3">
        <v>2</v>
      </c>
      <c r="C12" s="86">
        <v>44.825475575543301</v>
      </c>
      <c r="D12" s="14">
        <v>1.3361051973674101</v>
      </c>
      <c r="E12" s="86">
        <v>35.755021769706801</v>
      </c>
      <c r="F12" s="14">
        <v>1.0527271801496401</v>
      </c>
      <c r="G12" s="86">
        <v>16.327755596813599</v>
      </c>
      <c r="H12" s="14">
        <v>0.88327712598784702</v>
      </c>
      <c r="I12" s="86">
        <v>3.0917470579363</v>
      </c>
      <c r="J12" s="14">
        <v>0.36178140342756299</v>
      </c>
      <c r="K12" s="86">
        <v>5.7165143958145999</v>
      </c>
      <c r="L12" s="14">
        <v>0.486023970468412</v>
      </c>
      <c r="M12" s="86">
        <v>11.7497345290636</v>
      </c>
      <c r="N12" s="14">
        <v>0.76794723901272899</v>
      </c>
      <c r="O12" s="86">
        <v>56.733850890029501</v>
      </c>
      <c r="P12" s="14">
        <v>1.0758486547076</v>
      </c>
      <c r="Q12" s="86">
        <v>25.799900185092401</v>
      </c>
      <c r="R12" s="14">
        <v>0.93560537538937405</v>
      </c>
      <c r="S12" s="86">
        <v>68.679090407352604</v>
      </c>
      <c r="T12" s="14">
        <v>1.22816482531104</v>
      </c>
      <c r="U12" s="86">
        <v>21.7530226552046</v>
      </c>
      <c r="V12" s="14">
        <v>0.87416876301788005</v>
      </c>
      <c r="W12" s="86">
        <v>7.2770361050199304</v>
      </c>
      <c r="X12" s="14">
        <v>0.57760814001655303</v>
      </c>
      <c r="Y12" s="86">
        <v>2.2908508324228398</v>
      </c>
      <c r="Z12" s="14">
        <v>0.29160685368172001</v>
      </c>
      <c r="AA12" s="86">
        <v>72.350888856457303</v>
      </c>
      <c r="AB12" s="14">
        <v>1.15925519202223</v>
      </c>
      <c r="AC12" s="86">
        <v>20.062646382361699</v>
      </c>
      <c r="AD12" s="14">
        <v>1.00610303053956</v>
      </c>
      <c r="AE12" s="86">
        <v>5.8280976841866696</v>
      </c>
      <c r="AF12" s="14">
        <v>0.44613463436109002</v>
      </c>
      <c r="AG12" s="86">
        <v>1.75836707699432</v>
      </c>
      <c r="AH12" s="14">
        <v>0.26834055688319602</v>
      </c>
      <c r="AI12" s="63"/>
      <c r="AJ12" s="59"/>
      <c r="AK12" s="59"/>
      <c r="AL12" s="59"/>
      <c r="AM12" s="59"/>
      <c r="AN12" s="59"/>
      <c r="AO12" s="59"/>
      <c r="AP12" s="59"/>
      <c r="AQ12" s="59"/>
      <c r="AR12" s="59"/>
      <c r="AS12" s="59"/>
      <c r="AT12" s="59"/>
      <c r="AU12" s="59"/>
      <c r="AV12" s="59"/>
      <c r="AW12" s="59"/>
      <c r="AX12" s="60"/>
    </row>
    <row r="13" spans="1:50" x14ac:dyDescent="0.35">
      <c r="A13" s="11" t="s">
        <v>6</v>
      </c>
      <c r="B13" s="3">
        <v>2</v>
      </c>
      <c r="C13" s="86">
        <v>2.9245591030125202</v>
      </c>
      <c r="D13" s="14">
        <v>0.41584713065974199</v>
      </c>
      <c r="E13" s="86">
        <v>32.444027612753402</v>
      </c>
      <c r="F13" s="14">
        <v>1.1836213700518601</v>
      </c>
      <c r="G13" s="86">
        <v>30.609164559170601</v>
      </c>
      <c r="H13" s="14">
        <v>0.99537560724465302</v>
      </c>
      <c r="I13" s="86">
        <v>34.022248725063399</v>
      </c>
      <c r="J13" s="14">
        <v>1.2947820901615801</v>
      </c>
      <c r="K13" s="86">
        <v>9.6912458321593409</v>
      </c>
      <c r="L13" s="14">
        <v>0.80418067483988198</v>
      </c>
      <c r="M13" s="86">
        <v>59.338110387835499</v>
      </c>
      <c r="N13" s="14">
        <v>1.0188804310800701</v>
      </c>
      <c r="O13" s="86">
        <v>25.479286590120001</v>
      </c>
      <c r="P13" s="14">
        <v>1.0488692113603</v>
      </c>
      <c r="Q13" s="86">
        <v>5.4913571898851803</v>
      </c>
      <c r="R13" s="14">
        <v>0.52327311338784399</v>
      </c>
      <c r="S13" s="86">
        <v>17.566192949558399</v>
      </c>
      <c r="T13" s="14">
        <v>0.85435047083855298</v>
      </c>
      <c r="U13" s="86">
        <v>47.288013246475899</v>
      </c>
      <c r="V13" s="14">
        <v>1.1083639636406499</v>
      </c>
      <c r="W13" s="86">
        <v>20.3972092137701</v>
      </c>
      <c r="X13" s="14">
        <v>0.89780009498163305</v>
      </c>
      <c r="Y13" s="86">
        <v>14.7485845901956</v>
      </c>
      <c r="Z13" s="14">
        <v>0.77892936275597502</v>
      </c>
      <c r="AA13" s="86">
        <v>28.036522600726101</v>
      </c>
      <c r="AB13" s="14">
        <v>1.1005962204550399</v>
      </c>
      <c r="AC13" s="86">
        <v>44.2074893353306</v>
      </c>
      <c r="AD13" s="14">
        <v>1.09610506366865</v>
      </c>
      <c r="AE13" s="86">
        <v>17.202026219654702</v>
      </c>
      <c r="AF13" s="14">
        <v>0.90330678953488497</v>
      </c>
      <c r="AG13" s="86">
        <v>10.553961844288599</v>
      </c>
      <c r="AH13" s="14">
        <v>0.62190622783988103</v>
      </c>
      <c r="AI13" s="64"/>
      <c r="AJ13" s="65"/>
      <c r="AK13" s="65"/>
      <c r="AL13" s="65"/>
      <c r="AM13" s="65"/>
      <c r="AN13" s="65"/>
      <c r="AO13" s="65"/>
      <c r="AP13" s="65"/>
      <c r="AQ13" s="65"/>
      <c r="AR13" s="65"/>
      <c r="AS13" s="65"/>
      <c r="AT13" s="65"/>
      <c r="AU13" s="65"/>
      <c r="AV13" s="65"/>
      <c r="AW13" s="65"/>
      <c r="AX13" s="66"/>
    </row>
    <row r="14" spans="1:50" x14ac:dyDescent="0.35">
      <c r="A14" s="11" t="s">
        <v>7</v>
      </c>
      <c r="B14" s="3">
        <v>2</v>
      </c>
      <c r="C14" s="86">
        <v>6.8874932014760297</v>
      </c>
      <c r="D14" s="14">
        <v>0.53476273846483402</v>
      </c>
      <c r="E14" s="86">
        <v>39.440907669469098</v>
      </c>
      <c r="F14" s="14">
        <v>0.95846877803336905</v>
      </c>
      <c r="G14" s="86">
        <v>33.385778894920399</v>
      </c>
      <c r="H14" s="14">
        <v>0.76414221669835103</v>
      </c>
      <c r="I14" s="86">
        <v>20.285820234134398</v>
      </c>
      <c r="J14" s="14">
        <v>0.74823293205894303</v>
      </c>
      <c r="K14" s="86">
        <v>4.5722521126843203</v>
      </c>
      <c r="L14" s="14">
        <v>0.32267575163450402</v>
      </c>
      <c r="M14" s="86">
        <v>40.575354473108298</v>
      </c>
      <c r="N14" s="14">
        <v>1.01029975188429</v>
      </c>
      <c r="O14" s="86">
        <v>39.8124866748662</v>
      </c>
      <c r="P14" s="14">
        <v>0.94975687632031602</v>
      </c>
      <c r="Q14" s="86">
        <v>15.0399067393412</v>
      </c>
      <c r="R14" s="14">
        <v>0.68838543421843301</v>
      </c>
      <c r="S14" s="86">
        <v>32.783877134135601</v>
      </c>
      <c r="T14" s="14">
        <v>0.91682030155832295</v>
      </c>
      <c r="U14" s="86">
        <v>42.003096862771002</v>
      </c>
      <c r="V14" s="14">
        <v>0.81820024666971602</v>
      </c>
      <c r="W14" s="86">
        <v>16.370895023151402</v>
      </c>
      <c r="X14" s="14">
        <v>0.69032035407594905</v>
      </c>
      <c r="Y14" s="86">
        <v>8.8421309799419898</v>
      </c>
      <c r="Z14" s="14">
        <v>0.56848488469285596</v>
      </c>
      <c r="AA14" s="86">
        <v>40.226837248951803</v>
      </c>
      <c r="AB14" s="14">
        <v>0.854181701486601</v>
      </c>
      <c r="AC14" s="86">
        <v>39.243964932838097</v>
      </c>
      <c r="AD14" s="14">
        <v>0.76736629089763697</v>
      </c>
      <c r="AE14" s="86">
        <v>13.4922142011993</v>
      </c>
      <c r="AF14" s="14">
        <v>0.55224410865067497</v>
      </c>
      <c r="AG14" s="86">
        <v>7.0369836170107103</v>
      </c>
      <c r="AH14" s="14">
        <v>0.493929143732178</v>
      </c>
      <c r="AI14" s="64"/>
      <c r="AJ14" s="65"/>
      <c r="AK14" s="65"/>
      <c r="AL14" s="65"/>
      <c r="AM14" s="65"/>
      <c r="AN14" s="65"/>
      <c r="AO14" s="65"/>
      <c r="AP14" s="65"/>
      <c r="AQ14" s="65"/>
      <c r="AR14" s="65"/>
      <c r="AS14" s="65"/>
      <c r="AT14" s="65"/>
      <c r="AU14" s="65"/>
      <c r="AV14" s="65"/>
      <c r="AW14" s="65"/>
      <c r="AX14" s="66"/>
    </row>
    <row r="15" spans="1:50" x14ac:dyDescent="0.35">
      <c r="A15" s="30" t="s">
        <v>63</v>
      </c>
      <c r="B15" s="3">
        <v>2</v>
      </c>
      <c r="C15" s="86">
        <v>47.994860572937696</v>
      </c>
      <c r="D15" s="14">
        <v>1.13755435635879</v>
      </c>
      <c r="E15" s="86">
        <v>35.0792754201983</v>
      </c>
      <c r="F15" s="14">
        <v>0.9032475146401</v>
      </c>
      <c r="G15" s="86">
        <v>12.4870844443048</v>
      </c>
      <c r="H15" s="14">
        <v>0.62815276907427398</v>
      </c>
      <c r="I15" s="86">
        <v>4.4387795625592599</v>
      </c>
      <c r="J15" s="14">
        <v>0.40809059692997801</v>
      </c>
      <c r="K15" s="86">
        <v>12.443707203087</v>
      </c>
      <c r="L15" s="14">
        <v>0.62300570539218603</v>
      </c>
      <c r="M15" s="86">
        <v>43.474454808416702</v>
      </c>
      <c r="N15" s="14">
        <v>0.925093841402293</v>
      </c>
      <c r="O15" s="86">
        <v>37.085707494452798</v>
      </c>
      <c r="P15" s="14">
        <v>0.88584220037832995</v>
      </c>
      <c r="Q15" s="86">
        <v>6.9961304940435198</v>
      </c>
      <c r="R15" s="14">
        <v>0.49503077550990998</v>
      </c>
      <c r="S15" s="86">
        <v>56.628132347442502</v>
      </c>
      <c r="T15" s="14">
        <v>1.2596945937017601</v>
      </c>
      <c r="U15" s="86">
        <v>28.095420167597801</v>
      </c>
      <c r="V15" s="14">
        <v>0.97997623563623804</v>
      </c>
      <c r="W15" s="86">
        <v>10.197048041879899</v>
      </c>
      <c r="X15" s="14">
        <v>0.63430921076646896</v>
      </c>
      <c r="Y15" s="86">
        <v>5.0793994430796898</v>
      </c>
      <c r="Z15" s="14">
        <v>0.391596898030109</v>
      </c>
      <c r="AA15" s="86">
        <v>58.160044921687799</v>
      </c>
      <c r="AB15" s="14">
        <v>1.1872300667039299</v>
      </c>
      <c r="AC15" s="86">
        <v>27.690801851352099</v>
      </c>
      <c r="AD15" s="14">
        <v>0.97797507472596601</v>
      </c>
      <c r="AE15" s="86">
        <v>9.42534450221968</v>
      </c>
      <c r="AF15" s="14">
        <v>0.607523959683549</v>
      </c>
      <c r="AG15" s="86">
        <v>4.7238087247404996</v>
      </c>
      <c r="AH15" s="14">
        <v>0.41618206192637602</v>
      </c>
      <c r="AI15" s="64"/>
      <c r="AJ15" s="65"/>
      <c r="AK15" s="65"/>
      <c r="AL15" s="65"/>
      <c r="AM15" s="65"/>
      <c r="AN15" s="65"/>
      <c r="AO15" s="65"/>
      <c r="AP15" s="65"/>
      <c r="AQ15" s="65"/>
      <c r="AR15" s="65"/>
      <c r="AS15" s="65"/>
      <c r="AT15" s="65"/>
      <c r="AU15" s="65"/>
      <c r="AV15" s="65"/>
      <c r="AW15" s="65"/>
      <c r="AX15" s="66"/>
    </row>
    <row r="16" spans="1:50" x14ac:dyDescent="0.35">
      <c r="A16" s="30" t="s">
        <v>64</v>
      </c>
      <c r="B16" s="3">
        <v>2</v>
      </c>
      <c r="C16" s="86">
        <v>14.2385919297245</v>
      </c>
      <c r="D16" s="14">
        <v>0.61571585297512299</v>
      </c>
      <c r="E16" s="86">
        <v>30.784350667534799</v>
      </c>
      <c r="F16" s="14">
        <v>0.96382060252773405</v>
      </c>
      <c r="G16" s="86">
        <v>24.762219009125001</v>
      </c>
      <c r="H16" s="14">
        <v>0.95149482318401102</v>
      </c>
      <c r="I16" s="86">
        <v>30.2148383936158</v>
      </c>
      <c r="J16" s="14">
        <v>0.87431077079777897</v>
      </c>
      <c r="K16" s="86">
        <v>13.910813124947101</v>
      </c>
      <c r="L16" s="14">
        <v>0.69752091920699</v>
      </c>
      <c r="M16" s="86">
        <v>39.583304230267501</v>
      </c>
      <c r="N16" s="14">
        <v>0.94563555144370204</v>
      </c>
      <c r="O16" s="86">
        <v>31.4864415613674</v>
      </c>
      <c r="P16" s="14">
        <v>0.88634628191125897</v>
      </c>
      <c r="Q16" s="86">
        <v>15.019441083418</v>
      </c>
      <c r="R16" s="14">
        <v>0.58165769900766795</v>
      </c>
      <c r="S16" s="86">
        <v>38.645294604973401</v>
      </c>
      <c r="T16" s="14">
        <v>0.92584506061379501</v>
      </c>
      <c r="U16" s="86">
        <v>26.152295751154401</v>
      </c>
      <c r="V16" s="14">
        <v>0.85699070531103605</v>
      </c>
      <c r="W16" s="86">
        <v>18.696376019113199</v>
      </c>
      <c r="X16" s="14">
        <v>0.68008550018117897</v>
      </c>
      <c r="Y16" s="86">
        <v>16.506033624758999</v>
      </c>
      <c r="Z16" s="14">
        <v>0.70465959033525605</v>
      </c>
      <c r="AA16" s="86">
        <v>27.705030660071799</v>
      </c>
      <c r="AB16" s="14">
        <v>0.764988337768434</v>
      </c>
      <c r="AC16" s="86">
        <v>30.351720829162701</v>
      </c>
      <c r="AD16" s="14">
        <v>0.96196989136636002</v>
      </c>
      <c r="AE16" s="86">
        <v>19.4718634295578</v>
      </c>
      <c r="AF16" s="14">
        <v>0.85312071059082395</v>
      </c>
      <c r="AG16" s="86">
        <v>22.471385081207799</v>
      </c>
      <c r="AH16" s="14">
        <v>0.81045544500360001</v>
      </c>
      <c r="AI16" s="64"/>
      <c r="AJ16" s="65"/>
      <c r="AK16" s="65"/>
      <c r="AL16" s="65"/>
      <c r="AM16" s="65"/>
      <c r="AN16" s="65"/>
      <c r="AO16" s="65"/>
      <c r="AP16" s="65"/>
      <c r="AQ16" s="65"/>
      <c r="AR16" s="65"/>
      <c r="AS16" s="65"/>
      <c r="AT16" s="65"/>
      <c r="AU16" s="65"/>
      <c r="AV16" s="65"/>
      <c r="AW16" s="65"/>
      <c r="AX16" s="66"/>
    </row>
    <row r="17" spans="1:50" x14ac:dyDescent="0.35">
      <c r="A17" s="11" t="s">
        <v>8</v>
      </c>
      <c r="B17" s="3">
        <v>2</v>
      </c>
      <c r="C17" s="86">
        <v>11.3050043820437</v>
      </c>
      <c r="D17" s="14">
        <v>0.52069204008768899</v>
      </c>
      <c r="E17" s="86">
        <v>32.488553473075797</v>
      </c>
      <c r="F17" s="14">
        <v>0.77765016375596696</v>
      </c>
      <c r="G17" s="86">
        <v>36.260778919291504</v>
      </c>
      <c r="H17" s="14">
        <v>0.87164387536243204</v>
      </c>
      <c r="I17" s="86">
        <v>19.945663225589101</v>
      </c>
      <c r="J17" s="14">
        <v>0.60022614537574603</v>
      </c>
      <c r="K17" s="86">
        <v>8.5080576911724108</v>
      </c>
      <c r="L17" s="14">
        <v>0.46171978244803202</v>
      </c>
      <c r="M17" s="86">
        <v>30.6251178561191</v>
      </c>
      <c r="N17" s="14">
        <v>0.76188192987639203</v>
      </c>
      <c r="O17" s="86">
        <v>46.638968018149299</v>
      </c>
      <c r="P17" s="14">
        <v>0.78318852705202602</v>
      </c>
      <c r="Q17" s="86">
        <v>14.2278564345592</v>
      </c>
      <c r="R17" s="14">
        <v>0.58903216339793796</v>
      </c>
      <c r="S17" s="86">
        <v>29.314518051011099</v>
      </c>
      <c r="T17" s="14">
        <v>0.76819030716831704</v>
      </c>
      <c r="U17" s="86">
        <v>39.497289092182797</v>
      </c>
      <c r="V17" s="14">
        <v>0.80185125531545798</v>
      </c>
      <c r="W17" s="86">
        <v>21.3690746607198</v>
      </c>
      <c r="X17" s="14">
        <v>0.64411905583552698</v>
      </c>
      <c r="Y17" s="86">
        <v>9.8191181960863805</v>
      </c>
      <c r="Z17" s="14">
        <v>0.44259154924711103</v>
      </c>
      <c r="AA17" s="86">
        <v>46.240377319906898</v>
      </c>
      <c r="AB17" s="14">
        <v>1.0010066006796201</v>
      </c>
      <c r="AC17" s="86">
        <v>32.751496225835197</v>
      </c>
      <c r="AD17" s="14">
        <v>0.84013261726692801</v>
      </c>
      <c r="AE17" s="86">
        <v>14.6898796049244</v>
      </c>
      <c r="AF17" s="14">
        <v>0.51628348670663604</v>
      </c>
      <c r="AG17" s="86">
        <v>6.3182468493334998</v>
      </c>
      <c r="AH17" s="14">
        <v>0.407186712861968</v>
      </c>
      <c r="AI17" s="64"/>
      <c r="AJ17" s="65"/>
      <c r="AK17" s="65"/>
      <c r="AL17" s="65"/>
      <c r="AM17" s="65"/>
      <c r="AN17" s="65"/>
      <c r="AO17" s="65"/>
      <c r="AP17" s="65"/>
      <c r="AQ17" s="65"/>
      <c r="AR17" s="65"/>
      <c r="AS17" s="65"/>
      <c r="AT17" s="65"/>
      <c r="AU17" s="65"/>
      <c r="AV17" s="65"/>
      <c r="AW17" s="65"/>
      <c r="AX17" s="66"/>
    </row>
    <row r="18" spans="1:50" x14ac:dyDescent="0.35">
      <c r="A18" s="21" t="s">
        <v>9</v>
      </c>
      <c r="B18" s="3">
        <v>2</v>
      </c>
      <c r="C18" s="86">
        <v>5.41245981297042</v>
      </c>
      <c r="D18" s="14">
        <v>0.60518370325069704</v>
      </c>
      <c r="E18" s="86">
        <v>27.8502792277176</v>
      </c>
      <c r="F18" s="14">
        <v>1.00394462211043</v>
      </c>
      <c r="G18" s="86">
        <v>43.5092813020836</v>
      </c>
      <c r="H18" s="14">
        <v>1.19463273235065</v>
      </c>
      <c r="I18" s="86">
        <v>23.227979657228399</v>
      </c>
      <c r="J18" s="14">
        <v>0.87146628924884795</v>
      </c>
      <c r="K18" s="86">
        <v>9.7856164745258098</v>
      </c>
      <c r="L18" s="14">
        <v>0.676108828823344</v>
      </c>
      <c r="M18" s="86">
        <v>28.2781597281313</v>
      </c>
      <c r="N18" s="14">
        <v>1.1005128284744199</v>
      </c>
      <c r="O18" s="86">
        <v>46.863707784144303</v>
      </c>
      <c r="P18" s="14">
        <v>1.1705305316038499</v>
      </c>
      <c r="Q18" s="86">
        <v>15.0725160131986</v>
      </c>
      <c r="R18" s="14">
        <v>0.84946682425701703</v>
      </c>
      <c r="S18" s="86">
        <v>26.8802505743678</v>
      </c>
      <c r="T18" s="14">
        <v>1.1002002442010099</v>
      </c>
      <c r="U18" s="86">
        <v>41.094466697719902</v>
      </c>
      <c r="V18" s="14">
        <v>1.1725042749150401</v>
      </c>
      <c r="W18" s="86">
        <v>23.2285805692017</v>
      </c>
      <c r="X18" s="14">
        <v>0.94607170829841702</v>
      </c>
      <c r="Y18" s="86">
        <v>8.7967021587106302</v>
      </c>
      <c r="Z18" s="14">
        <v>0.60053423615940105</v>
      </c>
      <c r="AA18" s="86">
        <v>46.164715395480997</v>
      </c>
      <c r="AB18" s="14">
        <v>1.2869730367082699</v>
      </c>
      <c r="AC18" s="86">
        <v>32.473637074064001</v>
      </c>
      <c r="AD18" s="14">
        <v>1.1954785325002</v>
      </c>
      <c r="AE18" s="86">
        <v>16.343531387878201</v>
      </c>
      <c r="AF18" s="14">
        <v>0.75014813680956605</v>
      </c>
      <c r="AG18" s="86">
        <v>5.0181161425768899</v>
      </c>
      <c r="AH18" s="14">
        <v>0.43547173073323803</v>
      </c>
      <c r="AI18" s="64"/>
      <c r="AJ18" s="65"/>
      <c r="AK18" s="65"/>
      <c r="AL18" s="65"/>
      <c r="AM18" s="65"/>
      <c r="AN18" s="65"/>
      <c r="AO18" s="65"/>
      <c r="AP18" s="65"/>
      <c r="AQ18" s="65"/>
      <c r="AR18" s="65"/>
      <c r="AS18" s="65"/>
      <c r="AT18" s="65"/>
      <c r="AU18" s="65"/>
      <c r="AV18" s="65"/>
      <c r="AW18" s="65"/>
      <c r="AX18" s="66"/>
    </row>
    <row r="19" spans="1:50" x14ac:dyDescent="0.35">
      <c r="A19" s="21" t="s">
        <v>10</v>
      </c>
      <c r="B19" s="3">
        <v>2</v>
      </c>
      <c r="C19" s="86">
        <v>20.701438306275399</v>
      </c>
      <c r="D19" s="14">
        <v>0.99301686064314798</v>
      </c>
      <c r="E19" s="86">
        <v>39.884889123673602</v>
      </c>
      <c r="F19" s="14">
        <v>0.91503322360523398</v>
      </c>
      <c r="G19" s="86">
        <v>24.702092702981101</v>
      </c>
      <c r="H19" s="14">
        <v>0.92412156218417196</v>
      </c>
      <c r="I19" s="86">
        <v>14.711579867069799</v>
      </c>
      <c r="J19" s="14">
        <v>0.77264916520243998</v>
      </c>
      <c r="K19" s="86">
        <v>6.4647486209262697</v>
      </c>
      <c r="L19" s="14">
        <v>0.54293765676231498</v>
      </c>
      <c r="M19" s="86">
        <v>34.378808796130201</v>
      </c>
      <c r="N19" s="14">
        <v>1.13611892018023</v>
      </c>
      <c r="O19" s="86">
        <v>46.2795224816415</v>
      </c>
      <c r="P19" s="14">
        <v>1.01401528121287</v>
      </c>
      <c r="Q19" s="86">
        <v>12.876920101302</v>
      </c>
      <c r="R19" s="14">
        <v>0.82112172387246296</v>
      </c>
      <c r="S19" s="86">
        <v>33.199379815300603</v>
      </c>
      <c r="T19" s="14">
        <v>0.98509447334913203</v>
      </c>
      <c r="U19" s="86">
        <v>36.948343970060598</v>
      </c>
      <c r="V19" s="14">
        <v>1.0850786595114801</v>
      </c>
      <c r="W19" s="86">
        <v>18.401478259073201</v>
      </c>
      <c r="X19" s="14">
        <v>0.85785636589707304</v>
      </c>
      <c r="Y19" s="86">
        <v>11.4507979555656</v>
      </c>
      <c r="Z19" s="14">
        <v>0.74872674784733895</v>
      </c>
      <c r="AA19" s="86">
        <v>46.361260582384197</v>
      </c>
      <c r="AB19" s="14">
        <v>1.36895145367508</v>
      </c>
      <c r="AC19" s="86">
        <v>33.195425203721399</v>
      </c>
      <c r="AD19" s="14">
        <v>1.2085515779343501</v>
      </c>
      <c r="AE19" s="86">
        <v>12.047879364490401</v>
      </c>
      <c r="AF19" s="14">
        <v>0.75350547012416702</v>
      </c>
      <c r="AG19" s="86">
        <v>8.3954348494039692</v>
      </c>
      <c r="AH19" s="14">
        <v>0.81360099146367204</v>
      </c>
      <c r="AI19" s="64"/>
      <c r="AJ19" s="65"/>
      <c r="AK19" s="65"/>
      <c r="AL19" s="65"/>
      <c r="AM19" s="65"/>
      <c r="AN19" s="65"/>
      <c r="AO19" s="65"/>
      <c r="AP19" s="65"/>
      <c r="AQ19" s="65"/>
      <c r="AR19" s="65"/>
      <c r="AS19" s="65"/>
      <c r="AT19" s="65"/>
      <c r="AU19" s="65"/>
      <c r="AV19" s="65"/>
      <c r="AW19" s="65"/>
      <c r="AX19" s="66"/>
    </row>
    <row r="20" spans="1:50" x14ac:dyDescent="0.35">
      <c r="A20" s="11" t="s">
        <v>11</v>
      </c>
      <c r="B20" s="3">
        <v>2</v>
      </c>
      <c r="C20" s="86">
        <v>14.6566578693413</v>
      </c>
      <c r="D20" s="14">
        <v>0.97755094040095103</v>
      </c>
      <c r="E20" s="86">
        <v>26.2737557644062</v>
      </c>
      <c r="F20" s="14">
        <v>1.1250945169325499</v>
      </c>
      <c r="G20" s="86">
        <v>38.1767875504583</v>
      </c>
      <c r="H20" s="14">
        <v>0.98100378752427997</v>
      </c>
      <c r="I20" s="86">
        <v>20.892798815794102</v>
      </c>
      <c r="J20" s="14">
        <v>1.0645309924683599</v>
      </c>
      <c r="K20" s="86">
        <v>6.6723362453299098</v>
      </c>
      <c r="L20" s="14">
        <v>0.55121379871601295</v>
      </c>
      <c r="M20" s="86">
        <v>27.364410502127299</v>
      </c>
      <c r="N20" s="14">
        <v>1.0239916656547301</v>
      </c>
      <c r="O20" s="86">
        <v>49.862712925340702</v>
      </c>
      <c r="P20" s="14">
        <v>1.12835925852276</v>
      </c>
      <c r="Q20" s="86">
        <v>16.100540327202101</v>
      </c>
      <c r="R20" s="14">
        <v>0.94490879242577097</v>
      </c>
      <c r="S20" s="86">
        <v>22.354112417413901</v>
      </c>
      <c r="T20" s="14">
        <v>1.1342468429221599</v>
      </c>
      <c r="U20" s="86">
        <v>26.772619181629</v>
      </c>
      <c r="V20" s="14">
        <v>1.12409422220793</v>
      </c>
      <c r="W20" s="86">
        <v>34.4213292863218</v>
      </c>
      <c r="X20" s="14">
        <v>1.00589060905637</v>
      </c>
      <c r="Y20" s="86">
        <v>16.451939114635199</v>
      </c>
      <c r="Z20" s="14">
        <v>0.915982408225264</v>
      </c>
      <c r="AA20" s="86">
        <v>26.614691982725699</v>
      </c>
      <c r="AB20" s="14">
        <v>1.21312991725951</v>
      </c>
      <c r="AC20" s="86">
        <v>29.152254427338899</v>
      </c>
      <c r="AD20" s="14">
        <v>1.1079411794931699</v>
      </c>
      <c r="AE20" s="86">
        <v>31.794238603628301</v>
      </c>
      <c r="AF20" s="14">
        <v>1.1385303507984701</v>
      </c>
      <c r="AG20" s="86">
        <v>12.438814986306999</v>
      </c>
      <c r="AH20" s="14">
        <v>0.77521364428794703</v>
      </c>
      <c r="AI20" s="64"/>
      <c r="AJ20" s="65"/>
      <c r="AK20" s="65"/>
      <c r="AL20" s="65"/>
      <c r="AM20" s="65"/>
      <c r="AN20" s="65"/>
      <c r="AO20" s="65"/>
      <c r="AP20" s="65"/>
      <c r="AQ20" s="65"/>
      <c r="AR20" s="65"/>
      <c r="AS20" s="65"/>
      <c r="AT20" s="65"/>
      <c r="AU20" s="65"/>
      <c r="AV20" s="65"/>
      <c r="AW20" s="65"/>
      <c r="AX20" s="66"/>
    </row>
    <row r="21" spans="1:50" x14ac:dyDescent="0.35">
      <c r="A21" s="11" t="s">
        <v>12</v>
      </c>
      <c r="B21" s="3">
        <v>2</v>
      </c>
      <c r="C21" s="86">
        <v>18.357793118458002</v>
      </c>
      <c r="D21" s="14">
        <v>0.939530674117391</v>
      </c>
      <c r="E21" s="86">
        <v>38.220620369018697</v>
      </c>
      <c r="F21" s="14">
        <v>0.91325606360962197</v>
      </c>
      <c r="G21" s="86">
        <v>26.534654410047999</v>
      </c>
      <c r="H21" s="14">
        <v>0.81152888284021696</v>
      </c>
      <c r="I21" s="86">
        <v>16.8869321024752</v>
      </c>
      <c r="J21" s="14">
        <v>0.92905960515836505</v>
      </c>
      <c r="K21" s="86">
        <v>12.560439346251799</v>
      </c>
      <c r="L21" s="14">
        <v>0.81753414739405506</v>
      </c>
      <c r="M21" s="86">
        <v>53.384140078417502</v>
      </c>
      <c r="N21" s="14">
        <v>1.0553579477153601</v>
      </c>
      <c r="O21" s="86">
        <v>22.984280433848799</v>
      </c>
      <c r="P21" s="14">
        <v>0.90567398031559698</v>
      </c>
      <c r="Q21" s="86">
        <v>11.0711401414819</v>
      </c>
      <c r="R21" s="14">
        <v>0.82122274494395597</v>
      </c>
      <c r="S21" s="86">
        <v>37.891913804178103</v>
      </c>
      <c r="T21" s="14">
        <v>1.3228878374169999</v>
      </c>
      <c r="U21" s="86">
        <v>40.196148453308403</v>
      </c>
      <c r="V21" s="14">
        <v>0.84679125284489798</v>
      </c>
      <c r="W21" s="86">
        <v>14.4623368898271</v>
      </c>
      <c r="X21" s="14">
        <v>0.84025460900861104</v>
      </c>
      <c r="Y21" s="86">
        <v>7.4496008526862996</v>
      </c>
      <c r="Z21" s="14">
        <v>0.61279023767673302</v>
      </c>
      <c r="AA21" s="86">
        <v>46.045219953664798</v>
      </c>
      <c r="AB21" s="14">
        <v>1.2590349560518601</v>
      </c>
      <c r="AC21" s="86">
        <v>37.3810108720606</v>
      </c>
      <c r="AD21" s="14">
        <v>0.893768754491573</v>
      </c>
      <c r="AE21" s="86">
        <v>11.1140430066735</v>
      </c>
      <c r="AF21" s="14">
        <v>0.63397647162838699</v>
      </c>
      <c r="AG21" s="86">
        <v>5.4597261676010698</v>
      </c>
      <c r="AH21" s="14">
        <v>0.59031613198123001</v>
      </c>
      <c r="AI21" s="64"/>
      <c r="AJ21" s="65"/>
      <c r="AK21" s="65"/>
      <c r="AL21" s="65"/>
      <c r="AM21" s="65"/>
      <c r="AN21" s="65"/>
      <c r="AO21" s="65"/>
      <c r="AP21" s="65"/>
      <c r="AQ21" s="65"/>
      <c r="AR21" s="65"/>
      <c r="AS21" s="65"/>
      <c r="AT21" s="65"/>
      <c r="AU21" s="65"/>
      <c r="AV21" s="65"/>
      <c r="AW21" s="65"/>
      <c r="AX21" s="66"/>
    </row>
    <row r="22" spans="1:50" x14ac:dyDescent="0.35">
      <c r="A22" s="11" t="s">
        <v>13</v>
      </c>
      <c r="B22" s="3">
        <v>2</v>
      </c>
      <c r="C22" s="86">
        <v>10.2585969492023</v>
      </c>
      <c r="D22" s="14">
        <v>0.93132618069442097</v>
      </c>
      <c r="E22" s="86">
        <v>35.4883955818662</v>
      </c>
      <c r="F22" s="14">
        <v>1.5373439483297</v>
      </c>
      <c r="G22" s="86">
        <v>26.9656901499852</v>
      </c>
      <c r="H22" s="14">
        <v>1.1856167654685901</v>
      </c>
      <c r="I22" s="86">
        <v>27.2873173189463</v>
      </c>
      <c r="J22" s="14">
        <v>1.48101716842913</v>
      </c>
      <c r="K22" s="86">
        <v>13.5885150004483</v>
      </c>
      <c r="L22" s="14">
        <v>1.14602005391674</v>
      </c>
      <c r="M22" s="86">
        <v>54.096677358125604</v>
      </c>
      <c r="N22" s="14">
        <v>1.5444637806761901</v>
      </c>
      <c r="O22" s="86">
        <v>25.437347222990699</v>
      </c>
      <c r="P22" s="14">
        <v>1.54521903338724</v>
      </c>
      <c r="Q22" s="86">
        <v>6.8774604184353398</v>
      </c>
      <c r="R22" s="14">
        <v>0.652105307705237</v>
      </c>
      <c r="S22" s="86">
        <v>26.005699296123598</v>
      </c>
      <c r="T22" s="14">
        <v>1.5218658375342999</v>
      </c>
      <c r="U22" s="86">
        <v>41.446761002811797</v>
      </c>
      <c r="V22" s="14">
        <v>1.4390072522691</v>
      </c>
      <c r="W22" s="86">
        <v>17.431368813060001</v>
      </c>
      <c r="X22" s="14">
        <v>1.1202303796553501</v>
      </c>
      <c r="Y22" s="86">
        <v>15.1161708880046</v>
      </c>
      <c r="Z22" s="14">
        <v>1.2525669068507199</v>
      </c>
      <c r="AA22" s="86">
        <v>35.777103324642397</v>
      </c>
      <c r="AB22" s="14">
        <v>1.8926731601197799</v>
      </c>
      <c r="AC22" s="86">
        <v>37.402238021461798</v>
      </c>
      <c r="AD22" s="14">
        <v>1.6340165175882</v>
      </c>
      <c r="AE22" s="86">
        <v>15.5273787861234</v>
      </c>
      <c r="AF22" s="14">
        <v>1.31932480092177</v>
      </c>
      <c r="AG22" s="86">
        <v>11.2932798677724</v>
      </c>
      <c r="AH22" s="14">
        <v>1.04224289349094</v>
      </c>
      <c r="AI22" s="64"/>
      <c r="AJ22" s="65"/>
      <c r="AK22" s="65"/>
      <c r="AL22" s="65"/>
      <c r="AM22" s="65"/>
      <c r="AN22" s="65"/>
      <c r="AO22" s="65"/>
      <c r="AP22" s="65"/>
      <c r="AQ22" s="65"/>
      <c r="AR22" s="65"/>
      <c r="AS22" s="65"/>
      <c r="AT22" s="65"/>
      <c r="AU22" s="65"/>
      <c r="AV22" s="65"/>
      <c r="AW22" s="65"/>
      <c r="AX22" s="66"/>
    </row>
    <row r="23" spans="1:50" x14ac:dyDescent="0.35">
      <c r="A23" s="11" t="s">
        <v>14</v>
      </c>
      <c r="B23" s="3">
        <v>2</v>
      </c>
      <c r="C23" s="86">
        <v>21.928246651801899</v>
      </c>
      <c r="D23" s="14">
        <v>1.50665253414348</v>
      </c>
      <c r="E23" s="86">
        <v>54.9206482500242</v>
      </c>
      <c r="F23" s="14">
        <v>1.75155319709918</v>
      </c>
      <c r="G23" s="86">
        <v>15.4555047901877</v>
      </c>
      <c r="H23" s="14">
        <v>1.02004443343115</v>
      </c>
      <c r="I23" s="86">
        <v>7.6956003079862398</v>
      </c>
      <c r="J23" s="14">
        <v>0.84534161716419698</v>
      </c>
      <c r="K23" s="86">
        <v>5.0335008247042801</v>
      </c>
      <c r="L23" s="14">
        <v>0.75818766878953703</v>
      </c>
      <c r="M23" s="86">
        <v>43.969681342870402</v>
      </c>
      <c r="N23" s="14">
        <v>1.730394398022</v>
      </c>
      <c r="O23" s="86">
        <v>38.924944474439101</v>
      </c>
      <c r="P23" s="14">
        <v>1.4831526871430301</v>
      </c>
      <c r="Q23" s="86">
        <v>12.0718733579861</v>
      </c>
      <c r="R23" s="14">
        <v>0.84078221103689099</v>
      </c>
      <c r="S23" s="86">
        <v>48.355657921241097</v>
      </c>
      <c r="T23" s="14">
        <v>1.71209090507077</v>
      </c>
      <c r="U23" s="86">
        <v>39.293905979974902</v>
      </c>
      <c r="V23" s="14">
        <v>1.4412665951863901</v>
      </c>
      <c r="W23" s="86">
        <v>8.5493970962717398</v>
      </c>
      <c r="X23" s="14">
        <v>0.99253197583799901</v>
      </c>
      <c r="Y23" s="86">
        <v>3.8010390025123102</v>
      </c>
      <c r="Z23" s="14">
        <v>0.63729219456390096</v>
      </c>
      <c r="AA23" s="86">
        <v>47.9511138020872</v>
      </c>
      <c r="AB23" s="14">
        <v>1.61658806785053</v>
      </c>
      <c r="AC23" s="86">
        <v>41.078806538430399</v>
      </c>
      <c r="AD23" s="14">
        <v>1.4394290641824701</v>
      </c>
      <c r="AE23" s="86">
        <v>7.8034361790886599</v>
      </c>
      <c r="AF23" s="14">
        <v>0.99013158762319897</v>
      </c>
      <c r="AG23" s="86">
        <v>3.1666434803936299</v>
      </c>
      <c r="AH23" s="14">
        <v>0.45475721725817703</v>
      </c>
      <c r="AI23" s="64"/>
      <c r="AJ23" s="65"/>
      <c r="AK23" s="65"/>
      <c r="AL23" s="65"/>
      <c r="AM23" s="65"/>
      <c r="AN23" s="65"/>
      <c r="AO23" s="65"/>
      <c r="AP23" s="65"/>
      <c r="AQ23" s="65"/>
      <c r="AR23" s="65"/>
      <c r="AS23" s="65"/>
      <c r="AT23" s="65"/>
      <c r="AU23" s="65"/>
      <c r="AV23" s="65"/>
      <c r="AW23" s="65"/>
      <c r="AX23" s="66"/>
    </row>
    <row r="24" spans="1:50" x14ac:dyDescent="0.35">
      <c r="A24" s="30" t="s">
        <v>65</v>
      </c>
      <c r="B24" s="3">
        <v>2</v>
      </c>
      <c r="C24" s="86">
        <v>7.0320113338252801</v>
      </c>
      <c r="D24" s="14">
        <v>0.59844409257825903</v>
      </c>
      <c r="E24" s="86">
        <v>30.8642351035855</v>
      </c>
      <c r="F24" s="14">
        <v>1.0056113755105101</v>
      </c>
      <c r="G24" s="86">
        <v>26.477825118778998</v>
      </c>
      <c r="H24" s="14">
        <v>0.98570335476153903</v>
      </c>
      <c r="I24" s="86">
        <v>35.625928443810203</v>
      </c>
      <c r="J24" s="14">
        <v>1.3679680726941601</v>
      </c>
      <c r="K24" s="86">
        <v>16.9295121793932</v>
      </c>
      <c r="L24" s="14">
        <v>0.945364095893795</v>
      </c>
      <c r="M24" s="86">
        <v>53.209221846811097</v>
      </c>
      <c r="N24" s="14">
        <v>1.4184981183446499</v>
      </c>
      <c r="O24" s="86">
        <v>21.528637944700499</v>
      </c>
      <c r="P24" s="14">
        <v>0.91569820111537203</v>
      </c>
      <c r="Q24" s="86">
        <v>8.3326280290952397</v>
      </c>
      <c r="R24" s="14">
        <v>0.80901539824109303</v>
      </c>
      <c r="S24" s="86">
        <v>20.690863198140001</v>
      </c>
      <c r="T24" s="14">
        <v>0.97456964846657101</v>
      </c>
      <c r="U24" s="86">
        <v>40.598675982038799</v>
      </c>
      <c r="V24" s="14">
        <v>1.0815338970430699</v>
      </c>
      <c r="W24" s="86">
        <v>19.1050965090399</v>
      </c>
      <c r="X24" s="14">
        <v>0.89064907687594896</v>
      </c>
      <c r="Y24" s="86">
        <v>19.605364310781201</v>
      </c>
      <c r="Z24" s="14">
        <v>1.06120993124065</v>
      </c>
      <c r="AA24" s="86">
        <v>24.5870130644211</v>
      </c>
      <c r="AB24" s="14">
        <v>1.13166846561857</v>
      </c>
      <c r="AC24" s="86">
        <v>42.098218076204802</v>
      </c>
      <c r="AD24" s="14">
        <v>1.186681945049</v>
      </c>
      <c r="AE24" s="86">
        <v>16.992984506255699</v>
      </c>
      <c r="AF24" s="14">
        <v>0.85491150397763405</v>
      </c>
      <c r="AG24" s="86">
        <v>16.321784353118399</v>
      </c>
      <c r="AH24" s="14">
        <v>0.907089065932143</v>
      </c>
      <c r="AI24" s="64"/>
      <c r="AJ24" s="65"/>
      <c r="AK24" s="65"/>
      <c r="AL24" s="65"/>
      <c r="AM24" s="65"/>
      <c r="AN24" s="65"/>
      <c r="AO24" s="65"/>
      <c r="AP24" s="65"/>
      <c r="AQ24" s="65"/>
      <c r="AR24" s="65"/>
      <c r="AS24" s="65"/>
      <c r="AT24" s="65"/>
      <c r="AU24" s="65"/>
      <c r="AV24" s="65"/>
      <c r="AW24" s="65"/>
      <c r="AX24" s="66"/>
    </row>
    <row r="25" spans="1:50" x14ac:dyDescent="0.35">
      <c r="A25" s="11" t="s">
        <v>15</v>
      </c>
      <c r="B25" s="3">
        <v>2</v>
      </c>
      <c r="C25" s="86">
        <v>12.390141634490201</v>
      </c>
      <c r="D25" s="14">
        <v>0.86843619171164799</v>
      </c>
      <c r="E25" s="86">
        <v>46.162171093158101</v>
      </c>
      <c r="F25" s="14">
        <v>1.1816903418787901</v>
      </c>
      <c r="G25" s="86">
        <v>27.7218018057421</v>
      </c>
      <c r="H25" s="14">
        <v>1.01274988582911</v>
      </c>
      <c r="I25" s="86">
        <v>13.725885466609601</v>
      </c>
      <c r="J25" s="14">
        <v>0.76890393056230399</v>
      </c>
      <c r="K25" s="86">
        <v>6.6768905992975602</v>
      </c>
      <c r="L25" s="14">
        <v>0.64207559213370702</v>
      </c>
      <c r="M25" s="86">
        <v>49.145892903065999</v>
      </c>
      <c r="N25" s="14">
        <v>1.11978828864378</v>
      </c>
      <c r="O25" s="86">
        <v>35.742887818513999</v>
      </c>
      <c r="P25" s="14">
        <v>1.0082543425586801</v>
      </c>
      <c r="Q25" s="86">
        <v>8.4343286791224905</v>
      </c>
      <c r="R25" s="14">
        <v>0.59498576272543302</v>
      </c>
      <c r="S25" s="86">
        <v>35.489276543908197</v>
      </c>
      <c r="T25" s="14">
        <v>1.11642516551108</v>
      </c>
      <c r="U25" s="86">
        <v>42.558992505457297</v>
      </c>
      <c r="V25" s="14">
        <v>0.94938153063479402</v>
      </c>
      <c r="W25" s="86">
        <v>14.8460969264552</v>
      </c>
      <c r="X25" s="14">
        <v>0.81690895114683304</v>
      </c>
      <c r="Y25" s="86">
        <v>7.1056340241792899</v>
      </c>
      <c r="Z25" s="14">
        <v>0.58426770404127004</v>
      </c>
      <c r="AA25" s="86">
        <v>39.506027547165303</v>
      </c>
      <c r="AB25" s="14">
        <v>1.26722250632055</v>
      </c>
      <c r="AC25" s="86">
        <v>40.724104877478098</v>
      </c>
      <c r="AD25" s="14">
        <v>1.01695268000747</v>
      </c>
      <c r="AE25" s="86">
        <v>13.0326731410556</v>
      </c>
      <c r="AF25" s="14">
        <v>0.76310342411422705</v>
      </c>
      <c r="AG25" s="86">
        <v>6.7371944343009504</v>
      </c>
      <c r="AH25" s="14">
        <v>0.54450816622365905</v>
      </c>
      <c r="AI25" s="64"/>
      <c r="AJ25" s="65"/>
      <c r="AK25" s="65"/>
      <c r="AL25" s="65"/>
      <c r="AM25" s="65"/>
      <c r="AN25" s="65"/>
      <c r="AO25" s="65"/>
      <c r="AP25" s="65"/>
      <c r="AQ25" s="65"/>
      <c r="AR25" s="65"/>
      <c r="AS25" s="65"/>
      <c r="AT25" s="65"/>
      <c r="AU25" s="65"/>
      <c r="AV25" s="65"/>
      <c r="AW25" s="65"/>
      <c r="AX25" s="66"/>
    </row>
    <row r="26" spans="1:50" x14ac:dyDescent="0.35">
      <c r="A26" s="39" t="s">
        <v>17</v>
      </c>
      <c r="B26" s="3">
        <v>2</v>
      </c>
      <c r="C26" s="86">
        <v>16.956276402328601</v>
      </c>
      <c r="D26" s="14">
        <v>0.93049556048940196</v>
      </c>
      <c r="E26" s="86">
        <v>44.621540601631601</v>
      </c>
      <c r="F26" s="14">
        <v>1.20845340914258</v>
      </c>
      <c r="G26" s="86">
        <v>23.2739843852445</v>
      </c>
      <c r="H26" s="14">
        <v>1.135814860207</v>
      </c>
      <c r="I26" s="86">
        <v>15.1481986107953</v>
      </c>
      <c r="J26" s="14">
        <v>0.87159649077770995</v>
      </c>
      <c r="K26" s="86">
        <v>8.58751005308042</v>
      </c>
      <c r="L26" s="14">
        <v>0.67848514152872597</v>
      </c>
      <c r="M26" s="86">
        <v>38.894537653746802</v>
      </c>
      <c r="N26" s="14">
        <v>1.3553139524300499</v>
      </c>
      <c r="O26" s="86">
        <v>40.609839490382399</v>
      </c>
      <c r="P26" s="14">
        <v>1.2522473063495501</v>
      </c>
      <c r="Q26" s="86">
        <v>11.908112802790299</v>
      </c>
      <c r="R26" s="14">
        <v>0.84044213703035897</v>
      </c>
      <c r="S26" s="86">
        <v>29.986103985099099</v>
      </c>
      <c r="T26" s="14">
        <v>1.2271136810015699</v>
      </c>
      <c r="U26" s="86">
        <v>41.580059986132497</v>
      </c>
      <c r="V26" s="14">
        <v>1.38051958495891</v>
      </c>
      <c r="W26" s="86">
        <v>18.936675275826101</v>
      </c>
      <c r="X26" s="14">
        <v>1.00444795123577</v>
      </c>
      <c r="Y26" s="86">
        <v>9.4971607529422801</v>
      </c>
      <c r="Z26" s="14">
        <v>0.732109075356008</v>
      </c>
      <c r="AA26" s="86">
        <v>38.236232483547901</v>
      </c>
      <c r="AB26" s="14">
        <v>1.41330760294864</v>
      </c>
      <c r="AC26" s="86">
        <v>38.224754812275201</v>
      </c>
      <c r="AD26" s="14">
        <v>1.4038276366043501</v>
      </c>
      <c r="AE26" s="86">
        <v>15.6005099359285</v>
      </c>
      <c r="AF26" s="14">
        <v>1.0289606110501699</v>
      </c>
      <c r="AG26" s="86">
        <v>7.9385027682485099</v>
      </c>
      <c r="AH26" s="14">
        <v>0.72620758625866</v>
      </c>
      <c r="AI26" s="64"/>
      <c r="AJ26" s="65"/>
      <c r="AK26" s="65"/>
      <c r="AL26" s="65"/>
      <c r="AM26" s="65"/>
      <c r="AN26" s="65"/>
      <c r="AO26" s="65"/>
      <c r="AP26" s="65"/>
      <c r="AQ26" s="65"/>
      <c r="AR26" s="65"/>
      <c r="AS26" s="65"/>
      <c r="AT26" s="65"/>
      <c r="AU26" s="65"/>
      <c r="AV26" s="65"/>
      <c r="AW26" s="65"/>
      <c r="AX26" s="66"/>
    </row>
    <row r="27" spans="1:50" x14ac:dyDescent="0.35">
      <c r="A27" s="11" t="s">
        <v>16</v>
      </c>
      <c r="B27" s="3">
        <v>2</v>
      </c>
      <c r="C27" s="86">
        <v>13.400175277949799</v>
      </c>
      <c r="D27" s="14">
        <v>0.51156855001230706</v>
      </c>
      <c r="E27" s="86">
        <v>51.8794469221829</v>
      </c>
      <c r="F27" s="14">
        <v>0.73709346229624995</v>
      </c>
      <c r="G27" s="86">
        <v>23.47716365574</v>
      </c>
      <c r="H27" s="14">
        <v>0.60261093191981296</v>
      </c>
      <c r="I27" s="86">
        <v>11.2432141441273</v>
      </c>
      <c r="J27" s="14">
        <v>0.48579988091363702</v>
      </c>
      <c r="K27" s="86">
        <v>8.3712937069076094</v>
      </c>
      <c r="L27" s="14">
        <v>0.42046436321988401</v>
      </c>
      <c r="M27" s="86">
        <v>40.237084343255802</v>
      </c>
      <c r="N27" s="14">
        <v>0.71163768850207898</v>
      </c>
      <c r="O27" s="86">
        <v>37.398771566645202</v>
      </c>
      <c r="P27" s="14">
        <v>0.70237774745833803</v>
      </c>
      <c r="Q27" s="86">
        <v>13.992850383191399</v>
      </c>
      <c r="R27" s="14">
        <v>0.53368982314745095</v>
      </c>
      <c r="S27" s="86">
        <v>29.266404067368299</v>
      </c>
      <c r="T27" s="14">
        <v>0.73562874308036297</v>
      </c>
      <c r="U27" s="86">
        <v>47.463032429102597</v>
      </c>
      <c r="V27" s="14">
        <v>0.62837757003815298</v>
      </c>
      <c r="W27" s="86">
        <v>15.5844395789369</v>
      </c>
      <c r="X27" s="14">
        <v>0.58242085417992595</v>
      </c>
      <c r="Y27" s="86">
        <v>7.6861239245922102</v>
      </c>
      <c r="Z27" s="14">
        <v>0.39163021103525297</v>
      </c>
      <c r="AA27" s="86">
        <v>44.347753768706603</v>
      </c>
      <c r="AB27" s="14">
        <v>0.79131002213201795</v>
      </c>
      <c r="AC27" s="86">
        <v>38.728056312158401</v>
      </c>
      <c r="AD27" s="14">
        <v>0.72586141139568905</v>
      </c>
      <c r="AE27" s="86">
        <v>11.551253123466999</v>
      </c>
      <c r="AF27" s="14">
        <v>0.48552199975884403</v>
      </c>
      <c r="AG27" s="86">
        <v>5.3729367956680303</v>
      </c>
      <c r="AH27" s="14">
        <v>0.34500357806947801</v>
      </c>
      <c r="AI27" s="64"/>
      <c r="AJ27" s="65"/>
      <c r="AK27" s="65"/>
      <c r="AL27" s="65"/>
      <c r="AM27" s="65"/>
      <c r="AN27" s="65"/>
      <c r="AO27" s="65"/>
      <c r="AP27" s="65"/>
      <c r="AQ27" s="65"/>
      <c r="AR27" s="65"/>
      <c r="AS27" s="65"/>
      <c r="AT27" s="65"/>
      <c r="AU27" s="65"/>
      <c r="AV27" s="65"/>
      <c r="AW27" s="65"/>
      <c r="AX27" s="66"/>
    </row>
    <row r="28" spans="1:50" x14ac:dyDescent="0.35">
      <c r="A28" s="11" t="s">
        <v>18</v>
      </c>
      <c r="B28" s="3">
        <v>2</v>
      </c>
      <c r="C28" s="86">
        <v>13.1047343058518</v>
      </c>
      <c r="D28" s="14">
        <v>0.96125289409019599</v>
      </c>
      <c r="E28" s="86">
        <v>39.186337039885402</v>
      </c>
      <c r="F28" s="14">
        <v>1.12374854277142</v>
      </c>
      <c r="G28" s="86">
        <v>36.292831189492802</v>
      </c>
      <c r="H28" s="14">
        <v>1.3249077817850601</v>
      </c>
      <c r="I28" s="86">
        <v>11.416097464770001</v>
      </c>
      <c r="J28" s="14">
        <v>0.843881153918285</v>
      </c>
      <c r="K28" s="86">
        <v>1.6800971127607001</v>
      </c>
      <c r="L28" s="14">
        <v>0.31161606675852199</v>
      </c>
      <c r="M28" s="86">
        <v>13.9427950633698</v>
      </c>
      <c r="N28" s="14">
        <v>0.75546106957373205</v>
      </c>
      <c r="O28" s="86">
        <v>52.045590230625599</v>
      </c>
      <c r="P28" s="14">
        <v>1.0578019359058499</v>
      </c>
      <c r="Q28" s="86">
        <v>32.331517593243902</v>
      </c>
      <c r="R28" s="14">
        <v>1.1241925970906399</v>
      </c>
      <c r="S28" s="86">
        <v>25.352763472116798</v>
      </c>
      <c r="T28" s="14">
        <v>1.0701339973930299</v>
      </c>
      <c r="U28" s="86">
        <v>42.039676585149799</v>
      </c>
      <c r="V28" s="14">
        <v>1.04790475589929</v>
      </c>
      <c r="W28" s="86">
        <v>25.476405660322001</v>
      </c>
      <c r="X28" s="14">
        <v>0.989249305291928</v>
      </c>
      <c r="Y28" s="86">
        <v>7.1311542824113898</v>
      </c>
      <c r="Z28" s="14">
        <v>0.57101366148669397</v>
      </c>
      <c r="AA28" s="86">
        <v>48.755992912009297</v>
      </c>
      <c r="AB28" s="14">
        <v>1.18746187675139</v>
      </c>
      <c r="AC28" s="86">
        <v>34.212528400465096</v>
      </c>
      <c r="AD28" s="14">
        <v>1.0553287503834301</v>
      </c>
      <c r="AE28" s="86">
        <v>13.5642633127707</v>
      </c>
      <c r="AF28" s="14">
        <v>0.77899085179697902</v>
      </c>
      <c r="AG28" s="86">
        <v>3.4672153747549301</v>
      </c>
      <c r="AH28" s="14">
        <v>0.36561605463664798</v>
      </c>
      <c r="AI28" s="64"/>
      <c r="AJ28" s="65"/>
      <c r="AK28" s="65"/>
      <c r="AL28" s="65"/>
      <c r="AM28" s="65"/>
      <c r="AN28" s="65"/>
      <c r="AO28" s="65"/>
      <c r="AP28" s="65"/>
      <c r="AQ28" s="65"/>
      <c r="AR28" s="65"/>
      <c r="AS28" s="65"/>
      <c r="AT28" s="65"/>
      <c r="AU28" s="65"/>
      <c r="AV28" s="65"/>
      <c r="AW28" s="65"/>
      <c r="AX28" s="66"/>
    </row>
    <row r="29" spans="1:50" x14ac:dyDescent="0.35">
      <c r="A29" s="11" t="s">
        <v>19</v>
      </c>
      <c r="B29" s="3">
        <v>2</v>
      </c>
      <c r="C29" s="86">
        <v>2.2424438977603498</v>
      </c>
      <c r="D29" s="14">
        <v>0.26327092042800099</v>
      </c>
      <c r="E29" s="86">
        <v>31.5431685554009</v>
      </c>
      <c r="F29" s="14">
        <v>1.0751072574962199</v>
      </c>
      <c r="G29" s="86">
        <v>37.679622944553103</v>
      </c>
      <c r="H29" s="14">
        <v>0.89490913379956305</v>
      </c>
      <c r="I29" s="86">
        <v>28.534764602285598</v>
      </c>
      <c r="J29" s="14">
        <v>0.97531296775974596</v>
      </c>
      <c r="K29" s="86">
        <v>6.6823182858741701</v>
      </c>
      <c r="L29" s="14">
        <v>0.57749808893722099</v>
      </c>
      <c r="M29" s="86">
        <v>50.6196647971083</v>
      </c>
      <c r="N29" s="14">
        <v>1.1322375775540601</v>
      </c>
      <c r="O29" s="86">
        <v>34.887408635924203</v>
      </c>
      <c r="P29" s="14">
        <v>1.0407966351039999</v>
      </c>
      <c r="Q29" s="86">
        <v>7.8106082810933701</v>
      </c>
      <c r="R29" s="14">
        <v>0.53610703597134601</v>
      </c>
      <c r="S29" s="86">
        <v>21.110934682616399</v>
      </c>
      <c r="T29" s="14">
        <v>0.84195034561652304</v>
      </c>
      <c r="U29" s="86">
        <v>51.483219213695897</v>
      </c>
      <c r="V29" s="14">
        <v>1.2106676640489</v>
      </c>
      <c r="W29" s="86">
        <v>18.025586401609999</v>
      </c>
      <c r="X29" s="14">
        <v>0.80542006256024401</v>
      </c>
      <c r="Y29" s="86">
        <v>9.3802597020776695</v>
      </c>
      <c r="Z29" s="14">
        <v>0.67488707074289001</v>
      </c>
      <c r="AA29" s="86">
        <v>36.328293230490601</v>
      </c>
      <c r="AB29" s="14">
        <v>0.97578606102685395</v>
      </c>
      <c r="AC29" s="86">
        <v>44.898640231018902</v>
      </c>
      <c r="AD29" s="14">
        <v>0.99794102552805997</v>
      </c>
      <c r="AE29" s="86">
        <v>12.321289566061299</v>
      </c>
      <c r="AF29" s="14">
        <v>0.58575978559804198</v>
      </c>
      <c r="AG29" s="86">
        <v>6.4517769724291503</v>
      </c>
      <c r="AH29" s="14">
        <v>0.62222081175018995</v>
      </c>
      <c r="AI29" s="64"/>
      <c r="AJ29" s="65"/>
      <c r="AK29" s="65"/>
      <c r="AL29" s="65"/>
      <c r="AM29" s="65"/>
      <c r="AN29" s="65"/>
      <c r="AO29" s="65"/>
      <c r="AP29" s="65"/>
      <c r="AQ29" s="65"/>
      <c r="AR29" s="65"/>
      <c r="AS29" s="65"/>
      <c r="AT29" s="65"/>
      <c r="AU29" s="65"/>
      <c r="AV29" s="65"/>
      <c r="AW29" s="65"/>
      <c r="AX29" s="66"/>
    </row>
    <row r="30" spans="1:50" x14ac:dyDescent="0.35">
      <c r="A30" s="11" t="s">
        <v>20</v>
      </c>
      <c r="B30" s="3">
        <v>2</v>
      </c>
      <c r="C30" s="86">
        <v>6.2544444692340102</v>
      </c>
      <c r="D30" s="14">
        <v>0.42923804202813598</v>
      </c>
      <c r="E30" s="86">
        <v>48.606808281241896</v>
      </c>
      <c r="F30" s="14">
        <v>0.78783020001482895</v>
      </c>
      <c r="G30" s="86">
        <v>27.575916979803601</v>
      </c>
      <c r="H30" s="14">
        <v>0.794649072247266</v>
      </c>
      <c r="I30" s="86">
        <v>17.5628302697205</v>
      </c>
      <c r="J30" s="14">
        <v>0.70795467091374897</v>
      </c>
      <c r="K30" s="86">
        <v>2.9110567651946599</v>
      </c>
      <c r="L30" s="14">
        <v>0.28589097351526399</v>
      </c>
      <c r="M30" s="86">
        <v>41.918327022594802</v>
      </c>
      <c r="N30" s="14">
        <v>0.96339154384557102</v>
      </c>
      <c r="O30" s="86">
        <v>41.701849454169199</v>
      </c>
      <c r="P30" s="14">
        <v>0.86217922053298501</v>
      </c>
      <c r="Q30" s="86">
        <v>13.4687667580413</v>
      </c>
      <c r="R30" s="14">
        <v>0.72713306326124305</v>
      </c>
      <c r="S30" s="86">
        <v>33.141440959956398</v>
      </c>
      <c r="T30" s="14">
        <v>0.92174144624744603</v>
      </c>
      <c r="U30" s="86">
        <v>45.657977382168902</v>
      </c>
      <c r="V30" s="14">
        <v>0.96604773358947205</v>
      </c>
      <c r="W30" s="86">
        <v>13.626481485580401</v>
      </c>
      <c r="X30" s="14">
        <v>0.64449829819999904</v>
      </c>
      <c r="Y30" s="86">
        <v>7.57410017229431</v>
      </c>
      <c r="Z30" s="14">
        <v>0.49562190476317503</v>
      </c>
      <c r="AA30" s="86">
        <v>52.315531391839201</v>
      </c>
      <c r="AB30" s="14">
        <v>0.89158956557571301</v>
      </c>
      <c r="AC30" s="86">
        <v>35.761981554362301</v>
      </c>
      <c r="AD30" s="14">
        <v>0.80558315005951198</v>
      </c>
      <c r="AE30" s="86">
        <v>8.3417379168817707</v>
      </c>
      <c r="AF30" s="14">
        <v>0.50462640098355704</v>
      </c>
      <c r="AG30" s="86">
        <v>3.5807491369167499</v>
      </c>
      <c r="AH30" s="14">
        <v>0.31351288554552298</v>
      </c>
      <c r="AI30" s="64"/>
      <c r="AJ30" s="65"/>
      <c r="AK30" s="65"/>
      <c r="AL30" s="65"/>
      <c r="AM30" s="65"/>
      <c r="AN30" s="65"/>
      <c r="AO30" s="65"/>
      <c r="AP30" s="65"/>
      <c r="AQ30" s="65"/>
      <c r="AR30" s="65"/>
      <c r="AS30" s="65"/>
      <c r="AT30" s="65"/>
      <c r="AU30" s="65"/>
      <c r="AV30" s="65"/>
      <c r="AW30" s="65"/>
      <c r="AX30" s="66"/>
    </row>
    <row r="31" spans="1:50" x14ac:dyDescent="0.35">
      <c r="A31" s="11" t="s">
        <v>21</v>
      </c>
      <c r="B31" s="3">
        <v>2</v>
      </c>
      <c r="C31" s="86">
        <v>21.706871970426601</v>
      </c>
      <c r="D31" s="14">
        <v>0.93226012183783102</v>
      </c>
      <c r="E31" s="86">
        <v>38.000939306222698</v>
      </c>
      <c r="F31" s="14">
        <v>1.1005284748296</v>
      </c>
      <c r="G31" s="86">
        <v>22.589865270679201</v>
      </c>
      <c r="H31" s="14">
        <v>0.91842484853568795</v>
      </c>
      <c r="I31" s="86">
        <v>17.7023234526715</v>
      </c>
      <c r="J31" s="14">
        <v>0.86056466541616405</v>
      </c>
      <c r="K31" s="86">
        <v>10.266706528142</v>
      </c>
      <c r="L31" s="14">
        <v>0.84753149785618598</v>
      </c>
      <c r="M31" s="86">
        <v>44.2149137029242</v>
      </c>
      <c r="N31" s="14">
        <v>1.15579454939679</v>
      </c>
      <c r="O31" s="86">
        <v>35.8891181395704</v>
      </c>
      <c r="P31" s="14">
        <v>0.97645180704605705</v>
      </c>
      <c r="Q31" s="86">
        <v>9.6292616293633699</v>
      </c>
      <c r="R31" s="14">
        <v>0.59501088713429495</v>
      </c>
      <c r="S31" s="86">
        <v>35.734013254440796</v>
      </c>
      <c r="T31" s="14">
        <v>1.1612588953934699</v>
      </c>
      <c r="U31" s="86">
        <v>34.889043666604103</v>
      </c>
      <c r="V31" s="14">
        <v>0.93341004611261102</v>
      </c>
      <c r="W31" s="86">
        <v>16.609294534298598</v>
      </c>
      <c r="X31" s="14">
        <v>0.83854413555194396</v>
      </c>
      <c r="Y31" s="86">
        <v>12.767648544656501</v>
      </c>
      <c r="Z31" s="14">
        <v>0.69343680470837699</v>
      </c>
      <c r="AA31" s="86">
        <v>39.768986271508297</v>
      </c>
      <c r="AB31" s="14">
        <v>1.0515935893653401</v>
      </c>
      <c r="AC31" s="86">
        <v>33.411871240670699</v>
      </c>
      <c r="AD31" s="14">
        <v>0.90677140412129997</v>
      </c>
      <c r="AE31" s="86">
        <v>16.817627307889101</v>
      </c>
      <c r="AF31" s="14">
        <v>0.83850857729691197</v>
      </c>
      <c r="AG31" s="86">
        <v>10.0015151799319</v>
      </c>
      <c r="AH31" s="14">
        <v>0.57843177932606404</v>
      </c>
      <c r="AI31" s="64"/>
      <c r="AJ31" s="65"/>
      <c r="AK31" s="65"/>
      <c r="AL31" s="65"/>
      <c r="AM31" s="65"/>
      <c r="AN31" s="65"/>
      <c r="AO31" s="65"/>
      <c r="AP31" s="65"/>
      <c r="AQ31" s="65"/>
      <c r="AR31" s="65"/>
      <c r="AS31" s="65"/>
      <c r="AT31" s="65"/>
      <c r="AU31" s="65"/>
      <c r="AV31" s="65"/>
      <c r="AW31" s="65"/>
      <c r="AX31" s="66"/>
    </row>
    <row r="32" spans="1:50" x14ac:dyDescent="0.35">
      <c r="A32" s="11" t="s">
        <v>22</v>
      </c>
      <c r="B32" s="3">
        <v>2</v>
      </c>
      <c r="C32" s="86">
        <v>9.2779939923162704</v>
      </c>
      <c r="D32" s="14">
        <v>0.52474531458094598</v>
      </c>
      <c r="E32" s="86">
        <v>25.760248216518999</v>
      </c>
      <c r="F32" s="14">
        <v>0.79828881243766203</v>
      </c>
      <c r="G32" s="86">
        <v>36.4837673622729</v>
      </c>
      <c r="H32" s="14">
        <v>0.90873018734689703</v>
      </c>
      <c r="I32" s="86">
        <v>28.4779904288918</v>
      </c>
      <c r="J32" s="14">
        <v>0.99091221034371202</v>
      </c>
      <c r="K32" s="86">
        <v>3.6790669713558199</v>
      </c>
      <c r="L32" s="14">
        <v>0.37298145667776</v>
      </c>
      <c r="M32" s="86">
        <v>23.209241342705798</v>
      </c>
      <c r="N32" s="14">
        <v>0.93049376770089498</v>
      </c>
      <c r="O32" s="86">
        <v>52.5288945805856</v>
      </c>
      <c r="P32" s="14">
        <v>1.0217235292365401</v>
      </c>
      <c r="Q32" s="86">
        <v>20.5827971053527</v>
      </c>
      <c r="R32" s="14">
        <v>0.84185964927111101</v>
      </c>
      <c r="S32" s="86">
        <v>43.714771776354397</v>
      </c>
      <c r="T32" s="14">
        <v>1.0966166195915501</v>
      </c>
      <c r="U32" s="86">
        <v>29.2321172388184</v>
      </c>
      <c r="V32" s="14">
        <v>0.84604135520569002</v>
      </c>
      <c r="W32" s="86">
        <v>19.409882161985902</v>
      </c>
      <c r="X32" s="14">
        <v>0.86727599626241902</v>
      </c>
      <c r="Y32" s="86">
        <v>7.6432288228412402</v>
      </c>
      <c r="Z32" s="14">
        <v>0.57375043028035599</v>
      </c>
      <c r="AA32" s="86">
        <v>35.7683285608585</v>
      </c>
      <c r="AB32" s="14">
        <v>1.01302061778896</v>
      </c>
      <c r="AC32" s="86">
        <v>33.819969651465001</v>
      </c>
      <c r="AD32" s="14">
        <v>0.87082491939820705</v>
      </c>
      <c r="AE32" s="86">
        <v>20.8272464558077</v>
      </c>
      <c r="AF32" s="14">
        <v>0.683198351583306</v>
      </c>
      <c r="AG32" s="86">
        <v>9.5844553318687602</v>
      </c>
      <c r="AH32" s="14">
        <v>0.60849372321415596</v>
      </c>
      <c r="AI32" s="64"/>
      <c r="AJ32" s="65"/>
      <c r="AK32" s="65"/>
      <c r="AL32" s="65"/>
      <c r="AM32" s="65"/>
      <c r="AN32" s="65"/>
      <c r="AO32" s="65"/>
      <c r="AP32" s="65"/>
      <c r="AQ32" s="65"/>
      <c r="AR32" s="65"/>
      <c r="AS32" s="65"/>
      <c r="AT32" s="65"/>
      <c r="AU32" s="65"/>
      <c r="AV32" s="65"/>
      <c r="AW32" s="65"/>
      <c r="AX32" s="66"/>
    </row>
    <row r="33" spans="1:50" x14ac:dyDescent="0.35">
      <c r="A33" s="11" t="s">
        <v>23</v>
      </c>
      <c r="B33" s="3">
        <v>2</v>
      </c>
      <c r="C33" s="86">
        <v>10.536102958195301</v>
      </c>
      <c r="D33" s="14">
        <v>0.77161944589218501</v>
      </c>
      <c r="E33" s="86">
        <v>38.371747183536399</v>
      </c>
      <c r="F33" s="14">
        <v>1.3312771917058701</v>
      </c>
      <c r="G33" s="86">
        <v>30.2654041780971</v>
      </c>
      <c r="H33" s="14">
        <v>1.225970763116</v>
      </c>
      <c r="I33" s="86">
        <v>20.8267456801712</v>
      </c>
      <c r="J33" s="14">
        <v>1.0498211813576099</v>
      </c>
      <c r="K33" s="86">
        <v>20.395356902271001</v>
      </c>
      <c r="L33" s="14">
        <v>1.2476302445352401</v>
      </c>
      <c r="M33" s="86">
        <v>44.031816705284399</v>
      </c>
      <c r="N33" s="14">
        <v>1.4937824609874799</v>
      </c>
      <c r="O33" s="86">
        <v>27.871579182196101</v>
      </c>
      <c r="P33" s="14">
        <v>1.20034265695047</v>
      </c>
      <c r="Q33" s="86">
        <v>7.7012472102484697</v>
      </c>
      <c r="R33" s="14">
        <v>0.73975591352344205</v>
      </c>
      <c r="S33" s="86">
        <v>40.409776678877598</v>
      </c>
      <c r="T33" s="14">
        <v>1.4219815504545099</v>
      </c>
      <c r="U33" s="86">
        <v>41.304296939591701</v>
      </c>
      <c r="V33" s="14">
        <v>1.3713172988404301</v>
      </c>
      <c r="W33" s="86">
        <v>13.365280305275901</v>
      </c>
      <c r="X33" s="14">
        <v>0.94218009234760802</v>
      </c>
      <c r="Y33" s="86">
        <v>4.9206460762548501</v>
      </c>
      <c r="Z33" s="14">
        <v>0.61235701414259502</v>
      </c>
      <c r="AA33" s="86">
        <v>54.545687203419497</v>
      </c>
      <c r="AB33" s="14">
        <v>1.42035379450527</v>
      </c>
      <c r="AC33" s="86">
        <v>30.427704172136501</v>
      </c>
      <c r="AD33" s="14">
        <v>1.27792882887408</v>
      </c>
      <c r="AE33" s="86">
        <v>9.8702701741224796</v>
      </c>
      <c r="AF33" s="14">
        <v>0.765581741067352</v>
      </c>
      <c r="AG33" s="86">
        <v>5.1563384503215097</v>
      </c>
      <c r="AH33" s="14">
        <v>0.61046865623385405</v>
      </c>
      <c r="AI33" s="64"/>
      <c r="AJ33" s="65"/>
      <c r="AK33" s="65"/>
      <c r="AL33" s="65"/>
      <c r="AM33" s="65"/>
      <c r="AN33" s="65"/>
      <c r="AO33" s="65"/>
      <c r="AP33" s="65"/>
      <c r="AQ33" s="65"/>
      <c r="AR33" s="65"/>
      <c r="AS33" s="65"/>
      <c r="AT33" s="65"/>
      <c r="AU33" s="65"/>
      <c r="AV33" s="65"/>
      <c r="AW33" s="65"/>
      <c r="AX33" s="66"/>
    </row>
    <row r="34" spans="1:50" x14ac:dyDescent="0.35">
      <c r="A34" s="11" t="s">
        <v>24</v>
      </c>
      <c r="B34" s="3">
        <v>2</v>
      </c>
      <c r="C34" s="86">
        <v>20.198152159213301</v>
      </c>
      <c r="D34" s="14">
        <v>1.01893463858945</v>
      </c>
      <c r="E34" s="86">
        <v>45.196896788779199</v>
      </c>
      <c r="F34" s="14">
        <v>1.4756211432455799</v>
      </c>
      <c r="G34" s="86">
        <v>21.617145889806402</v>
      </c>
      <c r="H34" s="14">
        <v>0.95367010113389605</v>
      </c>
      <c r="I34" s="86">
        <v>12.987805162200999</v>
      </c>
      <c r="J34" s="14">
        <v>0.872360278868624</v>
      </c>
      <c r="K34" s="86">
        <v>7.9595260216217696</v>
      </c>
      <c r="L34" s="14">
        <v>0.48404943239474202</v>
      </c>
      <c r="M34" s="86">
        <v>55.273348287669499</v>
      </c>
      <c r="N34" s="14">
        <v>1.3560971778787001</v>
      </c>
      <c r="O34" s="86">
        <v>29.749140726254701</v>
      </c>
      <c r="P34" s="14">
        <v>1.17474647579047</v>
      </c>
      <c r="Q34" s="86">
        <v>7.0179849644539596</v>
      </c>
      <c r="R34" s="14">
        <v>0.58561691867733501</v>
      </c>
      <c r="S34" s="86">
        <v>44.962091791686703</v>
      </c>
      <c r="T34" s="14">
        <v>1.3388411100209801</v>
      </c>
      <c r="U34" s="86">
        <v>38.600055013644798</v>
      </c>
      <c r="V34" s="14">
        <v>1.32040492809127</v>
      </c>
      <c r="W34" s="86">
        <v>10.656668603546599</v>
      </c>
      <c r="X34" s="14">
        <v>0.76430383260605805</v>
      </c>
      <c r="Y34" s="86">
        <v>5.7811845911219599</v>
      </c>
      <c r="Z34" s="14">
        <v>0.46941538732278798</v>
      </c>
      <c r="AA34" s="86">
        <v>47.563554170839403</v>
      </c>
      <c r="AB34" s="14">
        <v>1.2726859074533801</v>
      </c>
      <c r="AC34" s="86">
        <v>38.122916017586299</v>
      </c>
      <c r="AD34" s="14">
        <v>1.26515537490156</v>
      </c>
      <c r="AE34" s="86">
        <v>8.6474106382615403</v>
      </c>
      <c r="AF34" s="14">
        <v>0.66094829170883795</v>
      </c>
      <c r="AG34" s="86">
        <v>5.6661191733127598</v>
      </c>
      <c r="AH34" s="14">
        <v>0.51817909001338502</v>
      </c>
      <c r="AI34" s="64"/>
      <c r="AJ34" s="65"/>
      <c r="AK34" s="65"/>
      <c r="AL34" s="65"/>
      <c r="AM34" s="65"/>
      <c r="AN34" s="65"/>
      <c r="AO34" s="65"/>
      <c r="AP34" s="65"/>
      <c r="AQ34" s="65"/>
      <c r="AR34" s="65"/>
      <c r="AS34" s="65"/>
      <c r="AT34" s="65"/>
      <c r="AU34" s="65"/>
      <c r="AV34" s="65"/>
      <c r="AW34" s="65"/>
      <c r="AX34" s="66"/>
    </row>
    <row r="35" spans="1:50" x14ac:dyDescent="0.35">
      <c r="A35" s="11" t="s">
        <v>25</v>
      </c>
      <c r="B35" s="3">
        <v>2</v>
      </c>
      <c r="C35" s="86">
        <v>14.757139396016001</v>
      </c>
      <c r="D35" s="14">
        <v>0.60594288523888595</v>
      </c>
      <c r="E35" s="86">
        <v>39.4153821351237</v>
      </c>
      <c r="F35" s="14">
        <v>0.92125609048565105</v>
      </c>
      <c r="G35" s="86">
        <v>35.700560560635601</v>
      </c>
      <c r="H35" s="14">
        <v>0.78931449255750696</v>
      </c>
      <c r="I35" s="86">
        <v>10.1269179082247</v>
      </c>
      <c r="J35" s="14">
        <v>0.70021959655245603</v>
      </c>
      <c r="K35" s="86">
        <v>4.0198776517282404</v>
      </c>
      <c r="L35" s="14">
        <v>0.35166877649150902</v>
      </c>
      <c r="M35" s="86">
        <v>30.246964923359901</v>
      </c>
      <c r="N35" s="14">
        <v>0.88696055847169397</v>
      </c>
      <c r="O35" s="86">
        <v>56.865117993326599</v>
      </c>
      <c r="P35" s="14">
        <v>0.83934435035636901</v>
      </c>
      <c r="Q35" s="86">
        <v>8.8680394315853395</v>
      </c>
      <c r="R35" s="14">
        <v>0.55796483341993397</v>
      </c>
      <c r="S35" s="86">
        <v>42.899553474843003</v>
      </c>
      <c r="T35" s="14">
        <v>0.93810916314980797</v>
      </c>
      <c r="U35" s="86">
        <v>38.253282496180198</v>
      </c>
      <c r="V35" s="14">
        <v>0.82302058793069199</v>
      </c>
      <c r="W35" s="86">
        <v>15.0170326462134</v>
      </c>
      <c r="X35" s="14">
        <v>0.69167784742926597</v>
      </c>
      <c r="Y35" s="86">
        <v>3.8301313827633998</v>
      </c>
      <c r="Z35" s="14">
        <v>0.404306230331831</v>
      </c>
      <c r="AA35" s="86">
        <v>41.572269270592997</v>
      </c>
      <c r="AB35" s="14">
        <v>0.97655524404882899</v>
      </c>
      <c r="AC35" s="86">
        <v>38.756810350606301</v>
      </c>
      <c r="AD35" s="14">
        <v>0.89396257267851997</v>
      </c>
      <c r="AE35" s="86">
        <v>15.4291945408714</v>
      </c>
      <c r="AF35" s="14">
        <v>0.66205696851079299</v>
      </c>
      <c r="AG35" s="86">
        <v>4.2417258379292599</v>
      </c>
      <c r="AH35" s="14">
        <v>0.42725330661101701</v>
      </c>
      <c r="AI35" s="64"/>
      <c r="AJ35" s="65"/>
      <c r="AK35" s="65"/>
      <c r="AL35" s="65"/>
      <c r="AM35" s="65"/>
      <c r="AN35" s="65"/>
      <c r="AO35" s="65"/>
      <c r="AP35" s="65"/>
      <c r="AQ35" s="65"/>
      <c r="AR35" s="65"/>
      <c r="AS35" s="65"/>
      <c r="AT35" s="65"/>
      <c r="AU35" s="65"/>
      <c r="AV35" s="65"/>
      <c r="AW35" s="65"/>
      <c r="AX35" s="66"/>
    </row>
    <row r="36" spans="1:50" x14ac:dyDescent="0.35">
      <c r="A36" s="11" t="s">
        <v>26</v>
      </c>
      <c r="B36" s="3">
        <v>2</v>
      </c>
      <c r="C36" s="86">
        <v>6.0502388085224403</v>
      </c>
      <c r="D36" s="14">
        <v>0.480669985319927</v>
      </c>
      <c r="E36" s="86">
        <v>41.523311709040797</v>
      </c>
      <c r="F36" s="14">
        <v>0.98415945708305697</v>
      </c>
      <c r="G36" s="86">
        <v>25.5806425079188</v>
      </c>
      <c r="H36" s="14">
        <v>0.79410917895460797</v>
      </c>
      <c r="I36" s="86">
        <v>26.845806974517998</v>
      </c>
      <c r="J36" s="14">
        <v>1.0110507409096701</v>
      </c>
      <c r="K36" s="86">
        <v>17.7183085443518</v>
      </c>
      <c r="L36" s="14">
        <v>0.79180696379318805</v>
      </c>
      <c r="M36" s="86">
        <v>57.578157411278497</v>
      </c>
      <c r="N36" s="14">
        <v>1.00245679322373</v>
      </c>
      <c r="O36" s="86">
        <v>18.444100340178299</v>
      </c>
      <c r="P36" s="14">
        <v>0.80842494269321596</v>
      </c>
      <c r="Q36" s="86">
        <v>6.2594337041914203</v>
      </c>
      <c r="R36" s="14">
        <v>0.53810623691628601</v>
      </c>
      <c r="S36" s="86">
        <v>22.313310060827199</v>
      </c>
      <c r="T36" s="14">
        <v>0.90104438008567</v>
      </c>
      <c r="U36" s="86">
        <v>46.252682342326999</v>
      </c>
      <c r="V36" s="14">
        <v>0.83450277635023495</v>
      </c>
      <c r="W36" s="86">
        <v>17.817095025993201</v>
      </c>
      <c r="X36" s="14">
        <v>0.72649435820053898</v>
      </c>
      <c r="Y36" s="86">
        <v>13.616912570852501</v>
      </c>
      <c r="Z36" s="14">
        <v>0.71999159409597502</v>
      </c>
      <c r="AA36" s="86">
        <v>24.060447258257199</v>
      </c>
      <c r="AB36" s="14">
        <v>0.93250806474859504</v>
      </c>
      <c r="AC36" s="86">
        <v>46.451741861355899</v>
      </c>
      <c r="AD36" s="14">
        <v>0.86318603343899103</v>
      </c>
      <c r="AE36" s="86">
        <v>17.240819034852599</v>
      </c>
      <c r="AF36" s="14">
        <v>0.73475732968720697</v>
      </c>
      <c r="AG36" s="86">
        <v>12.2469918455342</v>
      </c>
      <c r="AH36" s="14">
        <v>0.66916115155821299</v>
      </c>
      <c r="AI36" s="64"/>
      <c r="AJ36" s="65"/>
      <c r="AK36" s="65"/>
      <c r="AL36" s="65"/>
      <c r="AM36" s="65"/>
      <c r="AN36" s="65"/>
      <c r="AO36" s="65"/>
      <c r="AP36" s="65"/>
      <c r="AQ36" s="65"/>
      <c r="AR36" s="65"/>
      <c r="AS36" s="65"/>
      <c r="AT36" s="65"/>
      <c r="AU36" s="65"/>
      <c r="AV36" s="65"/>
      <c r="AW36" s="65"/>
      <c r="AX36" s="66"/>
    </row>
    <row r="37" spans="1:50" x14ac:dyDescent="0.35">
      <c r="A37" s="11" t="s">
        <v>27</v>
      </c>
      <c r="B37" s="3">
        <v>2</v>
      </c>
      <c r="C37" s="86">
        <v>54.100007243898901</v>
      </c>
      <c r="D37" s="14">
        <v>1.0486580197922699</v>
      </c>
      <c r="E37" s="86">
        <v>33.152959777803801</v>
      </c>
      <c r="F37" s="14">
        <v>0.85730511636775397</v>
      </c>
      <c r="G37" s="86">
        <v>8.7732808966258098</v>
      </c>
      <c r="H37" s="14">
        <v>0.53894066105820804</v>
      </c>
      <c r="I37" s="86">
        <v>3.9737520816715</v>
      </c>
      <c r="J37" s="14">
        <v>0.36520418707973401</v>
      </c>
      <c r="K37" s="86">
        <v>16.6986862754467</v>
      </c>
      <c r="L37" s="14">
        <v>0.64834587842871705</v>
      </c>
      <c r="M37" s="86">
        <v>43.757974195488998</v>
      </c>
      <c r="N37" s="14">
        <v>0.77636787346269698</v>
      </c>
      <c r="O37" s="86">
        <v>29.070478741983798</v>
      </c>
      <c r="P37" s="14">
        <v>0.62986809855473302</v>
      </c>
      <c r="Q37" s="86">
        <v>10.472860787080499</v>
      </c>
      <c r="R37" s="14">
        <v>0.49725040055477199</v>
      </c>
      <c r="S37" s="86">
        <v>56.539947785736601</v>
      </c>
      <c r="T37" s="14">
        <v>1.04829278115924</v>
      </c>
      <c r="U37" s="86">
        <v>31.233241840807899</v>
      </c>
      <c r="V37" s="14">
        <v>0.94091004562546299</v>
      </c>
      <c r="W37" s="86">
        <v>8.7234761550126496</v>
      </c>
      <c r="X37" s="14">
        <v>0.39022187539328002</v>
      </c>
      <c r="Y37" s="86">
        <v>3.5033342184429399</v>
      </c>
      <c r="Z37" s="14">
        <v>0.325559422689922</v>
      </c>
      <c r="AA37" s="86">
        <v>53.752645125405998</v>
      </c>
      <c r="AB37" s="14">
        <v>0.85668506040368797</v>
      </c>
      <c r="AC37" s="86">
        <v>33.578912657431601</v>
      </c>
      <c r="AD37" s="14">
        <v>0.73921090306070003</v>
      </c>
      <c r="AE37" s="86">
        <v>8.8042737825367698</v>
      </c>
      <c r="AF37" s="14">
        <v>0.45776475325727001</v>
      </c>
      <c r="AG37" s="86">
        <v>3.8641684346255598</v>
      </c>
      <c r="AH37" s="14">
        <v>0.33489059327556803</v>
      </c>
      <c r="AI37" s="64"/>
      <c r="AJ37" s="65"/>
      <c r="AK37" s="65"/>
      <c r="AL37" s="65"/>
      <c r="AM37" s="65"/>
      <c r="AN37" s="65"/>
      <c r="AO37" s="65"/>
      <c r="AP37" s="65"/>
      <c r="AQ37" s="65"/>
      <c r="AR37" s="65"/>
      <c r="AS37" s="65"/>
      <c r="AT37" s="65"/>
      <c r="AU37" s="65"/>
      <c r="AV37" s="65"/>
      <c r="AW37" s="65"/>
      <c r="AX37" s="66"/>
    </row>
    <row r="38" spans="1:50" x14ac:dyDescent="0.35">
      <c r="A38" s="11" t="s">
        <v>28</v>
      </c>
      <c r="B38" s="3">
        <v>2</v>
      </c>
      <c r="C38" s="86">
        <v>5.96091543237298</v>
      </c>
      <c r="D38" s="14">
        <v>0.57751785361632102</v>
      </c>
      <c r="E38" s="86">
        <v>51.494907727437997</v>
      </c>
      <c r="F38" s="14">
        <v>1.0061787594492699</v>
      </c>
      <c r="G38" s="86">
        <v>26.635670334242601</v>
      </c>
      <c r="H38" s="14">
        <v>0.70212137596090496</v>
      </c>
      <c r="I38" s="86">
        <v>15.9085065059464</v>
      </c>
      <c r="J38" s="14">
        <v>0.75331028471622397</v>
      </c>
      <c r="K38" s="86">
        <v>12.911099913842801</v>
      </c>
      <c r="L38" s="14">
        <v>0.71305922114200204</v>
      </c>
      <c r="M38" s="86">
        <v>50.571120798461997</v>
      </c>
      <c r="N38" s="14">
        <v>1.0563184348915</v>
      </c>
      <c r="O38" s="86">
        <v>29.371479856167699</v>
      </c>
      <c r="P38" s="14">
        <v>1.0038418895018999</v>
      </c>
      <c r="Q38" s="86">
        <v>7.1462994315275399</v>
      </c>
      <c r="R38" s="14">
        <v>0.479316549899653</v>
      </c>
      <c r="S38" s="86">
        <v>18.1087013296012</v>
      </c>
      <c r="T38" s="14">
        <v>0.89381904155476199</v>
      </c>
      <c r="U38" s="86">
        <v>50.880413483226803</v>
      </c>
      <c r="V38" s="14">
        <v>1.1405498217199099</v>
      </c>
      <c r="W38" s="86">
        <v>19.0682553875147</v>
      </c>
      <c r="X38" s="14">
        <v>0.81339391491660196</v>
      </c>
      <c r="Y38" s="86">
        <v>11.9426297996574</v>
      </c>
      <c r="Z38" s="14">
        <v>0.645754570706353</v>
      </c>
      <c r="AA38" s="86">
        <v>24.421383929498202</v>
      </c>
      <c r="AB38" s="14">
        <v>1.08956874415128</v>
      </c>
      <c r="AC38" s="86">
        <v>48.280636104709103</v>
      </c>
      <c r="AD38" s="14">
        <v>1.07535974990336</v>
      </c>
      <c r="AE38" s="86">
        <v>16.749969286450298</v>
      </c>
      <c r="AF38" s="14">
        <v>0.760010120112252</v>
      </c>
      <c r="AG38" s="86">
        <v>10.548010679342401</v>
      </c>
      <c r="AH38" s="14">
        <v>0.65555451418358601</v>
      </c>
      <c r="AI38" s="64"/>
      <c r="AJ38" s="65"/>
      <c r="AK38" s="65"/>
      <c r="AL38" s="65"/>
      <c r="AM38" s="65"/>
      <c r="AN38" s="65"/>
      <c r="AO38" s="65"/>
      <c r="AP38" s="65"/>
      <c r="AQ38" s="65"/>
      <c r="AR38" s="65"/>
      <c r="AS38" s="65"/>
      <c r="AT38" s="65"/>
      <c r="AU38" s="65"/>
      <c r="AV38" s="65"/>
      <c r="AW38" s="65"/>
      <c r="AX38" s="66"/>
    </row>
    <row r="39" spans="1:50" x14ac:dyDescent="0.35">
      <c r="A39" s="40" t="s">
        <v>66</v>
      </c>
      <c r="B39" s="3">
        <v>2</v>
      </c>
      <c r="C39" s="86">
        <v>41.239428669037501</v>
      </c>
      <c r="D39" s="14">
        <v>1.31752758165819</v>
      </c>
      <c r="E39" s="86">
        <v>34.116145190824803</v>
      </c>
      <c r="F39" s="14">
        <v>0.99683497627568296</v>
      </c>
      <c r="G39" s="86">
        <v>19.078457305827602</v>
      </c>
      <c r="H39" s="14">
        <v>0.98787375516091702</v>
      </c>
      <c r="I39" s="86">
        <v>5.5659688343100999</v>
      </c>
      <c r="J39" s="14">
        <v>0.51560928282795204</v>
      </c>
      <c r="K39" s="86">
        <v>5.2306515512610501</v>
      </c>
      <c r="L39" s="14">
        <v>0.51976407628048804</v>
      </c>
      <c r="M39" s="86">
        <v>22.277124678741</v>
      </c>
      <c r="N39" s="14">
        <v>1.0185378140547801</v>
      </c>
      <c r="O39" s="86">
        <v>60.395327733973303</v>
      </c>
      <c r="P39" s="14">
        <v>1.0818211722311499</v>
      </c>
      <c r="Q39" s="86">
        <v>12.096896036024701</v>
      </c>
      <c r="R39" s="14">
        <v>0.675163913741196</v>
      </c>
      <c r="S39" s="86">
        <v>65.201167413937</v>
      </c>
      <c r="T39" s="14">
        <v>1.3080676145638299</v>
      </c>
      <c r="U39" s="86">
        <v>24.083431429845799</v>
      </c>
      <c r="V39" s="14">
        <v>1.00641311529134</v>
      </c>
      <c r="W39" s="86">
        <v>7.84900629987375</v>
      </c>
      <c r="X39" s="14">
        <v>0.63535228398421195</v>
      </c>
      <c r="Y39" s="86">
        <v>2.8663948563434398</v>
      </c>
      <c r="Z39" s="14">
        <v>0.34288311867318599</v>
      </c>
      <c r="AA39" s="86">
        <v>67.7664139330643</v>
      </c>
      <c r="AB39" s="14">
        <v>1.19079038990287</v>
      </c>
      <c r="AC39" s="86">
        <v>23.349218596093699</v>
      </c>
      <c r="AD39" s="14">
        <v>0.892955695194799</v>
      </c>
      <c r="AE39" s="86">
        <v>6.3634849945252299</v>
      </c>
      <c r="AF39" s="14">
        <v>0.61329533580368201</v>
      </c>
      <c r="AG39" s="86">
        <v>2.5208824763167699</v>
      </c>
      <c r="AH39" s="14">
        <v>0.29538699785476302</v>
      </c>
      <c r="AI39" s="64"/>
      <c r="AJ39" s="65"/>
      <c r="AK39" s="65"/>
      <c r="AL39" s="65"/>
      <c r="AM39" s="65"/>
      <c r="AN39" s="65"/>
      <c r="AO39" s="65"/>
      <c r="AP39" s="65"/>
      <c r="AQ39" s="65"/>
      <c r="AR39" s="65"/>
      <c r="AS39" s="65"/>
      <c r="AT39" s="65"/>
      <c r="AU39" s="65"/>
      <c r="AV39" s="65"/>
      <c r="AW39" s="65"/>
      <c r="AX39" s="66"/>
    </row>
    <row r="40" spans="1:50" x14ac:dyDescent="0.35">
      <c r="A40" s="11" t="s">
        <v>29</v>
      </c>
      <c r="B40" s="3">
        <v>2</v>
      </c>
      <c r="C40" s="86">
        <v>9.0860003264661398</v>
      </c>
      <c r="D40" s="14">
        <v>0.54426449648009401</v>
      </c>
      <c r="E40" s="86">
        <v>34.934403889144001</v>
      </c>
      <c r="F40" s="14">
        <v>1.07862734849853</v>
      </c>
      <c r="G40" s="86">
        <v>41.5019865239993</v>
      </c>
      <c r="H40" s="14">
        <v>1.0444321633764699</v>
      </c>
      <c r="I40" s="86">
        <v>14.477609260390601</v>
      </c>
      <c r="J40" s="14">
        <v>0.59649264828530202</v>
      </c>
      <c r="K40" s="86">
        <v>7.1784006958741404</v>
      </c>
      <c r="L40" s="14">
        <v>0.539314701647717</v>
      </c>
      <c r="M40" s="86">
        <v>40.037303840925297</v>
      </c>
      <c r="N40" s="14">
        <v>0.99554843843108998</v>
      </c>
      <c r="O40" s="86">
        <v>45.802032664305301</v>
      </c>
      <c r="P40" s="14">
        <v>1.1570959972555599</v>
      </c>
      <c r="Q40" s="86">
        <v>6.9822627988952402</v>
      </c>
      <c r="R40" s="14">
        <v>0.58299453751587005</v>
      </c>
      <c r="S40" s="86">
        <v>17.2747641182163</v>
      </c>
      <c r="T40" s="14">
        <v>0.85846089963966599</v>
      </c>
      <c r="U40" s="86">
        <v>39.229077404537598</v>
      </c>
      <c r="V40" s="14">
        <v>0.93720940038423095</v>
      </c>
      <c r="W40" s="86">
        <v>29.6034574826968</v>
      </c>
      <c r="X40" s="14">
        <v>0.72818400517704196</v>
      </c>
      <c r="Y40" s="86">
        <v>13.892700994549299</v>
      </c>
      <c r="Z40" s="14">
        <v>0.67268066708154495</v>
      </c>
      <c r="AA40" s="86">
        <v>20.952697905532201</v>
      </c>
      <c r="AB40" s="14">
        <v>0.89420626485948196</v>
      </c>
      <c r="AC40" s="86">
        <v>37.599764408577897</v>
      </c>
      <c r="AD40" s="14">
        <v>1.03141388629245</v>
      </c>
      <c r="AE40" s="86">
        <v>30.448454052055698</v>
      </c>
      <c r="AF40" s="14">
        <v>0.84190010005632898</v>
      </c>
      <c r="AG40" s="86">
        <v>10.999083633834299</v>
      </c>
      <c r="AH40" s="14">
        <v>0.60919527262533602</v>
      </c>
      <c r="AI40" s="64"/>
      <c r="AJ40" s="65"/>
      <c r="AK40" s="65"/>
      <c r="AL40" s="65"/>
      <c r="AM40" s="65"/>
      <c r="AN40" s="65"/>
      <c r="AO40" s="65"/>
      <c r="AP40" s="65"/>
      <c r="AQ40" s="65"/>
      <c r="AR40" s="65"/>
      <c r="AS40" s="65"/>
      <c r="AT40" s="65"/>
      <c r="AU40" s="65"/>
      <c r="AV40" s="65"/>
      <c r="AW40" s="65"/>
      <c r="AX40" s="66"/>
    </row>
    <row r="41" spans="1:50" x14ac:dyDescent="0.35">
      <c r="A41" s="11" t="s">
        <v>30</v>
      </c>
      <c r="B41" s="3">
        <v>2</v>
      </c>
      <c r="C41" s="86">
        <v>7.6466056986619302</v>
      </c>
      <c r="D41" s="14">
        <v>0.47761754886850699</v>
      </c>
      <c r="E41" s="86">
        <v>56.161992956987</v>
      </c>
      <c r="F41" s="14">
        <v>1.11455463826085</v>
      </c>
      <c r="G41" s="86">
        <v>23.2932882835916</v>
      </c>
      <c r="H41" s="14">
        <v>0.97904159575243599</v>
      </c>
      <c r="I41" s="86">
        <v>12.898113060759499</v>
      </c>
      <c r="J41" s="14">
        <v>0.66146309360594502</v>
      </c>
      <c r="K41" s="86">
        <v>5.4148020819853198</v>
      </c>
      <c r="L41" s="14">
        <v>0.505788566579492</v>
      </c>
      <c r="M41" s="86">
        <v>55.548075465568601</v>
      </c>
      <c r="N41" s="14">
        <v>1.3357591742494701</v>
      </c>
      <c r="O41" s="86">
        <v>30.356356428442101</v>
      </c>
      <c r="P41" s="14">
        <v>1.0774360224688699</v>
      </c>
      <c r="Q41" s="86">
        <v>8.6807660240039706</v>
      </c>
      <c r="R41" s="14">
        <v>0.59389112325982996</v>
      </c>
      <c r="S41" s="86">
        <v>16.7546806038761</v>
      </c>
      <c r="T41" s="14">
        <v>0.88087355562884595</v>
      </c>
      <c r="U41" s="86">
        <v>53.719362541059397</v>
      </c>
      <c r="V41" s="14">
        <v>0.94544480802859698</v>
      </c>
      <c r="W41" s="86">
        <v>18.402338516126498</v>
      </c>
      <c r="X41" s="14">
        <v>0.68993303407428797</v>
      </c>
      <c r="Y41" s="86">
        <v>11.123618338938</v>
      </c>
      <c r="Z41" s="14">
        <v>0.51633203706766095</v>
      </c>
      <c r="AA41" s="86">
        <v>24.384109263826399</v>
      </c>
      <c r="AB41" s="14">
        <v>0.92882194442942101</v>
      </c>
      <c r="AC41" s="86">
        <v>48.810977011392701</v>
      </c>
      <c r="AD41" s="14">
        <v>1.04035163792493</v>
      </c>
      <c r="AE41" s="86">
        <v>17.102540073574001</v>
      </c>
      <c r="AF41" s="14">
        <v>0.84572415974501403</v>
      </c>
      <c r="AG41" s="86">
        <v>9.7023736512068695</v>
      </c>
      <c r="AH41" s="14">
        <v>0.581282954980052</v>
      </c>
      <c r="AI41" s="64"/>
      <c r="AJ41" s="65"/>
      <c r="AK41" s="65"/>
      <c r="AL41" s="65"/>
      <c r="AM41" s="65"/>
      <c r="AN41" s="65"/>
      <c r="AO41" s="65"/>
      <c r="AP41" s="65"/>
      <c r="AQ41" s="65"/>
      <c r="AR41" s="65"/>
      <c r="AS41" s="65"/>
      <c r="AT41" s="65"/>
      <c r="AU41" s="65"/>
      <c r="AV41" s="65"/>
      <c r="AW41" s="65"/>
      <c r="AX41" s="66"/>
    </row>
    <row r="42" spans="1:50" x14ac:dyDescent="0.35">
      <c r="A42" s="11" t="s">
        <v>31</v>
      </c>
      <c r="B42" s="3">
        <v>2</v>
      </c>
      <c r="C42" s="86">
        <v>4.3476775626444404</v>
      </c>
      <c r="D42" s="14">
        <v>0.434825902870354</v>
      </c>
      <c r="E42" s="86">
        <v>33.337344454596398</v>
      </c>
      <c r="F42" s="14">
        <v>0.94120223365749101</v>
      </c>
      <c r="G42" s="86">
        <v>31.7416962008149</v>
      </c>
      <c r="H42" s="14">
        <v>1.03971164672061</v>
      </c>
      <c r="I42" s="86">
        <v>30.573281781944299</v>
      </c>
      <c r="J42" s="14">
        <v>0.97950341676744201</v>
      </c>
      <c r="K42" s="86">
        <v>8.8480904941144107</v>
      </c>
      <c r="L42" s="14">
        <v>0.59311349629070798</v>
      </c>
      <c r="M42" s="86">
        <v>49.321150725915601</v>
      </c>
      <c r="N42" s="14">
        <v>1.1598792825839599</v>
      </c>
      <c r="O42" s="86">
        <v>32.955465906966197</v>
      </c>
      <c r="P42" s="14">
        <v>1.0531972133795</v>
      </c>
      <c r="Q42" s="86">
        <v>8.8752928730038292</v>
      </c>
      <c r="R42" s="14">
        <v>0.58825323790972694</v>
      </c>
      <c r="S42" s="86">
        <v>23.4376642077364</v>
      </c>
      <c r="T42" s="14">
        <v>0.88703912338868296</v>
      </c>
      <c r="U42" s="86">
        <v>42.946159307402198</v>
      </c>
      <c r="V42" s="14">
        <v>1.1107190086460801</v>
      </c>
      <c r="W42" s="86">
        <v>20.4882918389983</v>
      </c>
      <c r="X42" s="14">
        <v>0.88296875009683295</v>
      </c>
      <c r="Y42" s="86">
        <v>13.1278846458631</v>
      </c>
      <c r="Z42" s="14">
        <v>0.783740559242179</v>
      </c>
      <c r="AA42" s="86">
        <v>38.786452893877602</v>
      </c>
      <c r="AB42" s="14">
        <v>1.0832790155923</v>
      </c>
      <c r="AC42" s="86">
        <v>35.196906397815397</v>
      </c>
      <c r="AD42" s="14">
        <v>1.1990606384829099</v>
      </c>
      <c r="AE42" s="86">
        <v>17.128994477763101</v>
      </c>
      <c r="AF42" s="14">
        <v>0.81950120724636699</v>
      </c>
      <c r="AG42" s="86">
        <v>8.8876462305439805</v>
      </c>
      <c r="AH42" s="14">
        <v>0.64317603042396498</v>
      </c>
      <c r="AI42" s="64"/>
      <c r="AJ42" s="65"/>
      <c r="AK42" s="65"/>
      <c r="AL42" s="65"/>
      <c r="AM42" s="65"/>
      <c r="AN42" s="65"/>
      <c r="AO42" s="65"/>
      <c r="AP42" s="65"/>
      <c r="AQ42" s="65"/>
      <c r="AR42" s="65"/>
      <c r="AS42" s="65"/>
      <c r="AT42" s="65"/>
      <c r="AU42" s="65"/>
      <c r="AV42" s="65"/>
      <c r="AW42" s="65"/>
      <c r="AX42" s="66"/>
    </row>
    <row r="43" spans="1:50" x14ac:dyDescent="0.35">
      <c r="A43" s="30" t="s">
        <v>67</v>
      </c>
      <c r="B43" s="3">
        <v>2</v>
      </c>
      <c r="C43" s="86">
        <v>24.405260727184</v>
      </c>
      <c r="D43" s="14">
        <v>1.24008354131326</v>
      </c>
      <c r="E43" s="86">
        <v>46.522988315873299</v>
      </c>
      <c r="F43" s="14">
        <v>1.32809072036098</v>
      </c>
      <c r="G43" s="86">
        <v>20.907641637284701</v>
      </c>
      <c r="H43" s="14">
        <v>1.1471728873379901</v>
      </c>
      <c r="I43" s="86">
        <v>8.1641093196579995</v>
      </c>
      <c r="J43" s="14">
        <v>0.91889070006538998</v>
      </c>
      <c r="K43" s="86">
        <v>5.5219377702269297</v>
      </c>
      <c r="L43" s="14">
        <v>0.67470339429774895</v>
      </c>
      <c r="M43" s="86">
        <v>41.464908286657703</v>
      </c>
      <c r="N43" s="14">
        <v>1.2875346503715599</v>
      </c>
      <c r="O43" s="86">
        <v>45.811182689333201</v>
      </c>
      <c r="P43" s="14">
        <v>1.32120385953111</v>
      </c>
      <c r="Q43" s="86">
        <v>7.2019712537821601</v>
      </c>
      <c r="R43" s="14">
        <v>0.72756982410101201</v>
      </c>
      <c r="S43" s="86">
        <v>48.161449542652797</v>
      </c>
      <c r="T43" s="14">
        <v>1.4590601387268201</v>
      </c>
      <c r="U43" s="86">
        <v>35.793833219608999</v>
      </c>
      <c r="V43" s="14">
        <v>1.3190376798687899</v>
      </c>
      <c r="W43" s="86">
        <v>11.7323315030483</v>
      </c>
      <c r="X43" s="14">
        <v>0.95327583765470503</v>
      </c>
      <c r="Y43" s="86">
        <v>4.3123857346898804</v>
      </c>
      <c r="Z43" s="14">
        <v>0.64215322740731196</v>
      </c>
      <c r="AA43" s="86">
        <v>48.445283770836902</v>
      </c>
      <c r="AB43" s="14">
        <v>1.4385531701819001</v>
      </c>
      <c r="AC43" s="86">
        <v>36.923468301250701</v>
      </c>
      <c r="AD43" s="14">
        <v>1.3406674437870201</v>
      </c>
      <c r="AE43" s="86">
        <v>10.053573136361701</v>
      </c>
      <c r="AF43" s="14">
        <v>0.83396030927059295</v>
      </c>
      <c r="AG43" s="86">
        <v>4.5776747915506304</v>
      </c>
      <c r="AH43" s="14">
        <v>0.63566591534668904</v>
      </c>
      <c r="AI43" s="64"/>
      <c r="AJ43" s="65"/>
      <c r="AK43" s="65"/>
      <c r="AL43" s="65"/>
      <c r="AM43" s="65"/>
      <c r="AN43" s="65"/>
      <c r="AO43" s="65"/>
      <c r="AP43" s="65"/>
      <c r="AQ43" s="65"/>
      <c r="AR43" s="65"/>
      <c r="AS43" s="65"/>
      <c r="AT43" s="65"/>
      <c r="AU43" s="65"/>
      <c r="AV43" s="65"/>
      <c r="AW43" s="65"/>
      <c r="AX43" s="66"/>
    </row>
    <row r="44" spans="1:50" x14ac:dyDescent="0.35">
      <c r="A44" s="30" t="s">
        <v>68</v>
      </c>
      <c r="B44" s="3">
        <v>2</v>
      </c>
      <c r="C44" s="86">
        <v>35.512086683990503</v>
      </c>
      <c r="D44" s="14">
        <v>1.07198953411706</v>
      </c>
      <c r="E44" s="86">
        <v>26.546097115696099</v>
      </c>
      <c r="F44" s="14">
        <v>0.89344874951316799</v>
      </c>
      <c r="G44" s="86">
        <v>24.984599643423898</v>
      </c>
      <c r="H44" s="14">
        <v>0.78505408226473805</v>
      </c>
      <c r="I44" s="86">
        <v>12.957216556889399</v>
      </c>
      <c r="J44" s="14">
        <v>0.70853767341002005</v>
      </c>
      <c r="K44" s="86">
        <v>12.4332165937907</v>
      </c>
      <c r="L44" s="14">
        <v>0.78439614893951004</v>
      </c>
      <c r="M44" s="86">
        <v>35.289799988252803</v>
      </c>
      <c r="N44" s="14">
        <v>0.93884269877312798</v>
      </c>
      <c r="O44" s="86">
        <v>42.852311774671797</v>
      </c>
      <c r="P44" s="14">
        <v>0.94664100473676005</v>
      </c>
      <c r="Q44" s="86">
        <v>9.4246716432847908</v>
      </c>
      <c r="R44" s="14">
        <v>0.73331024895333097</v>
      </c>
      <c r="S44" s="86">
        <v>55.891033110491698</v>
      </c>
      <c r="T44" s="14">
        <v>1.2616343574934299</v>
      </c>
      <c r="U44" s="86">
        <v>19.476545917451201</v>
      </c>
      <c r="V44" s="14">
        <v>0.89352060162130797</v>
      </c>
      <c r="W44" s="86">
        <v>16.172521347210001</v>
      </c>
      <c r="X44" s="14">
        <v>0.63653296957068695</v>
      </c>
      <c r="Y44" s="86">
        <v>8.4598996248470808</v>
      </c>
      <c r="Z44" s="14">
        <v>0.42040530847382801</v>
      </c>
      <c r="AA44" s="86">
        <v>30.042625922743898</v>
      </c>
      <c r="AB44" s="14">
        <v>1.4382433425876899</v>
      </c>
      <c r="AC44" s="86">
        <v>30.5399855490815</v>
      </c>
      <c r="AD44" s="14">
        <v>0.792816522094826</v>
      </c>
      <c r="AE44" s="86">
        <v>22.256432974291201</v>
      </c>
      <c r="AF44" s="14">
        <v>0.83250883763004302</v>
      </c>
      <c r="AG44" s="86">
        <v>17.160955553883401</v>
      </c>
      <c r="AH44" s="14">
        <v>0.73224075970717795</v>
      </c>
      <c r="AI44" s="64"/>
      <c r="AJ44" s="65"/>
      <c r="AK44" s="65"/>
      <c r="AL44" s="65"/>
      <c r="AM44" s="65"/>
      <c r="AN44" s="65"/>
      <c r="AO44" s="65"/>
      <c r="AP44" s="65"/>
      <c r="AQ44" s="65"/>
      <c r="AR44" s="65"/>
      <c r="AS44" s="65"/>
      <c r="AT44" s="65"/>
      <c r="AU44" s="65"/>
      <c r="AV44" s="65"/>
      <c r="AW44" s="65"/>
      <c r="AX44" s="66"/>
    </row>
    <row r="45" spans="1:50" x14ac:dyDescent="0.35">
      <c r="A45" s="30" t="s">
        <v>79</v>
      </c>
      <c r="B45" s="3">
        <v>2</v>
      </c>
      <c r="C45" s="86">
        <v>29.224613310830598</v>
      </c>
      <c r="D45" s="14">
        <v>1.13199576441483</v>
      </c>
      <c r="E45" s="86">
        <v>49.7831511825799</v>
      </c>
      <c r="F45" s="14">
        <v>1.00496933198523</v>
      </c>
      <c r="G45" s="86">
        <v>14.691962184734299</v>
      </c>
      <c r="H45" s="14">
        <v>0.73967967988464001</v>
      </c>
      <c r="I45" s="86">
        <v>6.3002733218552196</v>
      </c>
      <c r="J45" s="14">
        <v>0.45576383039621499</v>
      </c>
      <c r="K45" s="86">
        <v>5.5638458896944396</v>
      </c>
      <c r="L45" s="14">
        <v>0.46866488514587201</v>
      </c>
      <c r="M45" s="86">
        <v>43.764073067527903</v>
      </c>
      <c r="N45" s="14">
        <v>0.96132811345171698</v>
      </c>
      <c r="O45" s="86">
        <v>40.660667992427598</v>
      </c>
      <c r="P45" s="14">
        <v>0.938840553509941</v>
      </c>
      <c r="Q45" s="86">
        <v>10.0114130503501</v>
      </c>
      <c r="R45" s="14">
        <v>0.582437990253862</v>
      </c>
      <c r="S45" s="86">
        <v>57.047809578515498</v>
      </c>
      <c r="T45" s="14">
        <v>1.22703365033825</v>
      </c>
      <c r="U45" s="86">
        <v>31.1474401871567</v>
      </c>
      <c r="V45" s="14">
        <v>0.94418019622734795</v>
      </c>
      <c r="W45" s="86">
        <v>8.2035653218673303</v>
      </c>
      <c r="X45" s="14">
        <v>0.56377982572658802</v>
      </c>
      <c r="Y45" s="86">
        <v>3.6011849124604698</v>
      </c>
      <c r="Z45" s="14">
        <v>0.39136176087947799</v>
      </c>
      <c r="AA45" s="86">
        <v>63.025242040746001</v>
      </c>
      <c r="AB45" s="14">
        <v>1.1010998578331599</v>
      </c>
      <c r="AC45" s="86">
        <v>26.8881422900476</v>
      </c>
      <c r="AD45" s="14">
        <v>0.89048949032163804</v>
      </c>
      <c r="AE45" s="86">
        <v>6.81308742160018</v>
      </c>
      <c r="AF45" s="14">
        <v>0.52795662501738005</v>
      </c>
      <c r="AG45" s="86">
        <v>3.2735282476062402</v>
      </c>
      <c r="AH45" s="14">
        <v>0.33141472918557602</v>
      </c>
      <c r="AI45" s="64"/>
      <c r="AJ45" s="65"/>
      <c r="AK45" s="65"/>
      <c r="AL45" s="65"/>
      <c r="AM45" s="65"/>
      <c r="AN45" s="65"/>
      <c r="AO45" s="65"/>
      <c r="AP45" s="65"/>
      <c r="AQ45" s="65"/>
      <c r="AR45" s="65"/>
      <c r="AS45" s="65"/>
      <c r="AT45" s="65"/>
      <c r="AU45" s="65"/>
      <c r="AV45" s="65"/>
      <c r="AW45" s="65"/>
      <c r="AX45" s="66"/>
    </row>
    <row r="46" spans="1:50" x14ac:dyDescent="0.35">
      <c r="A46" s="30" t="s">
        <v>69</v>
      </c>
      <c r="B46" s="3">
        <v>2</v>
      </c>
      <c r="C46" s="86">
        <v>12.6181376949999</v>
      </c>
      <c r="D46" s="14">
        <v>0.69312271072903497</v>
      </c>
      <c r="E46" s="86">
        <v>49.841640169505297</v>
      </c>
      <c r="F46" s="14">
        <v>1.14350054663009</v>
      </c>
      <c r="G46" s="86">
        <v>21.296410806805401</v>
      </c>
      <c r="H46" s="14">
        <v>0.90238488621864199</v>
      </c>
      <c r="I46" s="86">
        <v>16.2438113286894</v>
      </c>
      <c r="J46" s="14">
        <v>0.90406821561337602</v>
      </c>
      <c r="K46" s="86">
        <v>7.4957671632615002</v>
      </c>
      <c r="L46" s="14">
        <v>0.71124785671244894</v>
      </c>
      <c r="M46" s="86">
        <v>55.385026966473198</v>
      </c>
      <c r="N46" s="14">
        <v>1.0798293788126501</v>
      </c>
      <c r="O46" s="86">
        <v>27.070274380395301</v>
      </c>
      <c r="P46" s="14">
        <v>1.0557227858675</v>
      </c>
      <c r="Q46" s="86">
        <v>10.04893148987</v>
      </c>
      <c r="R46" s="14">
        <v>0.70355049304266204</v>
      </c>
      <c r="S46" s="86">
        <v>22.732280593970401</v>
      </c>
      <c r="T46" s="14">
        <v>0.98694290197972501</v>
      </c>
      <c r="U46" s="86">
        <v>47.552424904326898</v>
      </c>
      <c r="V46" s="14">
        <v>1.2968143538634</v>
      </c>
      <c r="W46" s="86">
        <v>16.762203750296798</v>
      </c>
      <c r="X46" s="14">
        <v>0.81069196593146098</v>
      </c>
      <c r="Y46" s="86">
        <v>12.953090751405901</v>
      </c>
      <c r="Z46" s="14">
        <v>0.80702403074914597</v>
      </c>
      <c r="AA46" s="86">
        <v>34.486380917036698</v>
      </c>
      <c r="AB46" s="14">
        <v>1.2239513641036399</v>
      </c>
      <c r="AC46" s="86">
        <v>44.065464254575701</v>
      </c>
      <c r="AD46" s="14">
        <v>1.17610958438635</v>
      </c>
      <c r="AE46" s="86">
        <v>13.3240280779928</v>
      </c>
      <c r="AF46" s="14">
        <v>0.70411327574376303</v>
      </c>
      <c r="AG46" s="86">
        <v>8.1241267503947796</v>
      </c>
      <c r="AH46" s="14">
        <v>0.598823775958789</v>
      </c>
      <c r="AI46" s="64"/>
      <c r="AJ46" s="65"/>
      <c r="AK46" s="65"/>
      <c r="AL46" s="65"/>
      <c r="AM46" s="65"/>
      <c r="AN46" s="65"/>
      <c r="AO46" s="65"/>
      <c r="AP46" s="65"/>
      <c r="AQ46" s="65"/>
      <c r="AR46" s="65"/>
      <c r="AS46" s="65"/>
      <c r="AT46" s="65"/>
      <c r="AU46" s="65"/>
      <c r="AV46" s="65"/>
      <c r="AW46" s="65"/>
      <c r="AX46" s="66"/>
    </row>
    <row r="47" spans="1:50" x14ac:dyDescent="0.35">
      <c r="A47" s="11" t="s">
        <v>32</v>
      </c>
      <c r="B47" s="3">
        <v>2</v>
      </c>
      <c r="C47" s="86">
        <v>1.86897432020532</v>
      </c>
      <c r="D47" s="14">
        <v>0.224946586577701</v>
      </c>
      <c r="E47" s="86">
        <v>20.7763662138501</v>
      </c>
      <c r="F47" s="14">
        <v>0.85103245357178503</v>
      </c>
      <c r="G47" s="86">
        <v>51.595925874519502</v>
      </c>
      <c r="H47" s="14">
        <v>0.91652942736693699</v>
      </c>
      <c r="I47" s="86">
        <v>25.758733591425099</v>
      </c>
      <c r="J47" s="14">
        <v>1.00181982631614</v>
      </c>
      <c r="K47" s="86">
        <v>4.33592472797715</v>
      </c>
      <c r="L47" s="14">
        <v>0.37237684205106297</v>
      </c>
      <c r="M47" s="86">
        <v>54.426363001033401</v>
      </c>
      <c r="N47" s="14">
        <v>0.90562247900620496</v>
      </c>
      <c r="O47" s="86">
        <v>35.429176746832198</v>
      </c>
      <c r="P47" s="14">
        <v>0.91043604100179798</v>
      </c>
      <c r="Q47" s="86">
        <v>5.8085355241571799</v>
      </c>
      <c r="R47" s="14">
        <v>0.42010477281682002</v>
      </c>
      <c r="S47" s="86">
        <v>10.288754792805699</v>
      </c>
      <c r="T47" s="14">
        <v>0.59854142022499102</v>
      </c>
      <c r="U47" s="86">
        <v>34.078965964864302</v>
      </c>
      <c r="V47" s="14">
        <v>0.86247905892307997</v>
      </c>
      <c r="W47" s="86">
        <v>39.926883716476198</v>
      </c>
      <c r="X47" s="14">
        <v>0.87329685529567902</v>
      </c>
      <c r="Y47" s="86">
        <v>15.705395525853801</v>
      </c>
      <c r="Z47" s="14">
        <v>0.76435360591283397</v>
      </c>
      <c r="AA47" s="86">
        <v>13.0085330329249</v>
      </c>
      <c r="AB47" s="14">
        <v>0.59376108699758601</v>
      </c>
      <c r="AC47" s="86">
        <v>38.240141924828499</v>
      </c>
      <c r="AD47" s="14">
        <v>1.03899436770221</v>
      </c>
      <c r="AE47" s="86">
        <v>35.429374093938598</v>
      </c>
      <c r="AF47" s="14">
        <v>0.92398596483028395</v>
      </c>
      <c r="AG47" s="86">
        <v>13.321950948308</v>
      </c>
      <c r="AH47" s="14">
        <v>0.70017561094083702</v>
      </c>
      <c r="AI47" s="64"/>
      <c r="AJ47" s="65"/>
      <c r="AK47" s="65"/>
      <c r="AL47" s="65"/>
      <c r="AM47" s="65"/>
      <c r="AN47" s="65"/>
      <c r="AO47" s="65"/>
      <c r="AP47" s="65"/>
      <c r="AQ47" s="65"/>
      <c r="AR47" s="65"/>
      <c r="AS47" s="65"/>
      <c r="AT47" s="65"/>
      <c r="AU47" s="65"/>
      <c r="AV47" s="65"/>
      <c r="AW47" s="65"/>
      <c r="AX47" s="66"/>
    </row>
    <row r="48" spans="1:50" x14ac:dyDescent="0.35">
      <c r="A48" s="11" t="s">
        <v>33</v>
      </c>
      <c r="B48" s="3">
        <v>2</v>
      </c>
      <c r="C48" s="86">
        <v>29.0402970578258</v>
      </c>
      <c r="D48" s="14">
        <v>1.07136382230548</v>
      </c>
      <c r="E48" s="86">
        <v>48.845731288185199</v>
      </c>
      <c r="F48" s="14">
        <v>0.88671179075114004</v>
      </c>
      <c r="G48" s="86">
        <v>14.838396385344501</v>
      </c>
      <c r="H48" s="14">
        <v>0.78207967815597701</v>
      </c>
      <c r="I48" s="86">
        <v>7.2755752686445501</v>
      </c>
      <c r="J48" s="14">
        <v>0.64731821683679802</v>
      </c>
      <c r="K48" s="86">
        <v>6.5412060150060496</v>
      </c>
      <c r="L48" s="14">
        <v>0.552328778047524</v>
      </c>
      <c r="M48" s="86">
        <v>49.903183160802101</v>
      </c>
      <c r="N48" s="14">
        <v>0.92731335930939696</v>
      </c>
      <c r="O48" s="86">
        <v>30.874139303227999</v>
      </c>
      <c r="P48" s="14">
        <v>0.97621162742932399</v>
      </c>
      <c r="Q48" s="86">
        <v>12.6814715209638</v>
      </c>
      <c r="R48" s="14">
        <v>0.72296202874742899</v>
      </c>
      <c r="S48" s="86">
        <v>57.1848172851874</v>
      </c>
      <c r="T48" s="14">
        <v>1.2432422945128401</v>
      </c>
      <c r="U48" s="86">
        <v>31.901607230565499</v>
      </c>
      <c r="V48" s="14">
        <v>0.97732968922510699</v>
      </c>
      <c r="W48" s="86">
        <v>7.1633632391787403</v>
      </c>
      <c r="X48" s="14">
        <v>0.52508001815143202</v>
      </c>
      <c r="Y48" s="86">
        <v>3.75021224506833</v>
      </c>
      <c r="Z48" s="14">
        <v>0.40447382851615998</v>
      </c>
      <c r="AA48" s="86">
        <v>55.166907375862003</v>
      </c>
      <c r="AB48" s="14">
        <v>1.23714693854751</v>
      </c>
      <c r="AC48" s="86">
        <v>34.731597546151498</v>
      </c>
      <c r="AD48" s="14">
        <v>1.1068698730995601</v>
      </c>
      <c r="AE48" s="86">
        <v>6.6459886820980003</v>
      </c>
      <c r="AF48" s="14">
        <v>0.53818606902025301</v>
      </c>
      <c r="AG48" s="86">
        <v>3.45550639588848</v>
      </c>
      <c r="AH48" s="14">
        <v>0.370761583290179</v>
      </c>
      <c r="AI48" s="64"/>
      <c r="AJ48" s="65"/>
      <c r="AK48" s="65"/>
      <c r="AL48" s="65"/>
      <c r="AM48" s="65"/>
      <c r="AN48" s="65"/>
      <c r="AO48" s="65"/>
      <c r="AP48" s="65"/>
      <c r="AQ48" s="65"/>
      <c r="AR48" s="65"/>
      <c r="AS48" s="65"/>
      <c r="AT48" s="65"/>
      <c r="AU48" s="65"/>
      <c r="AV48" s="65"/>
      <c r="AW48" s="65"/>
      <c r="AX48" s="66"/>
    </row>
    <row r="49" spans="1:50" x14ac:dyDescent="0.35">
      <c r="A49" s="11" t="s">
        <v>34</v>
      </c>
      <c r="B49" s="3">
        <v>2</v>
      </c>
      <c r="C49" s="86">
        <v>30.925486128976999</v>
      </c>
      <c r="D49" s="14">
        <v>1.1778917789174701</v>
      </c>
      <c r="E49" s="86">
        <v>49.600443013004302</v>
      </c>
      <c r="F49" s="14">
        <v>1.06404696730602</v>
      </c>
      <c r="G49" s="86">
        <v>12.7286058197611</v>
      </c>
      <c r="H49" s="14">
        <v>0.73987268196635103</v>
      </c>
      <c r="I49" s="86">
        <v>6.7454650382576098</v>
      </c>
      <c r="J49" s="14">
        <v>0.58628450966670898</v>
      </c>
      <c r="K49" s="86">
        <v>9.3972432590407706</v>
      </c>
      <c r="L49" s="14">
        <v>0.69628341560722995</v>
      </c>
      <c r="M49" s="86">
        <v>41.864120765368298</v>
      </c>
      <c r="N49" s="14">
        <v>1.07265721004591</v>
      </c>
      <c r="O49" s="86">
        <v>28.993495065182699</v>
      </c>
      <c r="P49" s="14">
        <v>0.97087187824912302</v>
      </c>
      <c r="Q49" s="86">
        <v>19.7451409104082</v>
      </c>
      <c r="R49" s="14">
        <v>0.83604748988481503</v>
      </c>
      <c r="S49" s="86">
        <v>39.397808356946499</v>
      </c>
      <c r="T49" s="14">
        <v>1.0065447190107499</v>
      </c>
      <c r="U49" s="86">
        <v>40.6881254171726</v>
      </c>
      <c r="V49" s="14">
        <v>0.970978706861646</v>
      </c>
      <c r="W49" s="86">
        <v>12.7403378319776</v>
      </c>
      <c r="X49" s="14">
        <v>0.67744647746287501</v>
      </c>
      <c r="Y49" s="86">
        <v>7.1737283939033398</v>
      </c>
      <c r="Z49" s="14">
        <v>0.54695499331665298</v>
      </c>
      <c r="AA49" s="86">
        <v>36.605350918543202</v>
      </c>
      <c r="AB49" s="14">
        <v>1.05884721722039</v>
      </c>
      <c r="AC49" s="86">
        <v>40.571584457722501</v>
      </c>
      <c r="AD49" s="14">
        <v>1.1533771083693201</v>
      </c>
      <c r="AE49" s="86">
        <v>14.1070760766814</v>
      </c>
      <c r="AF49" s="14">
        <v>0.61575766608568805</v>
      </c>
      <c r="AG49" s="86">
        <v>8.7159885470529002</v>
      </c>
      <c r="AH49" s="14">
        <v>0.62581110685931096</v>
      </c>
      <c r="AI49" s="64"/>
      <c r="AJ49" s="65"/>
      <c r="AK49" s="65"/>
      <c r="AL49" s="65"/>
      <c r="AM49" s="65"/>
      <c r="AN49" s="65"/>
      <c r="AO49" s="65"/>
      <c r="AP49" s="65"/>
      <c r="AQ49" s="65"/>
      <c r="AR49" s="65"/>
      <c r="AS49" s="65"/>
      <c r="AT49" s="65"/>
      <c r="AU49" s="65"/>
      <c r="AV49" s="65"/>
      <c r="AW49" s="65"/>
      <c r="AX49" s="66"/>
    </row>
    <row r="50" spans="1:50" x14ac:dyDescent="0.35">
      <c r="A50" s="30" t="s">
        <v>70</v>
      </c>
      <c r="B50" s="3">
        <v>2</v>
      </c>
      <c r="C50" s="86">
        <v>17.853089771232199</v>
      </c>
      <c r="D50" s="14">
        <v>0.76769937952533196</v>
      </c>
      <c r="E50" s="86">
        <v>49.249101315755802</v>
      </c>
      <c r="F50" s="14">
        <v>0.89431562269788001</v>
      </c>
      <c r="G50" s="86">
        <v>18.317081654590901</v>
      </c>
      <c r="H50" s="14">
        <v>0.78538489086065999</v>
      </c>
      <c r="I50" s="86">
        <v>14.580727258421</v>
      </c>
      <c r="J50" s="14">
        <v>0.71618747298715302</v>
      </c>
      <c r="K50" s="86">
        <v>8.7609122426325001</v>
      </c>
      <c r="L50" s="14">
        <v>0.46982484970629501</v>
      </c>
      <c r="M50" s="86">
        <v>48.765882697749099</v>
      </c>
      <c r="N50" s="14">
        <v>0.95710130506116198</v>
      </c>
      <c r="O50" s="86">
        <v>34.753934325370302</v>
      </c>
      <c r="P50" s="14">
        <v>0.99570388629263296</v>
      </c>
      <c r="Q50" s="86">
        <v>7.71927073424804</v>
      </c>
      <c r="R50" s="14">
        <v>0.54866940388624597</v>
      </c>
      <c r="S50" s="86">
        <v>38.600973221991502</v>
      </c>
      <c r="T50" s="14">
        <v>1.01752554107186</v>
      </c>
      <c r="U50" s="86">
        <v>41.566171853979803</v>
      </c>
      <c r="V50" s="14">
        <v>0.86910542540235702</v>
      </c>
      <c r="W50" s="86">
        <v>11.3833175472483</v>
      </c>
      <c r="X50" s="14">
        <v>0.61227846986098899</v>
      </c>
      <c r="Y50" s="86">
        <v>8.4495373767804001</v>
      </c>
      <c r="Z50" s="14">
        <v>0.556654907440847</v>
      </c>
      <c r="AA50" s="86">
        <v>42.637129995085601</v>
      </c>
      <c r="AB50" s="14">
        <v>1.0368503518890899</v>
      </c>
      <c r="AC50" s="86">
        <v>38.873250052492899</v>
      </c>
      <c r="AD50" s="14">
        <v>0.83909368132998197</v>
      </c>
      <c r="AE50" s="86">
        <v>10.5692465003259</v>
      </c>
      <c r="AF50" s="14">
        <v>0.43449492640155002</v>
      </c>
      <c r="AG50" s="86">
        <v>7.9203734520955802</v>
      </c>
      <c r="AH50" s="14">
        <v>0.575187984826803</v>
      </c>
      <c r="AI50" s="64"/>
      <c r="AJ50" s="65"/>
      <c r="AK50" s="65"/>
      <c r="AL50" s="65"/>
      <c r="AM50" s="65"/>
      <c r="AN50" s="65"/>
      <c r="AO50" s="65"/>
      <c r="AP50" s="65"/>
      <c r="AQ50" s="65"/>
      <c r="AR50" s="65"/>
      <c r="AS50" s="65"/>
      <c r="AT50" s="65"/>
      <c r="AU50" s="65"/>
      <c r="AV50" s="65"/>
      <c r="AW50" s="65"/>
      <c r="AX50" s="66"/>
    </row>
    <row r="51" spans="1:50" x14ac:dyDescent="0.35">
      <c r="A51" s="39" t="s">
        <v>35</v>
      </c>
      <c r="B51" s="3">
        <v>2</v>
      </c>
      <c r="C51" s="86">
        <v>6.5802797413796403</v>
      </c>
      <c r="D51" s="14">
        <v>0.51212724123698805</v>
      </c>
      <c r="E51" s="86">
        <v>54.407826171535099</v>
      </c>
      <c r="F51" s="14">
        <v>0.85003768189870299</v>
      </c>
      <c r="G51" s="86">
        <v>27.094749558414499</v>
      </c>
      <c r="H51" s="14">
        <v>0.76800172276781198</v>
      </c>
      <c r="I51" s="86">
        <v>11.917144528670701</v>
      </c>
      <c r="J51" s="14">
        <v>0.56025360524750001</v>
      </c>
      <c r="K51" s="86">
        <v>8.9546066717156094</v>
      </c>
      <c r="L51" s="14">
        <v>0.53418304385716397</v>
      </c>
      <c r="M51" s="86">
        <v>64.688091449566897</v>
      </c>
      <c r="N51" s="14">
        <v>0.83720988780340599</v>
      </c>
      <c r="O51" s="86">
        <v>21.446053761217001</v>
      </c>
      <c r="P51" s="14">
        <v>0.63394587817297898</v>
      </c>
      <c r="Q51" s="86">
        <v>4.9112481175005103</v>
      </c>
      <c r="R51" s="14">
        <v>0.37267298017022898</v>
      </c>
      <c r="S51" s="86">
        <v>38.358418452514599</v>
      </c>
      <c r="T51" s="14">
        <v>1.0889886256668599</v>
      </c>
      <c r="U51" s="86">
        <v>43.850018274819298</v>
      </c>
      <c r="V51" s="14">
        <v>0.98433225530579604</v>
      </c>
      <c r="W51" s="86">
        <v>11.770756301592399</v>
      </c>
      <c r="X51" s="14">
        <v>0.59741184482393195</v>
      </c>
      <c r="Y51" s="86">
        <v>6.0208069710737702</v>
      </c>
      <c r="Z51" s="14">
        <v>0.37402210877359798</v>
      </c>
      <c r="AA51" s="86">
        <v>28.82931016749</v>
      </c>
      <c r="AB51" s="14">
        <v>0.95785064325499802</v>
      </c>
      <c r="AC51" s="86">
        <v>47.697882383723801</v>
      </c>
      <c r="AD51" s="14">
        <v>0.85444461122497595</v>
      </c>
      <c r="AE51" s="86">
        <v>15.0503699577429</v>
      </c>
      <c r="AF51" s="14">
        <v>0.74143006634838204</v>
      </c>
      <c r="AG51" s="86">
        <v>8.4224374910432491</v>
      </c>
      <c r="AH51" s="14">
        <v>0.44712700132197403</v>
      </c>
      <c r="AI51" s="64"/>
      <c r="AJ51" s="65"/>
      <c r="AK51" s="65"/>
      <c r="AL51" s="65"/>
      <c r="AM51" s="65"/>
      <c r="AN51" s="65"/>
      <c r="AO51" s="65"/>
      <c r="AP51" s="65"/>
      <c r="AQ51" s="65"/>
      <c r="AR51" s="65"/>
      <c r="AS51" s="65"/>
      <c r="AT51" s="65"/>
      <c r="AU51" s="65"/>
      <c r="AV51" s="65"/>
      <c r="AW51" s="65"/>
      <c r="AX51" s="66"/>
    </row>
    <row r="52" spans="1:50" x14ac:dyDescent="0.35">
      <c r="A52" s="11" t="s">
        <v>36</v>
      </c>
      <c r="B52" s="3">
        <v>2</v>
      </c>
      <c r="C52" s="86">
        <v>2.7737725355304699</v>
      </c>
      <c r="D52" s="14">
        <v>0.33483014271689798</v>
      </c>
      <c r="E52" s="86">
        <v>34.044201410603598</v>
      </c>
      <c r="F52" s="14">
        <v>1.0135646685317701</v>
      </c>
      <c r="G52" s="86">
        <v>36.456012872354997</v>
      </c>
      <c r="H52" s="14">
        <v>1.0946167972288301</v>
      </c>
      <c r="I52" s="86">
        <v>26.726013181510901</v>
      </c>
      <c r="J52" s="14">
        <v>0.71627315960819005</v>
      </c>
      <c r="K52" s="86">
        <v>11.118548281841701</v>
      </c>
      <c r="L52" s="14">
        <v>0.60362560818642796</v>
      </c>
      <c r="M52" s="86">
        <v>59.781686364646802</v>
      </c>
      <c r="N52" s="14">
        <v>1.3508891801602601</v>
      </c>
      <c r="O52" s="86">
        <v>24.574137740638299</v>
      </c>
      <c r="P52" s="14">
        <v>1.08175733764833</v>
      </c>
      <c r="Q52" s="86">
        <v>4.5256276128732003</v>
      </c>
      <c r="R52" s="14">
        <v>0.31937150381268298</v>
      </c>
      <c r="S52" s="86">
        <v>23.317483332954399</v>
      </c>
      <c r="T52" s="14">
        <v>1.2443131590605201</v>
      </c>
      <c r="U52" s="86">
        <v>45.8524366045758</v>
      </c>
      <c r="V52" s="14">
        <v>1.1916688270862601</v>
      </c>
      <c r="W52" s="86">
        <v>20.7653148461409</v>
      </c>
      <c r="X52" s="14">
        <v>0.81030454212873804</v>
      </c>
      <c r="Y52" s="86">
        <v>10.064765216328899</v>
      </c>
      <c r="Z52" s="14">
        <v>0.456770620639595</v>
      </c>
      <c r="AA52" s="86">
        <v>23.713299808148601</v>
      </c>
      <c r="AB52" s="14">
        <v>0.90478764311401005</v>
      </c>
      <c r="AC52" s="86">
        <v>45.407790105872998</v>
      </c>
      <c r="AD52" s="14">
        <v>0.79721753429162101</v>
      </c>
      <c r="AE52" s="86">
        <v>21.099750457816601</v>
      </c>
      <c r="AF52" s="14">
        <v>0.74571833971845602</v>
      </c>
      <c r="AG52" s="86">
        <v>9.7791596281617892</v>
      </c>
      <c r="AH52" s="14">
        <v>0.48026078634859698</v>
      </c>
      <c r="AI52" s="64"/>
      <c r="AJ52" s="65"/>
      <c r="AK52" s="65"/>
      <c r="AL52" s="65"/>
      <c r="AM52" s="65"/>
      <c r="AN52" s="65"/>
      <c r="AO52" s="65"/>
      <c r="AP52" s="65"/>
      <c r="AQ52" s="65"/>
      <c r="AR52" s="65"/>
      <c r="AS52" s="65"/>
      <c r="AT52" s="65"/>
      <c r="AU52" s="65"/>
      <c r="AV52" s="65"/>
      <c r="AW52" s="65"/>
      <c r="AX52" s="66"/>
    </row>
    <row r="53" spans="1:50" x14ac:dyDescent="0.35">
      <c r="A53" s="11" t="s">
        <v>37</v>
      </c>
      <c r="B53" s="3">
        <v>2</v>
      </c>
      <c r="C53" s="86">
        <v>10.434106287115799</v>
      </c>
      <c r="D53" s="14">
        <v>0.56880848233561698</v>
      </c>
      <c r="E53" s="86">
        <v>44.9095416909542</v>
      </c>
      <c r="F53" s="14">
        <v>0.82895746714739205</v>
      </c>
      <c r="G53" s="86">
        <v>31.112056527122</v>
      </c>
      <c r="H53" s="14">
        <v>0.81519254002673602</v>
      </c>
      <c r="I53" s="86">
        <v>13.544295494808001</v>
      </c>
      <c r="J53" s="14">
        <v>0.66797011545176899</v>
      </c>
      <c r="K53" s="86">
        <v>8.0105556463220093</v>
      </c>
      <c r="L53" s="14">
        <v>0.50650963724141596</v>
      </c>
      <c r="M53" s="86">
        <v>43.114124683416101</v>
      </c>
      <c r="N53" s="14">
        <v>0.99586490934115202</v>
      </c>
      <c r="O53" s="86">
        <v>39.396970773743298</v>
      </c>
      <c r="P53" s="14">
        <v>0.96280262809251804</v>
      </c>
      <c r="Q53" s="86">
        <v>9.47834889651857</v>
      </c>
      <c r="R53" s="14">
        <v>0.53575640510227296</v>
      </c>
      <c r="S53" s="86">
        <v>28.788463887149401</v>
      </c>
      <c r="T53" s="14">
        <v>0.86468955165321204</v>
      </c>
      <c r="U53" s="86">
        <v>45.303690876322499</v>
      </c>
      <c r="V53" s="14">
        <v>0.88231007452374099</v>
      </c>
      <c r="W53" s="86">
        <v>17.5744674861281</v>
      </c>
      <c r="X53" s="14">
        <v>0.66839447097371796</v>
      </c>
      <c r="Y53" s="86">
        <v>8.3333777503999897</v>
      </c>
      <c r="Z53" s="14">
        <v>0.46318540951303599</v>
      </c>
      <c r="AA53" s="86">
        <v>42.615472490160002</v>
      </c>
      <c r="AB53" s="14">
        <v>0.90390163474579899</v>
      </c>
      <c r="AC53" s="86">
        <v>38.186082843903399</v>
      </c>
      <c r="AD53" s="14">
        <v>0.77433821627067601</v>
      </c>
      <c r="AE53" s="86">
        <v>13.151710387019801</v>
      </c>
      <c r="AF53" s="14">
        <v>0.62881247180329602</v>
      </c>
      <c r="AG53" s="86">
        <v>6.0467342789167997</v>
      </c>
      <c r="AH53" s="14">
        <v>0.42550874016901602</v>
      </c>
      <c r="AI53" s="64"/>
      <c r="AJ53" s="65"/>
      <c r="AK53" s="65"/>
      <c r="AL53" s="65"/>
      <c r="AM53" s="65"/>
      <c r="AN53" s="65"/>
      <c r="AO53" s="65"/>
      <c r="AP53" s="65"/>
      <c r="AQ53" s="65"/>
      <c r="AR53" s="65"/>
      <c r="AS53" s="65"/>
      <c r="AT53" s="65"/>
      <c r="AU53" s="65"/>
      <c r="AV53" s="65"/>
      <c r="AW53" s="65"/>
      <c r="AX53" s="66"/>
    </row>
    <row r="54" spans="1:50" x14ac:dyDescent="0.35">
      <c r="A54" s="11" t="s">
        <v>38</v>
      </c>
      <c r="B54" s="3">
        <v>2</v>
      </c>
      <c r="C54" s="86">
        <v>5.2814230519030696</v>
      </c>
      <c r="D54" s="14">
        <v>0.55682776565047298</v>
      </c>
      <c r="E54" s="86">
        <v>42.870988426877503</v>
      </c>
      <c r="F54" s="14">
        <v>1.14401989873707</v>
      </c>
      <c r="G54" s="86">
        <v>32.593525012929803</v>
      </c>
      <c r="H54" s="14">
        <v>0.94924689252670402</v>
      </c>
      <c r="I54" s="86">
        <v>19.2540635082897</v>
      </c>
      <c r="J54" s="14">
        <v>1.0625146491450099</v>
      </c>
      <c r="K54" s="86">
        <v>5.2103327442874798</v>
      </c>
      <c r="L54" s="14">
        <v>0.49801537147799202</v>
      </c>
      <c r="M54" s="86">
        <v>50.862093179802997</v>
      </c>
      <c r="N54" s="14">
        <v>0.99019282619765503</v>
      </c>
      <c r="O54" s="86">
        <v>35.794222285656097</v>
      </c>
      <c r="P54" s="14">
        <v>0.89377783173911296</v>
      </c>
      <c r="Q54" s="86">
        <v>8.1333517902534407</v>
      </c>
      <c r="R54" s="14">
        <v>0.53113539183323299</v>
      </c>
      <c r="S54" s="86">
        <v>25.555280919910299</v>
      </c>
      <c r="T54" s="14">
        <v>0.96123295668687703</v>
      </c>
      <c r="U54" s="86">
        <v>49.124079592340003</v>
      </c>
      <c r="V54" s="14">
        <v>1.06062163842696</v>
      </c>
      <c r="W54" s="86">
        <v>17.352589553205</v>
      </c>
      <c r="X54" s="14">
        <v>0.77588253352934899</v>
      </c>
      <c r="Y54" s="86">
        <v>7.9680499345447098</v>
      </c>
      <c r="Z54" s="14">
        <v>0.590727673567083</v>
      </c>
      <c r="AA54" s="86">
        <v>32.704888281686799</v>
      </c>
      <c r="AB54" s="14">
        <v>0.97855856641594496</v>
      </c>
      <c r="AC54" s="86">
        <v>45.837455574101703</v>
      </c>
      <c r="AD54" s="14">
        <v>1.1036910330429199</v>
      </c>
      <c r="AE54" s="86">
        <v>14.4419624095214</v>
      </c>
      <c r="AF54" s="14">
        <v>0.70869410678950895</v>
      </c>
      <c r="AG54" s="86">
        <v>7.0156937346901298</v>
      </c>
      <c r="AH54" s="14">
        <v>0.51007994442586801</v>
      </c>
      <c r="AI54" s="64"/>
      <c r="AJ54" s="65"/>
      <c r="AK54" s="65"/>
      <c r="AL54" s="65"/>
      <c r="AM54" s="65"/>
      <c r="AN54" s="65"/>
      <c r="AO54" s="65"/>
      <c r="AP54" s="65"/>
      <c r="AQ54" s="65"/>
      <c r="AR54" s="65"/>
      <c r="AS54" s="65"/>
      <c r="AT54" s="65"/>
      <c r="AU54" s="65"/>
      <c r="AV54" s="65"/>
      <c r="AW54" s="65"/>
      <c r="AX54" s="66"/>
    </row>
    <row r="55" spans="1:50" x14ac:dyDescent="0.35">
      <c r="A55" s="11" t="s">
        <v>39</v>
      </c>
      <c r="B55" s="3">
        <v>2</v>
      </c>
      <c r="C55" s="86">
        <v>10.6984661542767</v>
      </c>
      <c r="D55" s="14">
        <v>0.74704696543572002</v>
      </c>
      <c r="E55" s="86">
        <v>30.777809139585699</v>
      </c>
      <c r="F55" s="14">
        <v>0.99386672546977695</v>
      </c>
      <c r="G55" s="86">
        <v>29.0205421540179</v>
      </c>
      <c r="H55" s="14">
        <v>0.93546484658575002</v>
      </c>
      <c r="I55" s="86">
        <v>29.5031825521197</v>
      </c>
      <c r="J55" s="14">
        <v>1.1522031390759699</v>
      </c>
      <c r="K55" s="86">
        <v>17.536517899356799</v>
      </c>
      <c r="L55" s="14">
        <v>1.00980197180781</v>
      </c>
      <c r="M55" s="86">
        <v>36.504338373477303</v>
      </c>
      <c r="N55" s="14">
        <v>1.1506704863549599</v>
      </c>
      <c r="O55" s="86">
        <v>31.195100958678001</v>
      </c>
      <c r="P55" s="14">
        <v>1.22482979928294</v>
      </c>
      <c r="Q55" s="86">
        <v>14.7640427684878</v>
      </c>
      <c r="R55" s="14">
        <v>0.97102645609303695</v>
      </c>
      <c r="S55" s="86">
        <v>30.751803207031902</v>
      </c>
      <c r="T55" s="14">
        <v>1.1563958882474199</v>
      </c>
      <c r="U55" s="86">
        <v>31.5441011939891</v>
      </c>
      <c r="V55" s="14">
        <v>0.99905367851846805</v>
      </c>
      <c r="W55" s="86">
        <v>20.917022611391999</v>
      </c>
      <c r="X55" s="14">
        <v>0.99957129625058005</v>
      </c>
      <c r="Y55" s="86">
        <v>16.787072987587099</v>
      </c>
      <c r="Z55" s="14">
        <v>0.99452988555305299</v>
      </c>
      <c r="AA55" s="86">
        <v>37.038446151173197</v>
      </c>
      <c r="AB55" s="14">
        <v>1.1560826971688301</v>
      </c>
      <c r="AC55" s="86">
        <v>31.082936486738099</v>
      </c>
      <c r="AD55" s="14">
        <v>1.0770403937453601</v>
      </c>
      <c r="AE55" s="86">
        <v>18.8826094690871</v>
      </c>
      <c r="AF55" s="14">
        <v>0.82709810796718697</v>
      </c>
      <c r="AG55" s="86">
        <v>12.9960078930016</v>
      </c>
      <c r="AH55" s="14">
        <v>0.90297218675747903</v>
      </c>
      <c r="AI55" s="64"/>
      <c r="AJ55" s="65"/>
      <c r="AK55" s="65"/>
      <c r="AL55" s="65"/>
      <c r="AM55" s="65"/>
      <c r="AN55" s="65"/>
      <c r="AO55" s="65"/>
      <c r="AP55" s="65"/>
      <c r="AQ55" s="65"/>
      <c r="AR55" s="65"/>
      <c r="AS55" s="65"/>
      <c r="AT55" s="65"/>
      <c r="AU55" s="65"/>
      <c r="AV55" s="65"/>
      <c r="AW55" s="65"/>
      <c r="AX55" s="66"/>
    </row>
    <row r="56" spans="1:50" x14ac:dyDescent="0.35">
      <c r="A56" s="11" t="s">
        <v>40</v>
      </c>
      <c r="B56" s="3">
        <v>2</v>
      </c>
      <c r="C56" s="86">
        <v>13.5097306220327</v>
      </c>
      <c r="D56" s="14">
        <v>0.68695907103352505</v>
      </c>
      <c r="E56" s="86">
        <v>47.165918863888798</v>
      </c>
      <c r="F56" s="14">
        <v>0.74036701379207104</v>
      </c>
      <c r="G56" s="86">
        <v>22.921958572894301</v>
      </c>
      <c r="H56" s="14">
        <v>0.68089521664005304</v>
      </c>
      <c r="I56" s="86">
        <v>16.402391941184199</v>
      </c>
      <c r="J56" s="14">
        <v>0.61122377106441905</v>
      </c>
      <c r="K56" s="86">
        <v>8.0258304372514093</v>
      </c>
      <c r="L56" s="14">
        <v>0.50046099221624096</v>
      </c>
      <c r="M56" s="86">
        <v>46.287284741174403</v>
      </c>
      <c r="N56" s="14">
        <v>0.78927793631794296</v>
      </c>
      <c r="O56" s="86">
        <v>34.758586314421898</v>
      </c>
      <c r="P56" s="14">
        <v>0.75003874306848906</v>
      </c>
      <c r="Q56" s="86">
        <v>10.9282985071523</v>
      </c>
      <c r="R56" s="14">
        <v>0.45116629825752302</v>
      </c>
      <c r="S56" s="86">
        <v>35.2631006166988</v>
      </c>
      <c r="T56" s="14">
        <v>0.92970814718634798</v>
      </c>
      <c r="U56" s="86">
        <v>44.169991184983502</v>
      </c>
      <c r="V56" s="14">
        <v>0.79058556889104603</v>
      </c>
      <c r="W56" s="86">
        <v>12.926983197908299</v>
      </c>
      <c r="X56" s="14">
        <v>0.50261352780728497</v>
      </c>
      <c r="Y56" s="86">
        <v>7.6399250004094101</v>
      </c>
      <c r="Z56" s="14">
        <v>0.44184797416285199</v>
      </c>
      <c r="AA56" s="86">
        <v>45.901103152994096</v>
      </c>
      <c r="AB56" s="14">
        <v>0.81316870798935303</v>
      </c>
      <c r="AC56" s="86">
        <v>38.660983701100797</v>
      </c>
      <c r="AD56" s="14">
        <v>0.66330631941358797</v>
      </c>
      <c r="AE56" s="86">
        <v>9.9836152057739405</v>
      </c>
      <c r="AF56" s="14">
        <v>0.50355210394244299</v>
      </c>
      <c r="AG56" s="86">
        <v>5.4542979401311902</v>
      </c>
      <c r="AH56" s="14">
        <v>0.38072451165604698</v>
      </c>
      <c r="AI56" s="64"/>
      <c r="AJ56" s="65"/>
      <c r="AK56" s="65"/>
      <c r="AL56" s="65"/>
      <c r="AM56" s="65"/>
      <c r="AN56" s="65"/>
      <c r="AO56" s="65"/>
      <c r="AP56" s="65"/>
      <c r="AQ56" s="65"/>
      <c r="AR56" s="65"/>
      <c r="AS56" s="65"/>
      <c r="AT56" s="65"/>
      <c r="AU56" s="65"/>
      <c r="AV56" s="65"/>
      <c r="AW56" s="65"/>
      <c r="AX56" s="66"/>
    </row>
    <row r="57" spans="1:50" x14ac:dyDescent="0.35">
      <c r="A57" s="11" t="s">
        <v>41</v>
      </c>
      <c r="B57" s="3">
        <v>2</v>
      </c>
      <c r="C57" s="86">
        <v>11.9038635421369</v>
      </c>
      <c r="D57" s="14">
        <v>0.90245437421667096</v>
      </c>
      <c r="E57" s="86">
        <v>44.114792667313402</v>
      </c>
      <c r="F57" s="14">
        <v>1.0933096517363099</v>
      </c>
      <c r="G57" s="86">
        <v>25.487689398379601</v>
      </c>
      <c r="H57" s="14">
        <v>1.0849867573976699</v>
      </c>
      <c r="I57" s="86">
        <v>18.4936543921701</v>
      </c>
      <c r="J57" s="14">
        <v>0.88712519887615104</v>
      </c>
      <c r="K57" s="86">
        <v>6.3317196370359996</v>
      </c>
      <c r="L57" s="14">
        <v>0.48219657266422</v>
      </c>
      <c r="M57" s="86">
        <v>46.192975684648196</v>
      </c>
      <c r="N57" s="14">
        <v>1.2014914006392301</v>
      </c>
      <c r="O57" s="86">
        <v>34.997447705013897</v>
      </c>
      <c r="P57" s="14">
        <v>1.1229819258423701</v>
      </c>
      <c r="Q57" s="86">
        <v>12.4778569733019</v>
      </c>
      <c r="R57" s="14">
        <v>0.93879646146138995</v>
      </c>
      <c r="S57" s="86">
        <v>30.0002986035486</v>
      </c>
      <c r="T57" s="14">
        <v>1.2296371397171999</v>
      </c>
      <c r="U57" s="86">
        <v>42.672384949371903</v>
      </c>
      <c r="V57" s="14">
        <v>1.1304425691115201</v>
      </c>
      <c r="W57" s="86">
        <v>16.9337911566309</v>
      </c>
      <c r="X57" s="14">
        <v>0.935479225557177</v>
      </c>
      <c r="Y57" s="86">
        <v>10.3935252904487</v>
      </c>
      <c r="Z57" s="14">
        <v>0.79726193509988996</v>
      </c>
      <c r="AA57" s="86">
        <v>45.236207175307499</v>
      </c>
      <c r="AB57" s="14">
        <v>1.44081627932576</v>
      </c>
      <c r="AC57" s="86">
        <v>36.1244621410668</v>
      </c>
      <c r="AD57" s="14">
        <v>1.1531952358822399</v>
      </c>
      <c r="AE57" s="86">
        <v>11.7823152737257</v>
      </c>
      <c r="AF57" s="14">
        <v>0.69509252666430998</v>
      </c>
      <c r="AG57" s="86">
        <v>6.8570154098999696</v>
      </c>
      <c r="AH57" s="14">
        <v>0.55007491269828102</v>
      </c>
      <c r="AI57" s="64"/>
      <c r="AJ57" s="65"/>
      <c r="AK57" s="65"/>
      <c r="AL57" s="65"/>
      <c r="AM57" s="65"/>
      <c r="AN57" s="65"/>
      <c r="AO57" s="65"/>
      <c r="AP57" s="65"/>
      <c r="AQ57" s="65"/>
      <c r="AR57" s="65"/>
      <c r="AS57" s="65"/>
      <c r="AT57" s="65"/>
      <c r="AU57" s="65"/>
      <c r="AV57" s="65"/>
      <c r="AW57" s="65"/>
      <c r="AX57" s="66"/>
    </row>
    <row r="58" spans="1:50" x14ac:dyDescent="0.35">
      <c r="A58" s="11" t="s">
        <v>42</v>
      </c>
      <c r="B58" s="3">
        <v>2</v>
      </c>
      <c r="C58" s="86">
        <v>15.3860129004009</v>
      </c>
      <c r="D58" s="14">
        <v>0.62128299371083995</v>
      </c>
      <c r="E58" s="86">
        <v>56.259697084157303</v>
      </c>
      <c r="F58" s="14">
        <v>1.0003366028907099</v>
      </c>
      <c r="G58" s="86">
        <v>20.186804720179602</v>
      </c>
      <c r="H58" s="14">
        <v>0.67897605874112099</v>
      </c>
      <c r="I58" s="86">
        <v>8.1674852952622707</v>
      </c>
      <c r="J58" s="14">
        <v>0.57491610421112904</v>
      </c>
      <c r="K58" s="86">
        <v>5.2638727538716399</v>
      </c>
      <c r="L58" s="14">
        <v>0.370261542706179</v>
      </c>
      <c r="M58" s="86">
        <v>39.491467061062302</v>
      </c>
      <c r="N58" s="14">
        <v>1.0264524824178101</v>
      </c>
      <c r="O58" s="86">
        <v>45.454660705341297</v>
      </c>
      <c r="P58" s="14">
        <v>0.99478729313061898</v>
      </c>
      <c r="Q58" s="86">
        <v>9.7899994797247398</v>
      </c>
      <c r="R58" s="14">
        <v>0.45391616653071398</v>
      </c>
      <c r="S58" s="86">
        <v>34.981741675765299</v>
      </c>
      <c r="T58" s="14">
        <v>0.82899082697300197</v>
      </c>
      <c r="U58" s="86">
        <v>45.538310432048597</v>
      </c>
      <c r="V58" s="14">
        <v>0.88389573736710303</v>
      </c>
      <c r="W58" s="86">
        <v>13.2112788083386</v>
      </c>
      <c r="X58" s="14">
        <v>0.63575937768144897</v>
      </c>
      <c r="Y58" s="86">
        <v>6.2686690838474597</v>
      </c>
      <c r="Z58" s="14">
        <v>0.44086643023968197</v>
      </c>
      <c r="AA58" s="86">
        <v>29.274197834980001</v>
      </c>
      <c r="AB58" s="14">
        <v>0.80339987352346298</v>
      </c>
      <c r="AC58" s="86">
        <v>49.035218135579697</v>
      </c>
      <c r="AD58" s="14">
        <v>0.79862968327198902</v>
      </c>
      <c r="AE58" s="86">
        <v>15.0337962280777</v>
      </c>
      <c r="AF58" s="14">
        <v>0.62141622178643696</v>
      </c>
      <c r="AG58" s="86">
        <v>6.6567878013625803</v>
      </c>
      <c r="AH58" s="14">
        <v>0.41350387948162898</v>
      </c>
      <c r="AI58" s="64"/>
      <c r="AJ58" s="65"/>
      <c r="AK58" s="65"/>
      <c r="AL58" s="65"/>
      <c r="AM58" s="65"/>
      <c r="AN58" s="65"/>
      <c r="AO58" s="65"/>
      <c r="AP58" s="65"/>
      <c r="AQ58" s="65"/>
      <c r="AR58" s="65"/>
      <c r="AS58" s="65"/>
      <c r="AT58" s="65"/>
      <c r="AU58" s="65"/>
      <c r="AV58" s="65"/>
      <c r="AW58" s="65"/>
      <c r="AX58" s="66"/>
    </row>
    <row r="59" spans="1:50" x14ac:dyDescent="0.35">
      <c r="A59" s="11" t="s">
        <v>43</v>
      </c>
      <c r="B59" s="3">
        <v>2</v>
      </c>
      <c r="C59" s="86">
        <v>15.090867622222399</v>
      </c>
      <c r="D59" s="14">
        <v>0.95933130166290503</v>
      </c>
      <c r="E59" s="86">
        <v>33.770874294197696</v>
      </c>
      <c r="F59" s="14">
        <v>1.1507503573395399</v>
      </c>
      <c r="G59" s="86">
        <v>30.2581192323713</v>
      </c>
      <c r="H59" s="14">
        <v>0.96398422699553798</v>
      </c>
      <c r="I59" s="86">
        <v>20.880138851208599</v>
      </c>
      <c r="J59" s="14">
        <v>1.4076603975712301</v>
      </c>
      <c r="K59" s="86">
        <v>9.9948707703884292</v>
      </c>
      <c r="L59" s="14">
        <v>0.71817102185830095</v>
      </c>
      <c r="M59" s="86">
        <v>38.754228266653101</v>
      </c>
      <c r="N59" s="14">
        <v>1.33850340753326</v>
      </c>
      <c r="O59" s="86">
        <v>35.647972564008697</v>
      </c>
      <c r="P59" s="14">
        <v>1.5319725409881799</v>
      </c>
      <c r="Q59" s="86">
        <v>15.6029283989498</v>
      </c>
      <c r="R59" s="14">
        <v>0.86445899431582296</v>
      </c>
      <c r="S59" s="86">
        <v>40.090057708166597</v>
      </c>
      <c r="T59" s="14">
        <v>1.3367907668049701</v>
      </c>
      <c r="U59" s="86">
        <v>30.2122733962279</v>
      </c>
      <c r="V59" s="14">
        <v>0.97235307386517</v>
      </c>
      <c r="W59" s="86">
        <v>18.096576306529201</v>
      </c>
      <c r="X59" s="14">
        <v>0.79098778100407097</v>
      </c>
      <c r="Y59" s="86">
        <v>11.601092589076201</v>
      </c>
      <c r="Z59" s="14">
        <v>0.93384858661564796</v>
      </c>
      <c r="AA59" s="86">
        <v>39.464962485367103</v>
      </c>
      <c r="AB59" s="14">
        <v>1.44938661586966</v>
      </c>
      <c r="AC59" s="86">
        <v>30.878452120089801</v>
      </c>
      <c r="AD59" s="14">
        <v>0.821656394017233</v>
      </c>
      <c r="AE59" s="86">
        <v>18.013932883600901</v>
      </c>
      <c r="AF59" s="14">
        <v>0.87684087256124399</v>
      </c>
      <c r="AG59" s="86">
        <v>11.6426525109423</v>
      </c>
      <c r="AH59" s="14">
        <v>0.80505330062875002</v>
      </c>
      <c r="AI59" s="64"/>
      <c r="AJ59" s="65"/>
      <c r="AK59" s="65"/>
      <c r="AL59" s="65"/>
      <c r="AM59" s="65"/>
      <c r="AN59" s="65"/>
      <c r="AO59" s="65"/>
      <c r="AP59" s="65"/>
      <c r="AQ59" s="65"/>
      <c r="AR59" s="65"/>
      <c r="AS59" s="65"/>
      <c r="AT59" s="65"/>
      <c r="AU59" s="65"/>
      <c r="AV59" s="65"/>
      <c r="AW59" s="65"/>
      <c r="AX59" s="66"/>
    </row>
    <row r="60" spans="1:50" x14ac:dyDescent="0.35">
      <c r="A60" s="11" t="s">
        <v>44</v>
      </c>
      <c r="B60" s="3">
        <v>2</v>
      </c>
      <c r="C60" s="86">
        <v>5.1524692763675599</v>
      </c>
      <c r="D60" s="14">
        <v>1.1069092217683001</v>
      </c>
      <c r="E60" s="86">
        <v>36.482148634891303</v>
      </c>
      <c r="F60" s="14">
        <v>2.7246191278285701</v>
      </c>
      <c r="G60" s="86">
        <v>28.755523863640001</v>
      </c>
      <c r="H60" s="14">
        <v>1.6771121805227001</v>
      </c>
      <c r="I60" s="86">
        <v>29.6098582251011</v>
      </c>
      <c r="J60" s="14">
        <v>1.72110345286995</v>
      </c>
      <c r="K60" s="86">
        <v>5.3575286963581599</v>
      </c>
      <c r="L60" s="14">
        <v>0.60602724095921301</v>
      </c>
      <c r="M60" s="86">
        <v>44.793524187390801</v>
      </c>
      <c r="N60" s="14">
        <v>1.5529494118829601</v>
      </c>
      <c r="O60" s="86">
        <v>35.0053208188368</v>
      </c>
      <c r="P60" s="14">
        <v>1.47420355510096</v>
      </c>
      <c r="Q60" s="86">
        <v>14.8436262974143</v>
      </c>
      <c r="R60" s="14">
        <v>0.99075940731387002</v>
      </c>
      <c r="S60" s="86">
        <v>29.7096980604965</v>
      </c>
      <c r="T60" s="14">
        <v>1.90347277736807</v>
      </c>
      <c r="U60" s="86">
        <v>43.128293811530703</v>
      </c>
      <c r="V60" s="14">
        <v>1.5803757692151399</v>
      </c>
      <c r="W60" s="86">
        <v>14.5666238506618</v>
      </c>
      <c r="X60" s="14">
        <v>1.091360147951</v>
      </c>
      <c r="Y60" s="86">
        <v>12.595384277311</v>
      </c>
      <c r="Z60" s="14">
        <v>1.0875877855856599</v>
      </c>
      <c r="AA60" s="86">
        <v>41.766987063983699</v>
      </c>
      <c r="AB60" s="14">
        <v>1.97129434001415</v>
      </c>
      <c r="AC60" s="86">
        <v>37.971850445900699</v>
      </c>
      <c r="AD60" s="14">
        <v>1.5126482329647899</v>
      </c>
      <c r="AE60" s="86">
        <v>11.122078061213299</v>
      </c>
      <c r="AF60" s="14">
        <v>0.95374627149542202</v>
      </c>
      <c r="AG60" s="86">
        <v>9.1390844289022404</v>
      </c>
      <c r="AH60" s="14">
        <v>1.2371357035434301</v>
      </c>
      <c r="AI60" s="64"/>
      <c r="AJ60" s="65"/>
      <c r="AK60" s="65"/>
      <c r="AL60" s="65"/>
      <c r="AM60" s="65"/>
      <c r="AN60" s="65"/>
      <c r="AO60" s="65"/>
      <c r="AP60" s="65"/>
      <c r="AQ60" s="65"/>
      <c r="AR60" s="65"/>
      <c r="AS60" s="65"/>
      <c r="AT60" s="65"/>
      <c r="AU60" s="65"/>
      <c r="AV60" s="65"/>
      <c r="AW60" s="65"/>
      <c r="AX60" s="66"/>
    </row>
    <row r="61" spans="1:50" x14ac:dyDescent="0.35">
      <c r="A61" s="30" t="s">
        <v>71</v>
      </c>
      <c r="B61" s="3">
        <v>2</v>
      </c>
      <c r="C61" s="86">
        <v>39.061503026146802</v>
      </c>
      <c r="D61" s="14">
        <v>1.0994926154754501</v>
      </c>
      <c r="E61" s="86">
        <v>28.845585003378801</v>
      </c>
      <c r="F61" s="14">
        <v>0.77430430059555699</v>
      </c>
      <c r="G61" s="86">
        <v>24.200407142661</v>
      </c>
      <c r="H61" s="14">
        <v>0.75915653302943398</v>
      </c>
      <c r="I61" s="86">
        <v>7.8925048278133403</v>
      </c>
      <c r="J61" s="14">
        <v>0.55303841790624098</v>
      </c>
      <c r="K61" s="86">
        <v>7.7051605065649502</v>
      </c>
      <c r="L61" s="14">
        <v>0.53882759681830195</v>
      </c>
      <c r="M61" s="86">
        <v>26.497790558438901</v>
      </c>
      <c r="N61" s="14">
        <v>0.71048061142658303</v>
      </c>
      <c r="O61" s="86">
        <v>37.271678254303801</v>
      </c>
      <c r="P61" s="14">
        <v>0.83611429044405094</v>
      </c>
      <c r="Q61" s="86">
        <v>28.525370680692301</v>
      </c>
      <c r="R61" s="14">
        <v>0.83428924835396601</v>
      </c>
      <c r="S61" s="86">
        <v>43.809544872842999</v>
      </c>
      <c r="T61" s="14">
        <v>1.16873157329847</v>
      </c>
      <c r="U61" s="86">
        <v>26.618876636097198</v>
      </c>
      <c r="V61" s="14">
        <v>0.74314816092842695</v>
      </c>
      <c r="W61" s="86">
        <v>21.747392385505101</v>
      </c>
      <c r="X61" s="14">
        <v>0.82585406566733499</v>
      </c>
      <c r="Y61" s="86">
        <v>7.8241861055546904</v>
      </c>
      <c r="Z61" s="14">
        <v>0.51736535140481199</v>
      </c>
      <c r="AA61" s="86">
        <v>49.950757485171401</v>
      </c>
      <c r="AB61" s="14">
        <v>1.1625169041888701</v>
      </c>
      <c r="AC61" s="86">
        <v>25.041833390987101</v>
      </c>
      <c r="AD61" s="14">
        <v>0.80573141009000804</v>
      </c>
      <c r="AE61" s="86">
        <v>17.999125936966198</v>
      </c>
      <c r="AF61" s="14">
        <v>0.64184496389942802</v>
      </c>
      <c r="AG61" s="86">
        <v>7.0082831868753903</v>
      </c>
      <c r="AH61" s="14">
        <v>0.485276120046368</v>
      </c>
      <c r="AI61" s="64"/>
      <c r="AJ61" s="65"/>
      <c r="AK61" s="65"/>
      <c r="AL61" s="65"/>
      <c r="AM61" s="65"/>
      <c r="AN61" s="65"/>
      <c r="AO61" s="65"/>
      <c r="AP61" s="65"/>
      <c r="AQ61" s="65"/>
      <c r="AR61" s="65"/>
      <c r="AS61" s="65"/>
      <c r="AT61" s="65"/>
      <c r="AU61" s="65"/>
      <c r="AV61" s="65"/>
      <c r="AW61" s="65"/>
      <c r="AX61" s="66"/>
    </row>
    <row r="62" spans="1:50" x14ac:dyDescent="0.35">
      <c r="A62" s="11" t="s">
        <v>45</v>
      </c>
      <c r="B62" s="3">
        <v>2</v>
      </c>
      <c r="C62" s="86">
        <v>15.983512019560401</v>
      </c>
      <c r="D62" s="14">
        <v>0.81743915910369702</v>
      </c>
      <c r="E62" s="86">
        <v>48.039642620583699</v>
      </c>
      <c r="F62" s="14">
        <v>0.98657818549857701</v>
      </c>
      <c r="G62" s="86">
        <v>31.7298592372738</v>
      </c>
      <c r="H62" s="14">
        <v>1.1197556186047699</v>
      </c>
      <c r="I62" s="86">
        <v>4.2469861225820296</v>
      </c>
      <c r="J62" s="14">
        <v>0.401917978220099</v>
      </c>
      <c r="K62" s="86" t="s">
        <v>356</v>
      </c>
      <c r="L62" s="14" t="s">
        <v>356</v>
      </c>
      <c r="M62" s="86" t="s">
        <v>356</v>
      </c>
      <c r="N62" s="14" t="s">
        <v>356</v>
      </c>
      <c r="O62" s="86" t="s">
        <v>356</v>
      </c>
      <c r="P62" s="14" t="s">
        <v>356</v>
      </c>
      <c r="Q62" s="86" t="s">
        <v>356</v>
      </c>
      <c r="R62" s="14" t="s">
        <v>356</v>
      </c>
      <c r="S62" s="86">
        <v>36.933289617665402</v>
      </c>
      <c r="T62" s="14">
        <v>1.1912113069888199</v>
      </c>
      <c r="U62" s="86">
        <v>44.061619177466497</v>
      </c>
      <c r="V62" s="14">
        <v>0.83959636365163204</v>
      </c>
      <c r="W62" s="86">
        <v>16.363338935344402</v>
      </c>
      <c r="X62" s="14">
        <v>0.74091553783793396</v>
      </c>
      <c r="Y62" s="86">
        <v>2.6417522695236899</v>
      </c>
      <c r="Z62" s="14">
        <v>0.361343105958633</v>
      </c>
      <c r="AA62" s="86">
        <v>36.601309735296901</v>
      </c>
      <c r="AB62" s="14">
        <v>1.2026938718918201</v>
      </c>
      <c r="AC62" s="86">
        <v>43.676678606806099</v>
      </c>
      <c r="AD62" s="14">
        <v>0.92306171438584605</v>
      </c>
      <c r="AE62" s="86">
        <v>16.786002649706401</v>
      </c>
      <c r="AF62" s="14">
        <v>0.70935987107463105</v>
      </c>
      <c r="AG62" s="86">
        <v>2.9360090081906098</v>
      </c>
      <c r="AH62" s="14">
        <v>0.35631205890782303</v>
      </c>
      <c r="AI62" s="64"/>
      <c r="AJ62" s="65"/>
      <c r="AK62" s="65"/>
      <c r="AL62" s="65"/>
      <c r="AM62" s="65"/>
      <c r="AN62" s="65"/>
      <c r="AO62" s="65"/>
      <c r="AP62" s="65"/>
      <c r="AQ62" s="65"/>
      <c r="AR62" s="65"/>
      <c r="AS62" s="65"/>
      <c r="AT62" s="65"/>
      <c r="AU62" s="65"/>
      <c r="AV62" s="65"/>
      <c r="AW62" s="65"/>
      <c r="AX62" s="66"/>
    </row>
    <row r="63" spans="1:50" x14ac:dyDescent="0.35">
      <c r="A63" s="41" t="s">
        <v>80</v>
      </c>
      <c r="B63" s="43">
        <v>2</v>
      </c>
      <c r="C63" s="44">
        <v>10.248609185537401</v>
      </c>
      <c r="D63" s="45">
        <v>0.138387541584159</v>
      </c>
      <c r="E63" s="44">
        <v>41.116424153841301</v>
      </c>
      <c r="F63" s="45">
        <v>0.22884770195880599</v>
      </c>
      <c r="G63" s="44">
        <v>29.325870477394002</v>
      </c>
      <c r="H63" s="45">
        <v>0.18634929420305901</v>
      </c>
      <c r="I63" s="44">
        <v>19.3090961832273</v>
      </c>
      <c r="J63" s="45">
        <v>0.18176426409961699</v>
      </c>
      <c r="K63" s="44">
        <v>8.0571306158828602</v>
      </c>
      <c r="L63" s="45">
        <v>0.12298075146293801</v>
      </c>
      <c r="M63" s="44">
        <v>44.807253202754801</v>
      </c>
      <c r="N63" s="45">
        <v>0.21837209109910199</v>
      </c>
      <c r="O63" s="44">
        <v>36.245917424218398</v>
      </c>
      <c r="P63" s="45">
        <v>0.20225036881599801</v>
      </c>
      <c r="Q63" s="44">
        <v>10.889698757143901</v>
      </c>
      <c r="R63" s="45">
        <v>0.129552307577492</v>
      </c>
      <c r="S63" s="44">
        <v>29.002949406345799</v>
      </c>
      <c r="T63" s="45">
        <v>0.208405826028942</v>
      </c>
      <c r="U63" s="44">
        <v>42.988893356227798</v>
      </c>
      <c r="V63" s="45">
        <v>0.20594442191022999</v>
      </c>
      <c r="W63" s="44">
        <v>17.9681511342874</v>
      </c>
      <c r="X63" s="45">
        <v>0.15672206998082999</v>
      </c>
      <c r="Y63" s="44">
        <v>10.040006103139</v>
      </c>
      <c r="Z63" s="45">
        <v>0.13166645694273901</v>
      </c>
      <c r="AA63" s="44">
        <v>37.133250831377303</v>
      </c>
      <c r="AB63" s="45">
        <v>0.22079260827472899</v>
      </c>
      <c r="AC63" s="44">
        <v>39.7847210913949</v>
      </c>
      <c r="AD63" s="45">
        <v>0.20477517540489401</v>
      </c>
      <c r="AE63" s="44">
        <v>15.1440323969472</v>
      </c>
      <c r="AF63" s="45">
        <v>0.14690225001082699</v>
      </c>
      <c r="AG63" s="44">
        <v>7.9379956802805101</v>
      </c>
      <c r="AH63" s="45">
        <v>0.118314533734694</v>
      </c>
      <c r="AI63" s="64"/>
      <c r="AJ63" s="65"/>
      <c r="AK63" s="65"/>
      <c r="AL63" s="65"/>
      <c r="AM63" s="65"/>
      <c r="AN63" s="65"/>
      <c r="AO63" s="65"/>
      <c r="AP63" s="65"/>
      <c r="AQ63" s="65"/>
      <c r="AR63" s="65"/>
      <c r="AS63" s="65"/>
      <c r="AT63" s="65"/>
      <c r="AU63" s="65"/>
      <c r="AV63" s="65"/>
      <c r="AW63" s="65"/>
      <c r="AX63" s="66"/>
    </row>
    <row r="64" spans="1:50" x14ac:dyDescent="0.35">
      <c r="A64" s="46" t="s">
        <v>81</v>
      </c>
      <c r="B64" s="47">
        <v>2</v>
      </c>
      <c r="C64" s="48">
        <v>14.505523100199399</v>
      </c>
      <c r="D64" s="49">
        <v>0.24632297707445699</v>
      </c>
      <c r="E64" s="48">
        <v>42.237224983460898</v>
      </c>
      <c r="F64" s="49">
        <v>0.31819423404518399</v>
      </c>
      <c r="G64" s="48">
        <v>27.251167150105001</v>
      </c>
      <c r="H64" s="49">
        <v>0.27104502700144001</v>
      </c>
      <c r="I64" s="48">
        <v>16.0060847662347</v>
      </c>
      <c r="J64" s="49">
        <v>0.25261308553085698</v>
      </c>
      <c r="K64" s="48">
        <v>7.0703280997164502</v>
      </c>
      <c r="L64" s="49">
        <v>0.20598058054651999</v>
      </c>
      <c r="M64" s="48">
        <v>43.195111621147902</v>
      </c>
      <c r="N64" s="49">
        <v>0.32210875096038999</v>
      </c>
      <c r="O64" s="48">
        <v>38.446334261482001</v>
      </c>
      <c r="P64" s="49">
        <v>0.29770776603015803</v>
      </c>
      <c r="Q64" s="48">
        <v>11.288226017653599</v>
      </c>
      <c r="R64" s="49">
        <v>0.19326307958563901</v>
      </c>
      <c r="S64" s="48">
        <v>33.708961864009602</v>
      </c>
      <c r="T64" s="49">
        <v>0.33221415497228601</v>
      </c>
      <c r="U64" s="48">
        <v>40.687604768378698</v>
      </c>
      <c r="V64" s="49">
        <v>0.31269689932630501</v>
      </c>
      <c r="W64" s="48">
        <v>16.4997795701514</v>
      </c>
      <c r="X64" s="49">
        <v>0.23520593204283599</v>
      </c>
      <c r="Y64" s="48">
        <v>9.1036537974602698</v>
      </c>
      <c r="Z64" s="49">
        <v>0.196646178511169</v>
      </c>
      <c r="AA64" s="48">
        <v>40.781341162877297</v>
      </c>
      <c r="AB64" s="49">
        <v>0.33264496610385402</v>
      </c>
      <c r="AC64" s="48">
        <v>37.984631942201297</v>
      </c>
      <c r="AD64" s="49">
        <v>0.29848534844165697</v>
      </c>
      <c r="AE64" s="48">
        <v>14.289530478514999</v>
      </c>
      <c r="AF64" s="49">
        <v>0.223534899838052</v>
      </c>
      <c r="AG64" s="48">
        <v>6.9444964164064604</v>
      </c>
      <c r="AH64" s="49">
        <v>0.16403221234899101</v>
      </c>
      <c r="AI64" s="64"/>
      <c r="AJ64" s="65"/>
      <c r="AK64" s="65"/>
      <c r="AL64" s="65"/>
      <c r="AM64" s="65"/>
      <c r="AN64" s="65"/>
      <c r="AO64" s="65"/>
      <c r="AP64" s="65"/>
      <c r="AQ64" s="65"/>
      <c r="AR64" s="65"/>
      <c r="AS64" s="65"/>
      <c r="AT64" s="65"/>
      <c r="AU64" s="65"/>
      <c r="AV64" s="65"/>
      <c r="AW64" s="65"/>
      <c r="AX64" s="66"/>
    </row>
    <row r="65" spans="1:50" x14ac:dyDescent="0.35">
      <c r="A65" s="50" t="s">
        <v>82</v>
      </c>
      <c r="B65" s="51">
        <v>2</v>
      </c>
      <c r="C65" s="19">
        <v>16.387114150348399</v>
      </c>
      <c r="D65" s="20">
        <v>0.12026159138933799</v>
      </c>
      <c r="E65" s="19">
        <v>40.164899757828003</v>
      </c>
      <c r="F65" s="20">
        <v>0.158774839272326</v>
      </c>
      <c r="G65" s="19">
        <v>26.6511061636097</v>
      </c>
      <c r="H65" s="20">
        <v>0.134380133129965</v>
      </c>
      <c r="I65" s="19">
        <v>16.796879928213901</v>
      </c>
      <c r="J65" s="20">
        <v>0.124616585411107</v>
      </c>
      <c r="K65" s="19">
        <v>8.7170048295359699</v>
      </c>
      <c r="L65" s="20">
        <v>9.2702141221632894E-2</v>
      </c>
      <c r="M65" s="19">
        <v>43.2505554949744</v>
      </c>
      <c r="N65" s="20">
        <v>0.15849480156290199</v>
      </c>
      <c r="O65" s="19">
        <v>36.450988289162801</v>
      </c>
      <c r="P65" s="20">
        <v>0.15085199361960799</v>
      </c>
      <c r="Q65" s="19">
        <v>11.581451386326799</v>
      </c>
      <c r="R65" s="20">
        <v>9.9754500413441499E-2</v>
      </c>
      <c r="S65" s="19">
        <v>35.254629097470897</v>
      </c>
      <c r="T65" s="20">
        <v>0.161294658900001</v>
      </c>
      <c r="U65" s="19">
        <v>38.954786959302098</v>
      </c>
      <c r="V65" s="20">
        <v>0.148532425288118</v>
      </c>
      <c r="W65" s="19">
        <v>16.695787584512701</v>
      </c>
      <c r="X65" s="20">
        <v>0.112604814762338</v>
      </c>
      <c r="Y65" s="19">
        <v>9.0947963587143192</v>
      </c>
      <c r="Z65" s="20">
        <v>9.2233670989516597E-2</v>
      </c>
      <c r="AA65" s="19">
        <v>40.062082584924902</v>
      </c>
      <c r="AB65" s="20">
        <v>0.16568469250252299</v>
      </c>
      <c r="AC65" s="19">
        <v>37.188028621673404</v>
      </c>
      <c r="AD65" s="20">
        <v>0.14780978810215301</v>
      </c>
      <c r="AE65" s="19">
        <v>14.8108080494271</v>
      </c>
      <c r="AF65" s="20">
        <v>0.10726092387932</v>
      </c>
      <c r="AG65" s="19">
        <v>7.9390807439745403</v>
      </c>
      <c r="AH65" s="20">
        <v>8.5762213424566802E-2</v>
      </c>
      <c r="AI65" s="64"/>
      <c r="AJ65" s="65"/>
      <c r="AK65" s="65"/>
      <c r="AL65" s="65"/>
      <c r="AM65" s="65"/>
      <c r="AN65" s="65"/>
      <c r="AO65" s="65"/>
      <c r="AP65" s="65"/>
      <c r="AQ65" s="65"/>
      <c r="AR65" s="65"/>
      <c r="AS65" s="65"/>
      <c r="AT65" s="65"/>
      <c r="AU65" s="65"/>
      <c r="AV65" s="65"/>
      <c r="AW65" s="65"/>
      <c r="AX65" s="66"/>
    </row>
    <row r="66" spans="1:50" x14ac:dyDescent="0.35">
      <c r="A66" s="12" t="s">
        <v>83</v>
      </c>
      <c r="B66" s="3">
        <v>2</v>
      </c>
      <c r="C66" s="13">
        <v>2.3339372435096202</v>
      </c>
      <c r="D66" s="14">
        <v>0.52009486639979796</v>
      </c>
      <c r="E66" s="13">
        <v>29.409823991122401</v>
      </c>
      <c r="F66" s="14">
        <v>1.9054773296865299</v>
      </c>
      <c r="G66" s="13">
        <v>26.576329190539699</v>
      </c>
      <c r="H66" s="14">
        <v>1.3905950979336099</v>
      </c>
      <c r="I66" s="13">
        <v>41.679909574828201</v>
      </c>
      <c r="J66" s="14">
        <v>2.09441458408374</v>
      </c>
      <c r="K66" s="13">
        <v>11.698130892773801</v>
      </c>
      <c r="L66" s="14">
        <v>1.03707629529375</v>
      </c>
      <c r="M66" s="13">
        <v>55.726843257705099</v>
      </c>
      <c r="N66" s="14">
        <v>2.22015269039915</v>
      </c>
      <c r="O66" s="13">
        <v>26.211947793473598</v>
      </c>
      <c r="P66" s="14">
        <v>2.3122994176454399</v>
      </c>
      <c r="Q66" s="13">
        <v>6.3630780560475104</v>
      </c>
      <c r="R66" s="14">
        <v>1.0410031949804199</v>
      </c>
      <c r="S66" s="13">
        <v>17.0494044592295</v>
      </c>
      <c r="T66" s="14">
        <v>1.2926100194396499</v>
      </c>
      <c r="U66" s="13">
        <v>44.193531260050001</v>
      </c>
      <c r="V66" s="14">
        <v>2.0211565713553998</v>
      </c>
      <c r="W66" s="13">
        <v>21.1659104113109</v>
      </c>
      <c r="X66" s="14">
        <v>1.45304105289748</v>
      </c>
      <c r="Y66" s="13">
        <v>17.591153869409599</v>
      </c>
      <c r="Z66" s="14">
        <v>1.5528653240577399</v>
      </c>
      <c r="AA66" s="13">
        <v>27.533127063011801</v>
      </c>
      <c r="AB66" s="14">
        <v>1.92235780685754</v>
      </c>
      <c r="AC66" s="13">
        <v>42.9584022212767</v>
      </c>
      <c r="AD66" s="14">
        <v>1.7664677710188099</v>
      </c>
      <c r="AE66" s="13">
        <v>17.597331781932201</v>
      </c>
      <c r="AF66" s="14">
        <v>1.65209663688258</v>
      </c>
      <c r="AG66" s="13">
        <v>11.9111389337793</v>
      </c>
      <c r="AH66" s="14">
        <v>1.1279257238726801</v>
      </c>
      <c r="AI66" s="64"/>
      <c r="AJ66" s="65"/>
      <c r="AK66" s="65"/>
      <c r="AL66" s="65"/>
      <c r="AM66" s="65"/>
      <c r="AN66" s="65"/>
      <c r="AO66" s="65"/>
      <c r="AP66" s="65"/>
      <c r="AQ66" s="65"/>
      <c r="AR66" s="65"/>
      <c r="AS66" s="65"/>
      <c r="AT66" s="65"/>
      <c r="AU66" s="65"/>
      <c r="AV66" s="65"/>
      <c r="AW66" s="65"/>
      <c r="AX66" s="66"/>
    </row>
    <row r="67" spans="1:50" x14ac:dyDescent="0.35">
      <c r="A67" s="12" t="s">
        <v>84</v>
      </c>
      <c r="B67" s="3">
        <v>2</v>
      </c>
      <c r="C67" s="13">
        <v>12.839167183724401</v>
      </c>
      <c r="D67" s="14">
        <v>1.5482771601190299</v>
      </c>
      <c r="E67" s="13">
        <v>43.968958646922403</v>
      </c>
      <c r="F67" s="14">
        <v>1.8245448142482701</v>
      </c>
      <c r="G67" s="13">
        <v>29.697858193352999</v>
      </c>
      <c r="H67" s="14">
        <v>2.1997453528877</v>
      </c>
      <c r="I67" s="13">
        <v>13.494015976000201</v>
      </c>
      <c r="J67" s="14">
        <v>1.23349979068251</v>
      </c>
      <c r="K67" s="13">
        <v>5.5688020495387098</v>
      </c>
      <c r="L67" s="14">
        <v>0.79234691786787603</v>
      </c>
      <c r="M67" s="13">
        <v>22.020584468348599</v>
      </c>
      <c r="N67" s="14">
        <v>1.14798980865445</v>
      </c>
      <c r="O67" s="13">
        <v>46.922785339774798</v>
      </c>
      <c r="P67" s="14">
        <v>1.56655411803746</v>
      </c>
      <c r="Q67" s="13">
        <v>25.4878281423379</v>
      </c>
      <c r="R67" s="14">
        <v>1.5269864619367099</v>
      </c>
      <c r="S67" s="13">
        <v>42.863003737730502</v>
      </c>
      <c r="T67" s="14">
        <v>1.9142532104728001</v>
      </c>
      <c r="U67" s="13">
        <v>38.803303602787999</v>
      </c>
      <c r="V67" s="14">
        <v>1.9490797575854</v>
      </c>
      <c r="W67" s="13">
        <v>12.4834473390124</v>
      </c>
      <c r="X67" s="14">
        <v>1.2751846212806801</v>
      </c>
      <c r="Y67" s="13">
        <v>5.8502453204690603</v>
      </c>
      <c r="Z67" s="14">
        <v>0.89647679618862897</v>
      </c>
      <c r="AA67" s="13">
        <v>60.284222236695697</v>
      </c>
      <c r="AB67" s="14">
        <v>1.56701587524952</v>
      </c>
      <c r="AC67" s="13">
        <v>28.4764625649998</v>
      </c>
      <c r="AD67" s="14">
        <v>1.81592560206044</v>
      </c>
      <c r="AE67" s="13">
        <v>8.2667113358790498</v>
      </c>
      <c r="AF67" s="14">
        <v>0.99597514909710705</v>
      </c>
      <c r="AG67" s="13">
        <v>2.97260386242549</v>
      </c>
      <c r="AH67" s="14">
        <v>0.75984993157496705</v>
      </c>
      <c r="AI67" s="64"/>
      <c r="AJ67" s="65"/>
      <c r="AK67" s="65"/>
      <c r="AL67" s="65"/>
      <c r="AM67" s="65"/>
      <c r="AN67" s="65"/>
      <c r="AO67" s="65"/>
      <c r="AP67" s="65"/>
      <c r="AQ67" s="65"/>
      <c r="AR67" s="65"/>
      <c r="AS67" s="65"/>
      <c r="AT67" s="65"/>
      <c r="AU67" s="65"/>
      <c r="AV67" s="65"/>
      <c r="AW67" s="65"/>
      <c r="AX67" s="66"/>
    </row>
    <row r="68" spans="1:50" x14ac:dyDescent="0.35">
      <c r="A68" s="12" t="s">
        <v>85</v>
      </c>
      <c r="B68" s="3">
        <v>2</v>
      </c>
      <c r="C68" s="13">
        <v>3.8683441043453399</v>
      </c>
      <c r="D68" s="14">
        <v>0.66502031160644504</v>
      </c>
      <c r="E68" s="13">
        <v>32.523658156288597</v>
      </c>
      <c r="F68" s="14">
        <v>2.05982025409598</v>
      </c>
      <c r="G68" s="13">
        <v>30.7060305423093</v>
      </c>
      <c r="H68" s="14">
        <v>1.57072542755642</v>
      </c>
      <c r="I68" s="13">
        <v>32.901967197056798</v>
      </c>
      <c r="J68" s="14">
        <v>1.9927055858470399</v>
      </c>
      <c r="K68" s="13">
        <v>10.7660601205547</v>
      </c>
      <c r="L68" s="14">
        <v>1.27031630354534</v>
      </c>
      <c r="M68" s="13">
        <v>51.368671096206</v>
      </c>
      <c r="N68" s="14">
        <v>1.8109504829802501</v>
      </c>
      <c r="O68" s="13">
        <v>30.334312712285399</v>
      </c>
      <c r="P68" s="14">
        <v>1.59649295482334</v>
      </c>
      <c r="Q68" s="13">
        <v>7.5309560709540202</v>
      </c>
      <c r="R68" s="14">
        <v>0.98354521981755405</v>
      </c>
      <c r="S68" s="13">
        <v>20.402782105995101</v>
      </c>
      <c r="T68" s="14">
        <v>1.9740294999938599</v>
      </c>
      <c r="U68" s="13">
        <v>45.555885949564903</v>
      </c>
      <c r="V68" s="14">
        <v>2.0584387594565499</v>
      </c>
      <c r="W68" s="13">
        <v>20.707562386305199</v>
      </c>
      <c r="X68" s="14">
        <v>1.90377032074365</v>
      </c>
      <c r="Y68" s="13">
        <v>13.333769558134801</v>
      </c>
      <c r="Z68" s="14">
        <v>1.2398023830712599</v>
      </c>
      <c r="AA68" s="13">
        <v>33.382193742812298</v>
      </c>
      <c r="AB68" s="14">
        <v>2.3500868333837501</v>
      </c>
      <c r="AC68" s="13">
        <v>41.986065685599598</v>
      </c>
      <c r="AD68" s="14">
        <v>1.87611906936142</v>
      </c>
      <c r="AE68" s="13">
        <v>14.8745776566051</v>
      </c>
      <c r="AF68" s="14">
        <v>1.17762296342801</v>
      </c>
      <c r="AG68" s="13">
        <v>9.7571629149829597</v>
      </c>
      <c r="AH68" s="14">
        <v>0.95407563426466402</v>
      </c>
      <c r="AI68" s="528"/>
      <c r="AJ68" s="529"/>
      <c r="AK68" s="33"/>
      <c r="AL68" s="33"/>
      <c r="AM68" s="33"/>
      <c r="AN68" s="33"/>
      <c r="AO68" s="33"/>
      <c r="AP68" s="33"/>
      <c r="AQ68" s="529"/>
      <c r="AR68" s="529"/>
      <c r="AS68" s="33"/>
      <c r="AT68" s="33"/>
      <c r="AU68" s="33"/>
      <c r="AV68" s="33"/>
      <c r="AW68" s="33"/>
      <c r="AX68" s="67"/>
    </row>
    <row r="69" spans="1:50" ht="15.75" customHeight="1" x14ac:dyDescent="0.35">
      <c r="A69" s="26" t="s">
        <v>86</v>
      </c>
      <c r="B69" s="15">
        <v>2</v>
      </c>
      <c r="C69" s="22">
        <v>2.2271905229045301</v>
      </c>
      <c r="D69" s="23">
        <v>0.56304523811983898</v>
      </c>
      <c r="E69" s="22">
        <v>32.311791403956697</v>
      </c>
      <c r="F69" s="23">
        <v>1.9805870284442499</v>
      </c>
      <c r="G69" s="22">
        <v>41.9124614758788</v>
      </c>
      <c r="H69" s="23">
        <v>1.9037394195636801</v>
      </c>
      <c r="I69" s="22">
        <v>23.5485565972599</v>
      </c>
      <c r="J69" s="23">
        <v>1.52977149504204</v>
      </c>
      <c r="K69" s="22">
        <v>1.13583017100307</v>
      </c>
      <c r="L69" s="23">
        <v>0.36642070252361703</v>
      </c>
      <c r="M69" s="22">
        <v>24.573009499772098</v>
      </c>
      <c r="N69" s="23">
        <v>1.4669727759233999</v>
      </c>
      <c r="O69" s="22">
        <v>57.096760621750903</v>
      </c>
      <c r="P69" s="23">
        <v>1.3641673283525999</v>
      </c>
      <c r="Q69" s="22">
        <v>17.194399707473899</v>
      </c>
      <c r="R69" s="23">
        <v>1.3896763968291399</v>
      </c>
      <c r="S69" s="22">
        <v>16.112314063754098</v>
      </c>
      <c r="T69" s="23">
        <v>1.5825612360441801</v>
      </c>
      <c r="U69" s="22">
        <v>51.697691934290297</v>
      </c>
      <c r="V69" s="23">
        <v>1.6850040459519</v>
      </c>
      <c r="W69" s="22">
        <v>24.248664400317999</v>
      </c>
      <c r="X69" s="23">
        <v>1.4355378202170099</v>
      </c>
      <c r="Y69" s="22">
        <v>7.9413296016375803</v>
      </c>
      <c r="Z69" s="23">
        <v>0.88129326720905798</v>
      </c>
      <c r="AA69" s="22">
        <v>32.138485873445603</v>
      </c>
      <c r="AB69" s="23">
        <v>1.64520841040022</v>
      </c>
      <c r="AC69" s="22">
        <v>47.583077736233399</v>
      </c>
      <c r="AD69" s="23">
        <v>1.7222190094216101</v>
      </c>
      <c r="AE69" s="22">
        <v>16.1713634329836</v>
      </c>
      <c r="AF69" s="23">
        <v>1.21997959034486</v>
      </c>
      <c r="AG69" s="22">
        <v>4.1070729573374702</v>
      </c>
      <c r="AH69" s="23">
        <v>0.60334451609239204</v>
      </c>
      <c r="AI69" s="530"/>
      <c r="AJ69" s="531"/>
      <c r="AK69" s="34"/>
      <c r="AL69" s="34"/>
      <c r="AM69" s="34"/>
      <c r="AN69" s="34"/>
      <c r="AO69" s="34"/>
      <c r="AP69" s="34"/>
      <c r="AQ69" s="531"/>
      <c r="AR69" s="531"/>
      <c r="AS69" s="34"/>
      <c r="AT69" s="34"/>
      <c r="AU69" s="34"/>
      <c r="AV69" s="34"/>
      <c r="AW69" s="34"/>
      <c r="AX69" s="68"/>
    </row>
    <row r="70" spans="1:50" x14ac:dyDescent="0.35">
      <c r="A70" s="69"/>
      <c r="B70" s="5"/>
      <c r="C70" s="1" t="s">
        <v>570</v>
      </c>
      <c r="D70" s="36" t="s">
        <v>571</v>
      </c>
      <c r="E70" s="1" t="s">
        <v>572</v>
      </c>
      <c r="F70" s="36" t="s">
        <v>573</v>
      </c>
      <c r="G70" s="1" t="s">
        <v>574</v>
      </c>
      <c r="H70" s="36" t="s">
        <v>575</v>
      </c>
      <c r="I70" s="1" t="s">
        <v>576</v>
      </c>
      <c r="J70" s="36" t="s">
        <v>577</v>
      </c>
      <c r="K70" s="1" t="s">
        <v>578</v>
      </c>
      <c r="L70" s="36" t="s">
        <v>579</v>
      </c>
      <c r="M70" s="1" t="s">
        <v>580</v>
      </c>
      <c r="N70" s="36" t="s">
        <v>581</v>
      </c>
      <c r="O70" s="1" t="s">
        <v>582</v>
      </c>
      <c r="P70" s="36" t="s">
        <v>583</v>
      </c>
      <c r="Q70" s="1" t="s">
        <v>584</v>
      </c>
      <c r="R70" s="36" t="s">
        <v>585</v>
      </c>
      <c r="S70" s="1" t="s">
        <v>586</v>
      </c>
      <c r="T70" s="36" t="s">
        <v>587</v>
      </c>
      <c r="U70" s="1" t="s">
        <v>588</v>
      </c>
      <c r="V70" s="36" t="s">
        <v>589</v>
      </c>
      <c r="W70" s="1" t="s">
        <v>590</v>
      </c>
      <c r="X70" s="36" t="s">
        <v>591</v>
      </c>
      <c r="Y70" s="1" t="s">
        <v>592</v>
      </c>
      <c r="Z70" s="36" t="s">
        <v>593</v>
      </c>
      <c r="AA70" s="1" t="s">
        <v>594</v>
      </c>
      <c r="AB70" s="36" t="s">
        <v>595</v>
      </c>
      <c r="AC70" s="1" t="s">
        <v>596</v>
      </c>
      <c r="AD70" s="36" t="s">
        <v>597</v>
      </c>
      <c r="AE70" s="1" t="s">
        <v>598</v>
      </c>
      <c r="AF70" s="36" t="s">
        <v>599</v>
      </c>
      <c r="AG70" s="1" t="s">
        <v>600</v>
      </c>
      <c r="AH70" s="36" t="s">
        <v>601</v>
      </c>
      <c r="AI70" s="70" t="s">
        <v>602</v>
      </c>
      <c r="AJ70" s="71" t="s">
        <v>603</v>
      </c>
      <c r="AK70" s="70" t="s">
        <v>604</v>
      </c>
      <c r="AL70" s="71" t="s">
        <v>605</v>
      </c>
      <c r="AM70" s="70" t="s">
        <v>606</v>
      </c>
      <c r="AN70" s="71" t="s">
        <v>607</v>
      </c>
      <c r="AO70" s="70" t="s">
        <v>608</v>
      </c>
      <c r="AP70" s="71" t="s">
        <v>609</v>
      </c>
      <c r="AQ70" s="72" t="s">
        <v>610</v>
      </c>
      <c r="AR70" s="73" t="s">
        <v>611</v>
      </c>
      <c r="AS70" s="73" t="s">
        <v>612</v>
      </c>
      <c r="AT70" s="73" t="s">
        <v>613</v>
      </c>
      <c r="AU70" s="73" t="s">
        <v>614</v>
      </c>
      <c r="AV70" s="73" t="s">
        <v>615</v>
      </c>
      <c r="AW70" s="73" t="s">
        <v>616</v>
      </c>
      <c r="AX70" s="74" t="s">
        <v>617</v>
      </c>
    </row>
    <row r="71" spans="1:50" x14ac:dyDescent="0.35">
      <c r="A71" s="11" t="s">
        <v>6</v>
      </c>
      <c r="B71" s="4">
        <v>1</v>
      </c>
      <c r="C71" s="86">
        <v>3.1706394085980101</v>
      </c>
      <c r="D71" s="35">
        <v>0.44697664896991102</v>
      </c>
      <c r="E71" s="86">
        <v>32.883450644481698</v>
      </c>
      <c r="F71" s="35">
        <v>1.2518722488267799</v>
      </c>
      <c r="G71" s="86">
        <v>29.997349482795698</v>
      </c>
      <c r="H71" s="35">
        <v>1.0926016109829</v>
      </c>
      <c r="I71" s="86">
        <v>33.948560464124597</v>
      </c>
      <c r="J71" s="35">
        <v>1.2266614204314299</v>
      </c>
      <c r="K71" s="86">
        <v>9.2499896833550803</v>
      </c>
      <c r="L71" s="35">
        <v>0.67837082190569198</v>
      </c>
      <c r="M71" s="86">
        <v>63.375766240846197</v>
      </c>
      <c r="N71" s="35">
        <v>1.0935971595125</v>
      </c>
      <c r="O71" s="86">
        <v>21.8864965760541</v>
      </c>
      <c r="P71" s="35">
        <v>1.0091720884545099</v>
      </c>
      <c r="Q71" s="86">
        <v>5.48774749974464</v>
      </c>
      <c r="R71" s="35">
        <v>0.51838253055673</v>
      </c>
      <c r="S71" s="86">
        <v>18.647741248036098</v>
      </c>
      <c r="T71" s="35">
        <v>1.0406479301525799</v>
      </c>
      <c r="U71" s="86">
        <v>45.983805532350999</v>
      </c>
      <c r="V71" s="35">
        <v>1.2388419882380499</v>
      </c>
      <c r="W71" s="86">
        <v>20.724246411548499</v>
      </c>
      <c r="X71" s="35">
        <v>0.739990102653176</v>
      </c>
      <c r="Y71" s="86">
        <v>14.6442068080644</v>
      </c>
      <c r="Z71" s="35">
        <v>0.94551382517944904</v>
      </c>
      <c r="AA71" s="86">
        <v>31.6757302641732</v>
      </c>
      <c r="AB71" s="35">
        <v>1.2628970890482101</v>
      </c>
      <c r="AC71" s="86">
        <v>40.976866952627297</v>
      </c>
      <c r="AD71" s="35">
        <v>1.02799182189413</v>
      </c>
      <c r="AE71" s="86">
        <v>16.216670669925801</v>
      </c>
      <c r="AF71" s="35">
        <v>0.75063820679743398</v>
      </c>
      <c r="AG71" s="86">
        <v>11.130732113273799</v>
      </c>
      <c r="AH71" s="35">
        <v>0.85572400647617997</v>
      </c>
      <c r="AI71" s="86">
        <v>-7.3688260938830297E-2</v>
      </c>
      <c r="AJ71" s="35">
        <v>1.7835803602243501</v>
      </c>
      <c r="AK71" s="86">
        <v>-3.6096901405402401E-3</v>
      </c>
      <c r="AL71" s="35">
        <v>0.73656988750627495</v>
      </c>
      <c r="AM71" s="86">
        <v>-0.104377782131195</v>
      </c>
      <c r="AN71" s="35">
        <v>1.2250417730709899</v>
      </c>
      <c r="AO71" s="86">
        <v>0.57677026898514305</v>
      </c>
      <c r="AP71" s="35">
        <v>1.0578425835093199</v>
      </c>
      <c r="AQ71" s="64"/>
      <c r="AR71" s="65"/>
      <c r="AS71" s="65"/>
      <c r="AT71" s="65"/>
      <c r="AU71" s="65"/>
      <c r="AV71" s="65"/>
      <c r="AW71" s="65"/>
      <c r="AX71" s="66"/>
    </row>
    <row r="72" spans="1:50" x14ac:dyDescent="0.35">
      <c r="A72" s="11" t="s">
        <v>8</v>
      </c>
      <c r="B72" s="4">
        <v>1</v>
      </c>
      <c r="C72" s="86">
        <v>7.9892587636745196</v>
      </c>
      <c r="D72" s="35">
        <v>0.48559964752596602</v>
      </c>
      <c r="E72" s="86">
        <v>29.933365296485199</v>
      </c>
      <c r="F72" s="35">
        <v>0.71498973952788103</v>
      </c>
      <c r="G72" s="86">
        <v>36.203811641871297</v>
      </c>
      <c r="H72" s="35">
        <v>0.82782059253586804</v>
      </c>
      <c r="I72" s="86">
        <v>25.873564297969001</v>
      </c>
      <c r="J72" s="35">
        <v>0.86914766364626395</v>
      </c>
      <c r="K72" s="86">
        <v>9.9942475940332294</v>
      </c>
      <c r="L72" s="35">
        <v>0.5807058188491</v>
      </c>
      <c r="M72" s="86">
        <v>36.7316198133163</v>
      </c>
      <c r="N72" s="35">
        <v>0.94797497589366198</v>
      </c>
      <c r="O72" s="86">
        <v>42.296098324115299</v>
      </c>
      <c r="P72" s="35">
        <v>0.91182283371443695</v>
      </c>
      <c r="Q72" s="86">
        <v>10.978034268535099</v>
      </c>
      <c r="R72" s="35">
        <v>0.57415673894889196</v>
      </c>
      <c r="S72" s="86">
        <v>24.443741577184198</v>
      </c>
      <c r="T72" s="35">
        <v>0.78101385358090503</v>
      </c>
      <c r="U72" s="86">
        <v>38.4010012562836</v>
      </c>
      <c r="V72" s="35">
        <v>0.892145835874948</v>
      </c>
      <c r="W72" s="86">
        <v>25.4366230667266</v>
      </c>
      <c r="X72" s="35">
        <v>0.74306506054942101</v>
      </c>
      <c r="Y72" s="86">
        <v>11.718634099805501</v>
      </c>
      <c r="Z72" s="35">
        <v>0.54273542278482201</v>
      </c>
      <c r="AA72" s="86">
        <v>37.063368526937197</v>
      </c>
      <c r="AB72" s="35">
        <v>0.92254211697052502</v>
      </c>
      <c r="AC72" s="86">
        <v>35.078363355346397</v>
      </c>
      <c r="AD72" s="35">
        <v>0.80949979432797103</v>
      </c>
      <c r="AE72" s="86">
        <v>19.686893750101898</v>
      </c>
      <c r="AF72" s="35">
        <v>0.71595369599396197</v>
      </c>
      <c r="AG72" s="86">
        <v>8.1713743676144901</v>
      </c>
      <c r="AH72" s="35">
        <v>0.46280414808147802</v>
      </c>
      <c r="AI72" s="86">
        <v>5.9279010723799797</v>
      </c>
      <c r="AJ72" s="35">
        <v>1.0562618457628701</v>
      </c>
      <c r="AK72" s="86">
        <v>-3.2498221660241202</v>
      </c>
      <c r="AL72" s="35">
        <v>0.82256601582953903</v>
      </c>
      <c r="AM72" s="86">
        <v>1.89951590371915</v>
      </c>
      <c r="AN72" s="35">
        <v>0.70032065413664402</v>
      </c>
      <c r="AO72" s="86">
        <v>1.8531275182809901</v>
      </c>
      <c r="AP72" s="35">
        <v>0.61643223359324495</v>
      </c>
      <c r="AQ72" s="64"/>
      <c r="AR72" s="65"/>
      <c r="AS72" s="65"/>
      <c r="AT72" s="65"/>
      <c r="AU72" s="65"/>
      <c r="AV72" s="65"/>
      <c r="AW72" s="65"/>
      <c r="AX72" s="66"/>
    </row>
    <row r="73" spans="1:50" x14ac:dyDescent="0.35">
      <c r="A73" s="21" t="s">
        <v>10</v>
      </c>
      <c r="B73" s="4">
        <v>1</v>
      </c>
      <c r="C73" s="86">
        <v>14.4152724026849</v>
      </c>
      <c r="D73" s="35">
        <v>0.908341143303524</v>
      </c>
      <c r="E73" s="86">
        <v>35.015812939133902</v>
      </c>
      <c r="F73" s="35">
        <v>1.12891516662494</v>
      </c>
      <c r="G73" s="86">
        <v>27.687013134663001</v>
      </c>
      <c r="H73" s="35">
        <v>1.1335792915760601</v>
      </c>
      <c r="I73" s="86">
        <v>22.881901523518302</v>
      </c>
      <c r="J73" s="35">
        <v>1.07597653964958</v>
      </c>
      <c r="K73" s="86">
        <v>9.9948078865291095</v>
      </c>
      <c r="L73" s="35">
        <v>0.73182062729319397</v>
      </c>
      <c r="M73" s="86">
        <v>46.5990908036555</v>
      </c>
      <c r="N73" s="35">
        <v>1.4882150177723801</v>
      </c>
      <c r="O73" s="86">
        <v>35.233799942622198</v>
      </c>
      <c r="P73" s="35">
        <v>1.43619369519735</v>
      </c>
      <c r="Q73" s="86">
        <v>8.1723013671930893</v>
      </c>
      <c r="R73" s="35">
        <v>0.63125182962666804</v>
      </c>
      <c r="S73" s="86">
        <v>23.888903020360399</v>
      </c>
      <c r="T73" s="35">
        <v>1.1415933304499399</v>
      </c>
      <c r="U73" s="86">
        <v>38.498445410546601</v>
      </c>
      <c r="V73" s="35">
        <v>1.0341225060850101</v>
      </c>
      <c r="W73" s="86">
        <v>22.200981947044301</v>
      </c>
      <c r="X73" s="35">
        <v>0.996201264515436</v>
      </c>
      <c r="Y73" s="86">
        <v>15.4116696220488</v>
      </c>
      <c r="Z73" s="35">
        <v>0.85225403194491101</v>
      </c>
      <c r="AA73" s="86">
        <v>33.147540568845898</v>
      </c>
      <c r="AB73" s="35">
        <v>1.1500963726660101</v>
      </c>
      <c r="AC73" s="86">
        <v>37.372830096083</v>
      </c>
      <c r="AD73" s="35">
        <v>0.88775717165830204</v>
      </c>
      <c r="AE73" s="86">
        <v>18.1989648487625</v>
      </c>
      <c r="AF73" s="35">
        <v>0.97699952953774805</v>
      </c>
      <c r="AG73" s="86">
        <v>11.2806644863086</v>
      </c>
      <c r="AH73" s="35">
        <v>0.73808171392155097</v>
      </c>
      <c r="AI73" s="86">
        <v>8.1703216564484702</v>
      </c>
      <c r="AJ73" s="35">
        <v>1.32465551988595</v>
      </c>
      <c r="AK73" s="86">
        <v>-4.7046187341088901</v>
      </c>
      <c r="AL73" s="35">
        <v>1.03572185350233</v>
      </c>
      <c r="AM73" s="86">
        <v>3.9608716664831798</v>
      </c>
      <c r="AN73" s="35">
        <v>1.1344287892628599</v>
      </c>
      <c r="AO73" s="86">
        <v>2.8852296369046702</v>
      </c>
      <c r="AP73" s="35">
        <v>1.09850406905757</v>
      </c>
      <c r="AQ73" s="64"/>
      <c r="AR73" s="65"/>
      <c r="AS73" s="65"/>
      <c r="AT73" s="65"/>
      <c r="AU73" s="65"/>
      <c r="AV73" s="65"/>
      <c r="AW73" s="65"/>
      <c r="AX73" s="66"/>
    </row>
    <row r="74" spans="1:50" x14ac:dyDescent="0.35">
      <c r="A74" s="11" t="s">
        <v>11</v>
      </c>
      <c r="B74" s="4">
        <v>1</v>
      </c>
      <c r="C74" s="86">
        <v>17.492957152215599</v>
      </c>
      <c r="D74" s="35">
        <v>1.0743676673673399</v>
      </c>
      <c r="E74" s="86">
        <v>29.2191267031079</v>
      </c>
      <c r="F74" s="35">
        <v>1.47837807358784</v>
      </c>
      <c r="G74" s="86">
        <v>38.570139544648697</v>
      </c>
      <c r="H74" s="35">
        <v>1.3349720513674801</v>
      </c>
      <c r="I74" s="86">
        <v>14.717776600027801</v>
      </c>
      <c r="J74" s="35">
        <v>1.04546447998688</v>
      </c>
      <c r="K74" s="86">
        <v>7.2978660011399201</v>
      </c>
      <c r="L74" s="35">
        <v>0.54946446643707703</v>
      </c>
      <c r="M74" s="86">
        <v>26.125724805247401</v>
      </c>
      <c r="N74" s="35">
        <v>0.90369172775153706</v>
      </c>
      <c r="O74" s="86">
        <v>50.036595902577297</v>
      </c>
      <c r="P74" s="35">
        <v>1.09053273374939</v>
      </c>
      <c r="Q74" s="86">
        <v>16.539813291035401</v>
      </c>
      <c r="R74" s="35">
        <v>1.01740574190422</v>
      </c>
      <c r="S74" s="86">
        <v>28.5525399834636</v>
      </c>
      <c r="T74" s="35">
        <v>1.3152296511482999</v>
      </c>
      <c r="U74" s="86">
        <v>28.064184173629499</v>
      </c>
      <c r="V74" s="35">
        <v>1.0780964131774899</v>
      </c>
      <c r="W74" s="86">
        <v>30.704813264615598</v>
      </c>
      <c r="X74" s="35">
        <v>1.31280820620078</v>
      </c>
      <c r="Y74" s="86">
        <v>12.678462578291301</v>
      </c>
      <c r="Z74" s="35">
        <v>0.79179535385023203</v>
      </c>
      <c r="AA74" s="86">
        <v>33.889226344277297</v>
      </c>
      <c r="AB74" s="35">
        <v>1.4529752262945801</v>
      </c>
      <c r="AC74" s="86">
        <v>30.069602028825098</v>
      </c>
      <c r="AD74" s="35">
        <v>1.0719256602534799</v>
      </c>
      <c r="AE74" s="86">
        <v>27.3143003013016</v>
      </c>
      <c r="AF74" s="35">
        <v>1.1633065771285001</v>
      </c>
      <c r="AG74" s="86">
        <v>8.7268713255960293</v>
      </c>
      <c r="AH74" s="35">
        <v>0.71182192860830695</v>
      </c>
      <c r="AI74" s="86">
        <v>-6.1750222157663002</v>
      </c>
      <c r="AJ74" s="35">
        <v>1.4920530194466699</v>
      </c>
      <c r="AK74" s="86">
        <v>0.43927296383334602</v>
      </c>
      <c r="AL74" s="35">
        <v>1.38851253853294</v>
      </c>
      <c r="AM74" s="86">
        <v>-3.7734765363439</v>
      </c>
      <c r="AN74" s="35">
        <v>1.2107698602777399</v>
      </c>
      <c r="AO74" s="86">
        <v>-3.7119436607109799</v>
      </c>
      <c r="AP74" s="35">
        <v>1.0524479333144501</v>
      </c>
      <c r="AQ74" s="64"/>
      <c r="AR74" s="65"/>
      <c r="AS74" s="65"/>
      <c r="AT74" s="65"/>
      <c r="AU74" s="65"/>
      <c r="AV74" s="65"/>
      <c r="AW74" s="65"/>
      <c r="AX74" s="66"/>
    </row>
    <row r="75" spans="1:50" x14ac:dyDescent="0.35">
      <c r="A75" s="11" t="s">
        <v>21</v>
      </c>
      <c r="B75" s="4">
        <v>1</v>
      </c>
      <c r="C75" s="86">
        <v>17.104017094917101</v>
      </c>
      <c r="D75" s="35">
        <v>0.969110526256031</v>
      </c>
      <c r="E75" s="86">
        <v>37.295276475104401</v>
      </c>
      <c r="F75" s="35">
        <v>1.1604017878422199</v>
      </c>
      <c r="G75" s="86">
        <v>26.000802063944299</v>
      </c>
      <c r="H75" s="35">
        <v>0.99101454487014495</v>
      </c>
      <c r="I75" s="86">
        <v>19.599904366034199</v>
      </c>
      <c r="J75" s="35">
        <v>1.0886394512126401</v>
      </c>
      <c r="K75" s="86">
        <v>14.681779060516201</v>
      </c>
      <c r="L75" s="35">
        <v>0.99636617610911404</v>
      </c>
      <c r="M75" s="86">
        <v>50.726290494056101</v>
      </c>
      <c r="N75" s="35">
        <v>1.2608537294327899</v>
      </c>
      <c r="O75" s="86">
        <v>28.5938496044859</v>
      </c>
      <c r="P75" s="35">
        <v>1.2177906045478699</v>
      </c>
      <c r="Q75" s="86">
        <v>5.9980808409418902</v>
      </c>
      <c r="R75" s="35">
        <v>0.65259918830774899</v>
      </c>
      <c r="S75" s="86">
        <v>27.7103485462499</v>
      </c>
      <c r="T75" s="35">
        <v>1.26267961222099</v>
      </c>
      <c r="U75" s="86">
        <v>40.501737341499798</v>
      </c>
      <c r="V75" s="35">
        <v>1.29728171883738</v>
      </c>
      <c r="W75" s="86">
        <v>18.954479021154501</v>
      </c>
      <c r="X75" s="35">
        <v>1.19070515063102</v>
      </c>
      <c r="Y75" s="86">
        <v>12.8334350910959</v>
      </c>
      <c r="Z75" s="35">
        <v>0.91284347328544202</v>
      </c>
      <c r="AA75" s="86">
        <v>31.808581870231698</v>
      </c>
      <c r="AB75" s="35">
        <v>1.3294503662906301</v>
      </c>
      <c r="AC75" s="86">
        <v>40.037283409454098</v>
      </c>
      <c r="AD75" s="35">
        <v>1.4836115689656499</v>
      </c>
      <c r="AE75" s="86">
        <v>17.5361279076625</v>
      </c>
      <c r="AF75" s="35">
        <v>1.08837381374683</v>
      </c>
      <c r="AG75" s="86">
        <v>10.6180068126517</v>
      </c>
      <c r="AH75" s="35">
        <v>0.902333211501821</v>
      </c>
      <c r="AI75" s="86">
        <v>1.8975809133627499</v>
      </c>
      <c r="AJ75" s="35">
        <v>1.38769859771472</v>
      </c>
      <c r="AK75" s="86">
        <v>-3.6311807884214802</v>
      </c>
      <c r="AL75" s="35">
        <v>0.88313286451602202</v>
      </c>
      <c r="AM75" s="86">
        <v>6.5786546439388999E-2</v>
      </c>
      <c r="AN75" s="35">
        <v>1.14635849926801</v>
      </c>
      <c r="AO75" s="86">
        <v>0.61649163271982499</v>
      </c>
      <c r="AP75" s="35">
        <v>1.07181553819373</v>
      </c>
      <c r="AQ75" s="64"/>
      <c r="AR75" s="65"/>
      <c r="AS75" s="65"/>
      <c r="AT75" s="65"/>
      <c r="AU75" s="65"/>
      <c r="AV75" s="65"/>
      <c r="AW75" s="65"/>
      <c r="AX75" s="66"/>
    </row>
    <row r="76" spans="1:50" ht="14.15" customHeight="1" x14ac:dyDescent="0.35">
      <c r="A76" s="11" t="s">
        <v>26</v>
      </c>
      <c r="B76" s="4">
        <v>1</v>
      </c>
      <c r="C76" s="86">
        <v>6.0197373225978499</v>
      </c>
      <c r="D76" s="35">
        <v>0.46484881789516702</v>
      </c>
      <c r="E76" s="86">
        <v>41.957946233200097</v>
      </c>
      <c r="F76" s="35">
        <v>0.99717385476870002</v>
      </c>
      <c r="G76" s="86">
        <v>26.6690539601708</v>
      </c>
      <c r="H76" s="35">
        <v>0.78216985485295698</v>
      </c>
      <c r="I76" s="86">
        <v>25.353262484031202</v>
      </c>
      <c r="J76" s="35">
        <v>0.93277581330187798</v>
      </c>
      <c r="K76" s="86">
        <v>11.0216776422733</v>
      </c>
      <c r="L76" s="35">
        <v>0.69636438124903499</v>
      </c>
      <c r="M76" s="86">
        <v>56.952842953511301</v>
      </c>
      <c r="N76" s="35">
        <v>0.90576347215879704</v>
      </c>
      <c r="O76" s="86">
        <v>24.987070413971299</v>
      </c>
      <c r="P76" s="35">
        <v>0.85956482512244903</v>
      </c>
      <c r="Q76" s="86">
        <v>7.03840899024416</v>
      </c>
      <c r="R76" s="35">
        <v>0.46872328522226803</v>
      </c>
      <c r="S76" s="86">
        <v>21.447316717134601</v>
      </c>
      <c r="T76" s="35">
        <v>0.95592137488270001</v>
      </c>
      <c r="U76" s="86">
        <v>47.002665578301603</v>
      </c>
      <c r="V76" s="35">
        <v>0.83511244444890798</v>
      </c>
      <c r="W76" s="86">
        <v>18.171541602801099</v>
      </c>
      <c r="X76" s="35">
        <v>0.81276333036745496</v>
      </c>
      <c r="Y76" s="86">
        <v>13.3784761017628</v>
      </c>
      <c r="Z76" s="35">
        <v>0.72817880725226103</v>
      </c>
      <c r="AA76" s="86">
        <v>23.047666187279599</v>
      </c>
      <c r="AB76" s="35">
        <v>0.89721156525114398</v>
      </c>
      <c r="AC76" s="86">
        <v>46.685348513635297</v>
      </c>
      <c r="AD76" s="35">
        <v>0.90368688765930905</v>
      </c>
      <c r="AE76" s="86">
        <v>18.0966747713512</v>
      </c>
      <c r="AF76" s="35">
        <v>0.76640300623211499</v>
      </c>
      <c r="AG76" s="86">
        <v>12.1703105277339</v>
      </c>
      <c r="AH76" s="35">
        <v>0.77092407116741302</v>
      </c>
      <c r="AI76" s="86">
        <v>-1.49254449048673</v>
      </c>
      <c r="AJ76" s="35">
        <v>1.3756068910030099</v>
      </c>
      <c r="AK76" s="86">
        <v>0.77897528605273303</v>
      </c>
      <c r="AL76" s="35">
        <v>0.71362443926603403</v>
      </c>
      <c r="AM76" s="86">
        <v>-0.23843646908970101</v>
      </c>
      <c r="AN76" s="35">
        <v>1.0240274756568699</v>
      </c>
      <c r="AO76" s="86">
        <v>-7.6681317800380497E-2</v>
      </c>
      <c r="AP76" s="35">
        <v>1.02083327250832</v>
      </c>
      <c r="AQ76" s="64"/>
      <c r="AR76" s="65"/>
      <c r="AS76" s="65"/>
      <c r="AT76" s="65"/>
      <c r="AU76" s="65"/>
      <c r="AV76" s="65"/>
      <c r="AW76" s="65"/>
      <c r="AX76" s="66"/>
    </row>
    <row r="77" spans="1:50" x14ac:dyDescent="0.35">
      <c r="A77" s="11" t="s">
        <v>28</v>
      </c>
      <c r="B77" s="4">
        <v>1</v>
      </c>
      <c r="C77" s="86">
        <v>6.9884647293517803</v>
      </c>
      <c r="D77" s="35">
        <v>0.53898883518830598</v>
      </c>
      <c r="E77" s="86">
        <v>45.947932606559199</v>
      </c>
      <c r="F77" s="35">
        <v>1.0404478784518201</v>
      </c>
      <c r="G77" s="86">
        <v>26.5119667813136</v>
      </c>
      <c r="H77" s="35">
        <v>0.86130025152980205</v>
      </c>
      <c r="I77" s="86">
        <v>20.5516358827755</v>
      </c>
      <c r="J77" s="35">
        <v>0.82345219605933995</v>
      </c>
      <c r="K77" s="86">
        <v>10.5185155363035</v>
      </c>
      <c r="L77" s="35">
        <v>0.61546441221546899</v>
      </c>
      <c r="M77" s="86">
        <v>47.382009544839697</v>
      </c>
      <c r="N77" s="35">
        <v>1.2318547485604601</v>
      </c>
      <c r="O77" s="86">
        <v>32.6661640305079</v>
      </c>
      <c r="P77" s="35">
        <v>1.10542149172277</v>
      </c>
      <c r="Q77" s="86">
        <v>9.4333108883490198</v>
      </c>
      <c r="R77" s="35">
        <v>0.57162983850784199</v>
      </c>
      <c r="S77" s="86">
        <v>16.400316971924099</v>
      </c>
      <c r="T77" s="35">
        <v>0.71143723231115397</v>
      </c>
      <c r="U77" s="86">
        <v>43.197411432648899</v>
      </c>
      <c r="V77" s="35">
        <v>0.99827835218644501</v>
      </c>
      <c r="W77" s="86">
        <v>21.575795678207701</v>
      </c>
      <c r="X77" s="35">
        <v>0.92143872083593603</v>
      </c>
      <c r="Y77" s="86">
        <v>18.826475917219199</v>
      </c>
      <c r="Z77" s="35">
        <v>0.93652944101787905</v>
      </c>
      <c r="AA77" s="86">
        <v>21.442763983007399</v>
      </c>
      <c r="AB77" s="35">
        <v>0.798639977067227</v>
      </c>
      <c r="AC77" s="86">
        <v>42.454113074232097</v>
      </c>
      <c r="AD77" s="35">
        <v>0.97242272952395603</v>
      </c>
      <c r="AE77" s="86">
        <v>20.3034819849386</v>
      </c>
      <c r="AF77" s="35">
        <v>0.78267473512460495</v>
      </c>
      <c r="AG77" s="86">
        <v>15.7996409578219</v>
      </c>
      <c r="AH77" s="35">
        <v>0.83439533808205202</v>
      </c>
      <c r="AI77" s="86">
        <v>4.6431293768290702</v>
      </c>
      <c r="AJ77" s="35">
        <v>1.1160420710054699</v>
      </c>
      <c r="AK77" s="86">
        <v>2.2870114568214799</v>
      </c>
      <c r="AL77" s="35">
        <v>0.74599264559391498</v>
      </c>
      <c r="AM77" s="86">
        <v>6.8838461175618804</v>
      </c>
      <c r="AN77" s="35">
        <v>1.13757916624796</v>
      </c>
      <c r="AO77" s="86">
        <v>5.2516302784794897</v>
      </c>
      <c r="AP77" s="35">
        <v>1.0611160640003201</v>
      </c>
      <c r="AQ77" s="64"/>
      <c r="AR77" s="65"/>
      <c r="AS77" s="65"/>
      <c r="AT77" s="65"/>
      <c r="AU77" s="65"/>
      <c r="AV77" s="65"/>
      <c r="AW77" s="65"/>
      <c r="AX77" s="66"/>
    </row>
    <row r="78" spans="1:50" x14ac:dyDescent="0.35">
      <c r="A78" s="30" t="s">
        <v>68</v>
      </c>
      <c r="B78" s="4">
        <v>1</v>
      </c>
      <c r="C78" s="86">
        <v>27.6620992987935</v>
      </c>
      <c r="D78" s="35">
        <v>1.0773579346612701</v>
      </c>
      <c r="E78" s="86">
        <v>25.178558646073501</v>
      </c>
      <c r="F78" s="35">
        <v>0.99453163557861701</v>
      </c>
      <c r="G78" s="86">
        <v>29.311738623269299</v>
      </c>
      <c r="H78" s="35">
        <v>1.0550209633860299</v>
      </c>
      <c r="I78" s="86">
        <v>17.8476034318637</v>
      </c>
      <c r="J78" s="35">
        <v>1.00096998048732</v>
      </c>
      <c r="K78" s="86">
        <v>14.941248224870799</v>
      </c>
      <c r="L78" s="35">
        <v>0.88118722373584302</v>
      </c>
      <c r="M78" s="86">
        <v>41.307126283852803</v>
      </c>
      <c r="N78" s="35">
        <v>1.0587446482679199</v>
      </c>
      <c r="O78" s="86">
        <v>38.185602853316198</v>
      </c>
      <c r="P78" s="35">
        <v>1.0454157964351101</v>
      </c>
      <c r="Q78" s="86">
        <v>5.5660226379601596</v>
      </c>
      <c r="R78" s="35">
        <v>0.58472610587934604</v>
      </c>
      <c r="S78" s="86">
        <v>51.826474370052097</v>
      </c>
      <c r="T78" s="35">
        <v>1.3594007466403499</v>
      </c>
      <c r="U78" s="86">
        <v>21.069208327268299</v>
      </c>
      <c r="V78" s="35">
        <v>0.88801576146285499</v>
      </c>
      <c r="W78" s="86">
        <v>17.405787689783001</v>
      </c>
      <c r="X78" s="35">
        <v>0.93252953788026405</v>
      </c>
      <c r="Y78" s="86">
        <v>9.6985296128966496</v>
      </c>
      <c r="Z78" s="35">
        <v>0.631944896397578</v>
      </c>
      <c r="AA78" s="86">
        <v>22.001628957510501</v>
      </c>
      <c r="AB78" s="35">
        <v>1.04576288259227</v>
      </c>
      <c r="AC78" s="86">
        <v>32.587169362289501</v>
      </c>
      <c r="AD78" s="35">
        <v>1.0000242380350199</v>
      </c>
      <c r="AE78" s="86">
        <v>23.996556356721001</v>
      </c>
      <c r="AF78" s="35">
        <v>0.94681773990967799</v>
      </c>
      <c r="AG78" s="86">
        <v>21.4146453234791</v>
      </c>
      <c r="AH78" s="35">
        <v>1.1056381602790999</v>
      </c>
      <c r="AI78" s="86">
        <v>4.8903868749742401</v>
      </c>
      <c r="AJ78" s="35">
        <v>1.22636313401784</v>
      </c>
      <c r="AK78" s="86">
        <v>-3.8586490053246401</v>
      </c>
      <c r="AL78" s="35">
        <v>0.93789580450965904</v>
      </c>
      <c r="AM78" s="86">
        <v>1.2386299880495699</v>
      </c>
      <c r="AN78" s="35">
        <v>0.75900920645004</v>
      </c>
      <c r="AO78" s="86">
        <v>4.2536897695956801</v>
      </c>
      <c r="AP78" s="35">
        <v>1.3261267931996199</v>
      </c>
      <c r="AQ78" s="64"/>
      <c r="AR78" s="65"/>
      <c r="AS78" s="65"/>
      <c r="AT78" s="65"/>
      <c r="AU78" s="65"/>
      <c r="AV78" s="65"/>
      <c r="AW78" s="65"/>
      <c r="AX78" s="66"/>
    </row>
    <row r="79" spans="1:50" x14ac:dyDescent="0.35">
      <c r="A79" s="11" t="s">
        <v>34</v>
      </c>
      <c r="B79" s="4">
        <v>1</v>
      </c>
      <c r="C79" s="86">
        <v>34.090179903698001</v>
      </c>
      <c r="D79" s="35">
        <v>1.3151369218917199</v>
      </c>
      <c r="E79" s="86">
        <v>49.168942091179503</v>
      </c>
      <c r="F79" s="35">
        <v>1.02636952651094</v>
      </c>
      <c r="G79" s="86">
        <v>11.501427261576501</v>
      </c>
      <c r="H79" s="35">
        <v>0.72958481674370002</v>
      </c>
      <c r="I79" s="86">
        <v>5.2394507435459996</v>
      </c>
      <c r="J79" s="35">
        <v>0.39116715267451402</v>
      </c>
      <c r="K79" s="86">
        <v>9.2854843199557298</v>
      </c>
      <c r="L79" s="35">
        <v>0.58129258003703299</v>
      </c>
      <c r="M79" s="86">
        <v>39.770915843812098</v>
      </c>
      <c r="N79" s="35">
        <v>1.1813578149636099</v>
      </c>
      <c r="O79" s="86">
        <v>26.435009660643399</v>
      </c>
      <c r="P79" s="35">
        <v>0.96144372425684199</v>
      </c>
      <c r="Q79" s="86">
        <v>24.508590175588701</v>
      </c>
      <c r="R79" s="35">
        <v>1.0089626363856199</v>
      </c>
      <c r="S79" s="86">
        <v>46.641131217399398</v>
      </c>
      <c r="T79" s="35">
        <v>1.1351215060673401</v>
      </c>
      <c r="U79" s="86">
        <v>37.089172344165597</v>
      </c>
      <c r="V79" s="35">
        <v>0.97623232377103597</v>
      </c>
      <c r="W79" s="86">
        <v>9.6669687910780997</v>
      </c>
      <c r="X79" s="35">
        <v>0.56315449830713604</v>
      </c>
      <c r="Y79" s="86">
        <v>6.6027276473568897</v>
      </c>
      <c r="Z79" s="35">
        <v>0.53458234638200597</v>
      </c>
      <c r="AA79" s="86">
        <v>41.963575897513401</v>
      </c>
      <c r="AB79" s="35">
        <v>1.0337686287563199</v>
      </c>
      <c r="AC79" s="86">
        <v>40.068455450692902</v>
      </c>
      <c r="AD79" s="35">
        <v>0.92560103038119701</v>
      </c>
      <c r="AE79" s="86">
        <v>10.2659236043769</v>
      </c>
      <c r="AF79" s="35">
        <v>0.58995003905519305</v>
      </c>
      <c r="AG79" s="86">
        <v>7.7020450474167603</v>
      </c>
      <c r="AH79" s="35">
        <v>0.53514435332245502</v>
      </c>
      <c r="AI79" s="86">
        <v>-1.50601429471161</v>
      </c>
      <c r="AJ79" s="35">
        <v>0.70479874262559505</v>
      </c>
      <c r="AK79" s="86">
        <v>4.7634492651804701</v>
      </c>
      <c r="AL79" s="35">
        <v>1.3103362190540699</v>
      </c>
      <c r="AM79" s="86">
        <v>-0.57100074654644895</v>
      </c>
      <c r="AN79" s="35">
        <v>0.76481242783921299</v>
      </c>
      <c r="AO79" s="86">
        <v>-1.0139434996361401</v>
      </c>
      <c r="AP79" s="35">
        <v>0.82341910371413196</v>
      </c>
      <c r="AQ79" s="64"/>
      <c r="AR79" s="65"/>
      <c r="AS79" s="65"/>
      <c r="AT79" s="65"/>
      <c r="AU79" s="65"/>
      <c r="AV79" s="65"/>
      <c r="AW79" s="65"/>
      <c r="AX79" s="66"/>
    </row>
    <row r="80" spans="1:50" x14ac:dyDescent="0.35">
      <c r="A80" s="11" t="s">
        <v>38</v>
      </c>
      <c r="B80" s="4">
        <v>1</v>
      </c>
      <c r="C80" s="86">
        <v>6.1177345010778899</v>
      </c>
      <c r="D80" s="35">
        <v>0.36470005007346201</v>
      </c>
      <c r="E80" s="86">
        <v>45.865043138136798</v>
      </c>
      <c r="F80" s="35">
        <v>1.11558910342097</v>
      </c>
      <c r="G80" s="86">
        <v>30.564447904529299</v>
      </c>
      <c r="H80" s="35">
        <v>1.0037937426469801</v>
      </c>
      <c r="I80" s="86">
        <v>17.452774456256002</v>
      </c>
      <c r="J80" s="35">
        <v>0.77294229233286205</v>
      </c>
      <c r="K80" s="86">
        <v>4.3125077168842898</v>
      </c>
      <c r="L80" s="35">
        <v>0.38093323513360999</v>
      </c>
      <c r="M80" s="86">
        <v>49.494202606880798</v>
      </c>
      <c r="N80" s="35">
        <v>0.987650536195958</v>
      </c>
      <c r="O80" s="86">
        <v>37.870177675855899</v>
      </c>
      <c r="P80" s="35">
        <v>0.85801441936618905</v>
      </c>
      <c r="Q80" s="86">
        <v>8.3231120003789805</v>
      </c>
      <c r="R80" s="35">
        <v>0.55670550093611704</v>
      </c>
      <c r="S80" s="86">
        <v>28.069187078190801</v>
      </c>
      <c r="T80" s="35">
        <v>0.84334875862735803</v>
      </c>
      <c r="U80" s="86">
        <v>49.2209459692792</v>
      </c>
      <c r="V80" s="35">
        <v>0.90413652941461098</v>
      </c>
      <c r="W80" s="86">
        <v>16.121271308914501</v>
      </c>
      <c r="X80" s="35">
        <v>0.68180802357945902</v>
      </c>
      <c r="Y80" s="86">
        <v>6.58859564361551</v>
      </c>
      <c r="Z80" s="35">
        <v>0.42148687378970301</v>
      </c>
      <c r="AA80" s="86">
        <v>37.171731130504597</v>
      </c>
      <c r="AB80" s="35">
        <v>0.89583183640599195</v>
      </c>
      <c r="AC80" s="86">
        <v>43.853312186448498</v>
      </c>
      <c r="AD80" s="35">
        <v>0.92567796925085299</v>
      </c>
      <c r="AE80" s="86">
        <v>13.2869976998622</v>
      </c>
      <c r="AF80" s="35">
        <v>0.62962378058855395</v>
      </c>
      <c r="AG80" s="86">
        <v>5.6879589831846502</v>
      </c>
      <c r="AH80" s="35">
        <v>0.404484104727453</v>
      </c>
      <c r="AI80" s="86">
        <v>-1.8012890520336999</v>
      </c>
      <c r="AJ80" s="35">
        <v>1.31391672754575</v>
      </c>
      <c r="AK80" s="86">
        <v>0.18976021012554201</v>
      </c>
      <c r="AL80" s="35">
        <v>0.76943214075730904</v>
      </c>
      <c r="AM80" s="86">
        <v>-1.3794542909292</v>
      </c>
      <c r="AN80" s="35">
        <v>0.72567924670269801</v>
      </c>
      <c r="AO80" s="86">
        <v>-1.32773475150548</v>
      </c>
      <c r="AP80" s="35">
        <v>0.65099073778562</v>
      </c>
      <c r="AQ80" s="64"/>
      <c r="AR80" s="65"/>
      <c r="AS80" s="65"/>
      <c r="AT80" s="65"/>
      <c r="AU80" s="65"/>
      <c r="AV80" s="65"/>
      <c r="AW80" s="65"/>
      <c r="AX80" s="66"/>
    </row>
    <row r="81" spans="1:50" x14ac:dyDescent="0.35">
      <c r="A81" s="11" t="s">
        <v>40</v>
      </c>
      <c r="B81" s="4">
        <v>1</v>
      </c>
      <c r="C81" s="86">
        <v>14.6133524873174</v>
      </c>
      <c r="D81" s="35">
        <v>0.747700041988134</v>
      </c>
      <c r="E81" s="86">
        <v>45.458424998470001</v>
      </c>
      <c r="F81" s="35">
        <v>0.89277228679539899</v>
      </c>
      <c r="G81" s="86">
        <v>24.055636458068602</v>
      </c>
      <c r="H81" s="35">
        <v>0.77989507354667198</v>
      </c>
      <c r="I81" s="86">
        <v>15.872586056144</v>
      </c>
      <c r="J81" s="35">
        <v>0.77718174556895103</v>
      </c>
      <c r="K81" s="86">
        <v>5.5422420423342302</v>
      </c>
      <c r="L81" s="35">
        <v>0.463806801357527</v>
      </c>
      <c r="M81" s="86">
        <v>45.4922833738419</v>
      </c>
      <c r="N81" s="35">
        <v>1.0067269987567</v>
      </c>
      <c r="O81" s="86">
        <v>38.035683859473401</v>
      </c>
      <c r="P81" s="35">
        <v>1.00991126177205</v>
      </c>
      <c r="Q81" s="86">
        <v>10.9297907243505</v>
      </c>
      <c r="R81" s="35">
        <v>0.64814512710209504</v>
      </c>
      <c r="S81" s="86">
        <v>38.904547005975203</v>
      </c>
      <c r="T81" s="35">
        <v>1.02936576781288</v>
      </c>
      <c r="U81" s="86">
        <v>42.969297759562899</v>
      </c>
      <c r="V81" s="35">
        <v>0.96551572724145396</v>
      </c>
      <c r="W81" s="86">
        <v>11.2840053361769</v>
      </c>
      <c r="X81" s="35">
        <v>0.62598386920639704</v>
      </c>
      <c r="Y81" s="86">
        <v>6.8421498982849798</v>
      </c>
      <c r="Z81" s="35">
        <v>0.56680958867346298</v>
      </c>
      <c r="AA81" s="86">
        <v>47.643737127603501</v>
      </c>
      <c r="AB81" s="35">
        <v>1.1000044659800901</v>
      </c>
      <c r="AC81" s="86">
        <v>38.115524968277803</v>
      </c>
      <c r="AD81" s="35">
        <v>0.95193584568782097</v>
      </c>
      <c r="AE81" s="86">
        <v>9.4712486104353495</v>
      </c>
      <c r="AF81" s="35">
        <v>0.571215088280846</v>
      </c>
      <c r="AG81" s="86">
        <v>4.7694892936832698</v>
      </c>
      <c r="AH81" s="35">
        <v>0.433900782931745</v>
      </c>
      <c r="AI81" s="86">
        <v>-0.52980588504022197</v>
      </c>
      <c r="AJ81" s="35">
        <v>0.98873958348991497</v>
      </c>
      <c r="AK81" s="86">
        <v>1.4922171981872599E-3</v>
      </c>
      <c r="AL81" s="35">
        <v>0.78971079166336999</v>
      </c>
      <c r="AM81" s="86">
        <v>-0.79777510212443203</v>
      </c>
      <c r="AN81" s="35">
        <v>0.71868125207493505</v>
      </c>
      <c r="AO81" s="86">
        <v>-0.68480864644792006</v>
      </c>
      <c r="AP81" s="35">
        <v>0.57725301489426295</v>
      </c>
      <c r="AQ81" s="64"/>
      <c r="AR81" s="65"/>
      <c r="AS81" s="65"/>
      <c r="AT81" s="65"/>
      <c r="AU81" s="65"/>
      <c r="AV81" s="65"/>
      <c r="AW81" s="65"/>
      <c r="AX81" s="66"/>
    </row>
    <row r="82" spans="1:50" x14ac:dyDescent="0.35">
      <c r="A82" s="11" t="s">
        <v>42</v>
      </c>
      <c r="B82" s="4">
        <v>1</v>
      </c>
      <c r="C82" s="86">
        <v>18.009973075113599</v>
      </c>
      <c r="D82" s="35">
        <v>0.79726058470363503</v>
      </c>
      <c r="E82" s="86">
        <v>55.424029346908497</v>
      </c>
      <c r="F82" s="35">
        <v>1.16018053698005</v>
      </c>
      <c r="G82" s="86">
        <v>18.624995285394299</v>
      </c>
      <c r="H82" s="35">
        <v>0.88623115074409098</v>
      </c>
      <c r="I82" s="86">
        <v>7.9410022925835202</v>
      </c>
      <c r="J82" s="35">
        <v>0.71912671964516695</v>
      </c>
      <c r="K82" s="86">
        <v>4.1642872368492103</v>
      </c>
      <c r="L82" s="35">
        <v>0.45009192756884903</v>
      </c>
      <c r="M82" s="86">
        <v>37.883742642775097</v>
      </c>
      <c r="N82" s="35">
        <v>1.2111053578915301</v>
      </c>
      <c r="O82" s="86">
        <v>47.046403298751798</v>
      </c>
      <c r="P82" s="35">
        <v>1.2211910876696801</v>
      </c>
      <c r="Q82" s="86">
        <v>10.9055668216239</v>
      </c>
      <c r="R82" s="35">
        <v>0.66177097593988599</v>
      </c>
      <c r="S82" s="86">
        <v>35.928730172332799</v>
      </c>
      <c r="T82" s="35">
        <v>0.99367601491956203</v>
      </c>
      <c r="U82" s="86">
        <v>44.4635148242252</v>
      </c>
      <c r="V82" s="35">
        <v>0.86852190460620604</v>
      </c>
      <c r="W82" s="86">
        <v>13.4439660812195</v>
      </c>
      <c r="X82" s="35">
        <v>0.63757846816324903</v>
      </c>
      <c r="Y82" s="86">
        <v>6.16378892222252</v>
      </c>
      <c r="Z82" s="35">
        <v>0.51775460479616098</v>
      </c>
      <c r="AA82" s="86">
        <v>28.894105932578402</v>
      </c>
      <c r="AB82" s="35">
        <v>1.0599772333487101</v>
      </c>
      <c r="AC82" s="86">
        <v>49.587163675652498</v>
      </c>
      <c r="AD82" s="35">
        <v>1.0155379663454001</v>
      </c>
      <c r="AE82" s="86">
        <v>15.551072390509001</v>
      </c>
      <c r="AF82" s="35">
        <v>0.72707176890891201</v>
      </c>
      <c r="AG82" s="86">
        <v>5.96765800126005</v>
      </c>
      <c r="AH82" s="35">
        <v>0.48409571905525001</v>
      </c>
      <c r="AI82" s="86">
        <v>-0.22648300267875099</v>
      </c>
      <c r="AJ82" s="35">
        <v>0.92069091762052302</v>
      </c>
      <c r="AK82" s="86">
        <v>1.1155673418991401</v>
      </c>
      <c r="AL82" s="35">
        <v>0.80248408758950995</v>
      </c>
      <c r="AM82" s="86">
        <v>-0.104880161624943</v>
      </c>
      <c r="AN82" s="35">
        <v>0.68002429375714901</v>
      </c>
      <c r="AO82" s="86">
        <v>-0.689129800102531</v>
      </c>
      <c r="AP82" s="35">
        <v>0.63665856120370901</v>
      </c>
      <c r="AQ82" s="64"/>
      <c r="AR82" s="65"/>
      <c r="AS82" s="65"/>
      <c r="AT82" s="65"/>
      <c r="AU82" s="65"/>
      <c r="AV82" s="65"/>
      <c r="AW82" s="65"/>
      <c r="AX82" s="66"/>
    </row>
    <row r="83" spans="1:50" x14ac:dyDescent="0.35">
      <c r="A83" s="11" t="s">
        <v>43</v>
      </c>
      <c r="B83" s="4">
        <v>1</v>
      </c>
      <c r="C83" s="86">
        <v>16.458039587793198</v>
      </c>
      <c r="D83" s="35">
        <v>0.98653629570905299</v>
      </c>
      <c r="E83" s="86">
        <v>34.348500336108998</v>
      </c>
      <c r="F83" s="35">
        <v>1.44179188380596</v>
      </c>
      <c r="G83" s="86">
        <v>28.771213384195299</v>
      </c>
      <c r="H83" s="35">
        <v>0.97170639851515395</v>
      </c>
      <c r="I83" s="86">
        <v>20.422246691902401</v>
      </c>
      <c r="J83" s="35">
        <v>1.5103206237004001</v>
      </c>
      <c r="K83" s="86">
        <v>11.889464580971399</v>
      </c>
      <c r="L83" s="35">
        <v>0.78836556959065496</v>
      </c>
      <c r="M83" s="86">
        <v>36.9428557614483</v>
      </c>
      <c r="N83" s="35">
        <v>1.17467899965917</v>
      </c>
      <c r="O83" s="86">
        <v>33.582304577763601</v>
      </c>
      <c r="P83" s="35">
        <v>1.0339227047861499</v>
      </c>
      <c r="Q83" s="86">
        <v>17.5853750798167</v>
      </c>
      <c r="R83" s="35">
        <v>1.29496315972138</v>
      </c>
      <c r="S83" s="86">
        <v>41.920105954712</v>
      </c>
      <c r="T83" s="35">
        <v>1.88128471383778</v>
      </c>
      <c r="U83" s="86">
        <v>28.764398431370999</v>
      </c>
      <c r="V83" s="35">
        <v>1.12886490823079</v>
      </c>
      <c r="W83" s="86">
        <v>18.053867951249099</v>
      </c>
      <c r="X83" s="35">
        <v>0.88032380605351701</v>
      </c>
      <c r="Y83" s="86">
        <v>11.2616276626678</v>
      </c>
      <c r="Z83" s="35">
        <v>0.989049797937951</v>
      </c>
      <c r="AA83" s="86">
        <v>42.245200947438903</v>
      </c>
      <c r="AB83" s="35">
        <v>1.7229719970211801</v>
      </c>
      <c r="AC83" s="86">
        <v>29.256892960061801</v>
      </c>
      <c r="AD83" s="35">
        <v>1.3567057733124599</v>
      </c>
      <c r="AE83" s="86">
        <v>17.8052983885568</v>
      </c>
      <c r="AF83" s="35">
        <v>0.99364183038190901</v>
      </c>
      <c r="AG83" s="86">
        <v>10.6926077039424</v>
      </c>
      <c r="AH83" s="35">
        <v>0.824084414399605</v>
      </c>
      <c r="AI83" s="86">
        <v>-0.45789215930618699</v>
      </c>
      <c r="AJ83" s="35">
        <v>2.0646007316828001</v>
      </c>
      <c r="AK83" s="86">
        <v>1.9824466808669099</v>
      </c>
      <c r="AL83" s="35">
        <v>1.5569903461130099</v>
      </c>
      <c r="AM83" s="86">
        <v>-0.33946492640838399</v>
      </c>
      <c r="AN83" s="35">
        <v>1.36025463995722</v>
      </c>
      <c r="AO83" s="86">
        <v>-0.95004480699985405</v>
      </c>
      <c r="AP83" s="35">
        <v>1.1520529236582799</v>
      </c>
      <c r="AQ83" s="64"/>
      <c r="AR83" s="65"/>
      <c r="AS83" s="65"/>
      <c r="AT83" s="65"/>
      <c r="AU83" s="65"/>
      <c r="AV83" s="65"/>
      <c r="AW83" s="65"/>
      <c r="AX83" s="66"/>
    </row>
    <row r="84" spans="1:50" x14ac:dyDescent="0.35">
      <c r="A84" s="28" t="s">
        <v>131</v>
      </c>
      <c r="B84" s="16">
        <v>1</v>
      </c>
      <c r="C84" s="24">
        <v>14.643037777095699</v>
      </c>
      <c r="D84" s="25">
        <v>0.23902078378698599</v>
      </c>
      <c r="E84" s="24">
        <v>39.390049709651301</v>
      </c>
      <c r="F84" s="25">
        <v>0.32485368153482602</v>
      </c>
      <c r="G84" s="24">
        <v>27.231881865981499</v>
      </c>
      <c r="H84" s="25">
        <v>0.27623175711436299</v>
      </c>
      <c r="I84" s="24">
        <v>18.7350306472715</v>
      </c>
      <c r="J84" s="25">
        <v>0.27939676454740497</v>
      </c>
      <c r="K84" s="24">
        <v>9.4082758032905698</v>
      </c>
      <c r="L84" s="25">
        <v>0.19102255268031401</v>
      </c>
      <c r="M84" s="24">
        <v>44.348781697035697</v>
      </c>
      <c r="N84" s="25">
        <v>0.31392499597538398</v>
      </c>
      <c r="O84" s="24">
        <v>35.135121398126302</v>
      </c>
      <c r="P84" s="25">
        <v>0.29833583218195098</v>
      </c>
      <c r="Q84" s="24">
        <v>11.107821101547399</v>
      </c>
      <c r="R84" s="25">
        <v>0.21747657112316199</v>
      </c>
      <c r="S84" s="24">
        <v>31.707681736887899</v>
      </c>
      <c r="T84" s="25">
        <v>0.33198659858476398</v>
      </c>
      <c r="U84" s="24">
        <v>38.893945247548899</v>
      </c>
      <c r="V84" s="25">
        <v>0.293326339494205</v>
      </c>
      <c r="W84" s="24">
        <v>18.4619471836229</v>
      </c>
      <c r="X84" s="25">
        <v>0.24966028788251701</v>
      </c>
      <c r="Y84" s="24">
        <v>10.9364258319403</v>
      </c>
      <c r="Z84" s="25">
        <v>0.212237734503576</v>
      </c>
      <c r="AA84" s="24">
        <v>33.237276430754598</v>
      </c>
      <c r="AB84" s="25">
        <v>0.33369136014184397</v>
      </c>
      <c r="AC84" s="24">
        <v>39.064174661461898</v>
      </c>
      <c r="AD84" s="25">
        <v>0.30409538188642099</v>
      </c>
      <c r="AE84" s="24">
        <v>17.460937202978599</v>
      </c>
      <c r="AF84" s="25">
        <v>0.240037838158672</v>
      </c>
      <c r="AG84" s="24">
        <v>10.237611704804801</v>
      </c>
      <c r="AH84" s="25">
        <v>0.20969625402515901</v>
      </c>
      <c r="AI84" s="24">
        <v>0.42868825631434898</v>
      </c>
      <c r="AJ84" s="25">
        <v>0.36630665317643502</v>
      </c>
      <c r="AK84" s="24">
        <v>-0.52194298746888501</v>
      </c>
      <c r="AL84" s="25">
        <v>0.28285382225205502</v>
      </c>
      <c r="AM84" s="24">
        <v>1.9821819092785499E-2</v>
      </c>
      <c r="AN84" s="25">
        <v>0.26080272937315102</v>
      </c>
      <c r="AO84" s="24">
        <v>0.35124947471974599</v>
      </c>
      <c r="AP84" s="25">
        <v>0.244932541539401</v>
      </c>
      <c r="AQ84" s="64"/>
      <c r="AR84" s="65"/>
      <c r="AS84" s="65"/>
      <c r="AT84" s="65"/>
      <c r="AU84" s="65"/>
      <c r="AV84" s="65"/>
      <c r="AW84" s="65"/>
      <c r="AX84" s="66"/>
    </row>
    <row r="85" spans="1:50" x14ac:dyDescent="0.35">
      <c r="A85" s="12" t="s">
        <v>87</v>
      </c>
      <c r="B85" s="4">
        <v>1</v>
      </c>
      <c r="C85" s="13">
        <v>3.73020816916307</v>
      </c>
      <c r="D85" s="14">
        <v>0.45908757669311401</v>
      </c>
      <c r="E85" s="13">
        <v>26.564806984908099</v>
      </c>
      <c r="F85" s="14">
        <v>1.0041680138637701</v>
      </c>
      <c r="G85" s="13">
        <v>41.848598251917501</v>
      </c>
      <c r="H85" s="14">
        <v>1.08535016232571</v>
      </c>
      <c r="I85" s="13">
        <v>27.856386594011401</v>
      </c>
      <c r="J85" s="14">
        <v>1.21049921004846</v>
      </c>
      <c r="K85" s="13">
        <v>9.9938770740968792</v>
      </c>
      <c r="L85" s="14">
        <v>0.83282256377889596</v>
      </c>
      <c r="M85" s="13">
        <v>30.206287509065699</v>
      </c>
      <c r="N85" s="14">
        <v>1.2267774383846699</v>
      </c>
      <c r="O85" s="13">
        <v>46.966377447928501</v>
      </c>
      <c r="P85" s="14">
        <v>1.2402786565511099</v>
      </c>
      <c r="Q85" s="13">
        <v>12.833457968908901</v>
      </c>
      <c r="R85" s="14">
        <v>0.83238935444736895</v>
      </c>
      <c r="S85" s="13">
        <v>24.810187955969099</v>
      </c>
      <c r="T85" s="14">
        <v>1.0259666886635801</v>
      </c>
      <c r="U85" s="13">
        <v>38.336643693125403</v>
      </c>
      <c r="V85" s="14">
        <v>1.21706589681098</v>
      </c>
      <c r="W85" s="13">
        <v>27.573621220103799</v>
      </c>
      <c r="X85" s="14">
        <v>1.03366114614198</v>
      </c>
      <c r="Y85" s="13">
        <v>9.2795471308017596</v>
      </c>
      <c r="Z85" s="14">
        <v>0.63668239212940803</v>
      </c>
      <c r="AA85" s="13">
        <v>39.640561487549697</v>
      </c>
      <c r="AB85" s="14">
        <v>1.32173836974869</v>
      </c>
      <c r="AC85" s="13">
        <v>33.568265466503497</v>
      </c>
      <c r="AD85" s="14">
        <v>1.1481644158650901</v>
      </c>
      <c r="AE85" s="13">
        <v>20.666170656917998</v>
      </c>
      <c r="AF85" s="14">
        <v>0.99640185065406495</v>
      </c>
      <c r="AG85" s="13">
        <v>6.1250023890287997</v>
      </c>
      <c r="AH85" s="14">
        <v>0.55516051814579503</v>
      </c>
      <c r="AI85" s="13">
        <v>4.6284069367829801</v>
      </c>
      <c r="AJ85" s="14">
        <v>1.4915635523922901</v>
      </c>
      <c r="AK85" s="13">
        <v>-2.2390580442896901</v>
      </c>
      <c r="AL85" s="14">
        <v>1.18931321480534</v>
      </c>
      <c r="AM85" s="13">
        <v>0.48284497209113703</v>
      </c>
      <c r="AN85" s="14">
        <v>0.87521759422853296</v>
      </c>
      <c r="AO85" s="13">
        <v>1.10688624645191</v>
      </c>
      <c r="AP85" s="14">
        <v>0.70557694773547497</v>
      </c>
      <c r="AQ85" s="64"/>
      <c r="AR85" s="65"/>
      <c r="AS85" s="65"/>
      <c r="AT85" s="65"/>
      <c r="AU85" s="65"/>
      <c r="AV85" s="65"/>
      <c r="AW85" s="65"/>
      <c r="AX85" s="66"/>
    </row>
    <row r="86" spans="1:50" x14ac:dyDescent="0.35">
      <c r="A86" s="12" t="s">
        <v>84</v>
      </c>
      <c r="B86" s="4">
        <v>1</v>
      </c>
      <c r="C86" s="13">
        <v>16.781917043452101</v>
      </c>
      <c r="D86" s="14">
        <v>1.39535822738368</v>
      </c>
      <c r="E86" s="13">
        <v>46.9924262574662</v>
      </c>
      <c r="F86" s="14">
        <v>1.6598538348295699</v>
      </c>
      <c r="G86" s="13">
        <v>25.980359355844001</v>
      </c>
      <c r="H86" s="14">
        <v>1.22786349680132</v>
      </c>
      <c r="I86" s="13">
        <v>10.245297343237601</v>
      </c>
      <c r="J86" s="14">
        <v>1.0137191833694501</v>
      </c>
      <c r="K86" s="13">
        <v>4.1944762547684897</v>
      </c>
      <c r="L86" s="14">
        <v>0.65435139553143096</v>
      </c>
      <c r="M86" s="13">
        <v>23.214625279972999</v>
      </c>
      <c r="N86" s="14">
        <v>1.4121700861506301</v>
      </c>
      <c r="O86" s="13">
        <v>46.623387732349997</v>
      </c>
      <c r="P86" s="14">
        <v>1.6708228315517899</v>
      </c>
      <c r="Q86" s="13">
        <v>25.967510732908501</v>
      </c>
      <c r="R86" s="14">
        <v>1.5320417062865399</v>
      </c>
      <c r="S86" s="13">
        <v>50.813932966595601</v>
      </c>
      <c r="T86" s="14">
        <v>1.9582607359508699</v>
      </c>
      <c r="U86" s="13">
        <v>34.912697093202098</v>
      </c>
      <c r="V86" s="14">
        <v>1.7123035287877999</v>
      </c>
      <c r="W86" s="13">
        <v>10.467477299678899</v>
      </c>
      <c r="X86" s="14">
        <v>0.99312707761353802</v>
      </c>
      <c r="Y86" s="13">
        <v>3.8058926405233602</v>
      </c>
      <c r="Z86" s="14">
        <v>0.75592799161244095</v>
      </c>
      <c r="AA86" s="13">
        <v>66.031220179382004</v>
      </c>
      <c r="AB86" s="14">
        <v>1.7184649440789299</v>
      </c>
      <c r="AC86" s="13">
        <v>23.941464384081598</v>
      </c>
      <c r="AD86" s="14">
        <v>1.4899372797043799</v>
      </c>
      <c r="AE86" s="13">
        <v>7.2856582424651002</v>
      </c>
      <c r="AF86" s="14">
        <v>0.82260888178418701</v>
      </c>
      <c r="AG86" s="13">
        <v>2.7416571940712502</v>
      </c>
      <c r="AH86" s="14">
        <v>0.46596315276324102</v>
      </c>
      <c r="AI86" s="13">
        <v>-3.2487186327625999</v>
      </c>
      <c r="AJ86" s="14">
        <v>1.59660524750015</v>
      </c>
      <c r="AK86" s="13">
        <v>0.47968259057065799</v>
      </c>
      <c r="AL86" s="14">
        <v>2.16306251521757</v>
      </c>
      <c r="AM86" s="13">
        <v>-2.0443526799457001</v>
      </c>
      <c r="AN86" s="14">
        <v>1.1726456304476001</v>
      </c>
      <c r="AO86" s="13">
        <v>-0.23094666835424901</v>
      </c>
      <c r="AP86" s="14">
        <v>0.89134369254936696</v>
      </c>
      <c r="AQ86" s="64"/>
      <c r="AR86" s="65"/>
      <c r="AS86" s="65"/>
      <c r="AT86" s="65"/>
      <c r="AU86" s="65"/>
      <c r="AV86" s="65"/>
      <c r="AW86" s="65"/>
      <c r="AX86" s="66"/>
    </row>
    <row r="87" spans="1:50" ht="15.75" customHeight="1" x14ac:dyDescent="0.35">
      <c r="A87" s="26" t="s">
        <v>85</v>
      </c>
      <c r="B87" s="17">
        <v>1</v>
      </c>
      <c r="C87" s="22">
        <v>3.72370199794649</v>
      </c>
      <c r="D87" s="23">
        <v>0.70602517550528798</v>
      </c>
      <c r="E87" s="22">
        <v>35.714514665823799</v>
      </c>
      <c r="F87" s="23">
        <v>1.8075378795550501</v>
      </c>
      <c r="G87" s="22">
        <v>35.447072875195801</v>
      </c>
      <c r="H87" s="23">
        <v>1.54092905366111</v>
      </c>
      <c r="I87" s="22">
        <v>25.114710461033901</v>
      </c>
      <c r="J87" s="23">
        <v>1.5649810784523299</v>
      </c>
      <c r="K87" s="22">
        <v>8.8116150767039692</v>
      </c>
      <c r="L87" s="23">
        <v>0.97329318784190499</v>
      </c>
      <c r="M87" s="22">
        <v>60.7000780309682</v>
      </c>
      <c r="N87" s="23">
        <v>1.67981027015581</v>
      </c>
      <c r="O87" s="22">
        <v>25.659158205115101</v>
      </c>
      <c r="P87" s="23">
        <v>1.7189632566603601</v>
      </c>
      <c r="Q87" s="22">
        <v>4.8291486872127498</v>
      </c>
      <c r="R87" s="23">
        <v>0.68914351306049704</v>
      </c>
      <c r="S87" s="22">
        <v>23.622833638716202</v>
      </c>
      <c r="T87" s="23">
        <v>1.6908654350216401</v>
      </c>
      <c r="U87" s="22">
        <v>48.683624725273901</v>
      </c>
      <c r="V87" s="23">
        <v>1.71191580081354</v>
      </c>
      <c r="W87" s="22">
        <v>19.220899471591</v>
      </c>
      <c r="X87" s="23">
        <v>1.3612246582558201</v>
      </c>
      <c r="Y87" s="22">
        <v>8.4726421644189998</v>
      </c>
      <c r="Z87" s="23">
        <v>0.90366682740958004</v>
      </c>
      <c r="AA87" s="22">
        <v>33.175678534121701</v>
      </c>
      <c r="AB87" s="23">
        <v>1.9276778465931099</v>
      </c>
      <c r="AC87" s="22">
        <v>44.0485244969082</v>
      </c>
      <c r="AD87" s="23">
        <v>2.00534578164417</v>
      </c>
      <c r="AE87" s="22">
        <v>15.2572346583314</v>
      </c>
      <c r="AF87" s="23">
        <v>1.0801735463743201</v>
      </c>
      <c r="AG87" s="22">
        <v>7.5185623106387096</v>
      </c>
      <c r="AH87" s="23">
        <v>1.04828966529635</v>
      </c>
      <c r="AI87" s="22">
        <v>-7.7872567360229601</v>
      </c>
      <c r="AJ87" s="23">
        <v>2.5337800472376899</v>
      </c>
      <c r="AK87" s="22">
        <v>-2.7018073837412699</v>
      </c>
      <c r="AL87" s="23">
        <v>1.2009496163533799</v>
      </c>
      <c r="AM87" s="22">
        <v>-4.8611273937158197</v>
      </c>
      <c r="AN87" s="23">
        <v>1.53418502274976</v>
      </c>
      <c r="AO87" s="22">
        <v>-2.2386006043442501</v>
      </c>
      <c r="AP87" s="23">
        <v>1.4174524818365699</v>
      </c>
      <c r="AQ87" s="75"/>
      <c r="AR87" s="76"/>
      <c r="AS87" s="76"/>
      <c r="AT87" s="76"/>
      <c r="AU87" s="76"/>
      <c r="AV87" s="76"/>
      <c r="AW87" s="76"/>
      <c r="AX87" s="77"/>
    </row>
    <row r="88" spans="1:50" x14ac:dyDescent="0.35">
      <c r="A88" s="61"/>
      <c r="B88" s="9"/>
      <c r="C88" s="2" t="s">
        <v>570</v>
      </c>
      <c r="D88" s="36" t="s">
        <v>571</v>
      </c>
      <c r="E88" s="2" t="s">
        <v>572</v>
      </c>
      <c r="F88" s="36" t="s">
        <v>573</v>
      </c>
      <c r="G88" s="2" t="s">
        <v>574</v>
      </c>
      <c r="H88" s="36" t="s">
        <v>575</v>
      </c>
      <c r="I88" s="2" t="s">
        <v>576</v>
      </c>
      <c r="J88" s="36" t="s">
        <v>577</v>
      </c>
      <c r="K88" s="2" t="s">
        <v>578</v>
      </c>
      <c r="L88" s="36" t="s">
        <v>579</v>
      </c>
      <c r="M88" s="2" t="s">
        <v>580</v>
      </c>
      <c r="N88" s="36" t="s">
        <v>581</v>
      </c>
      <c r="O88" s="2" t="s">
        <v>582</v>
      </c>
      <c r="P88" s="36" t="s">
        <v>583</v>
      </c>
      <c r="Q88" s="2" t="s">
        <v>584</v>
      </c>
      <c r="R88" s="36" t="s">
        <v>585</v>
      </c>
      <c r="S88" s="2" t="s">
        <v>586</v>
      </c>
      <c r="T88" s="36" t="s">
        <v>587</v>
      </c>
      <c r="U88" s="2" t="s">
        <v>588</v>
      </c>
      <c r="V88" s="36" t="s">
        <v>589</v>
      </c>
      <c r="W88" s="2" t="s">
        <v>590</v>
      </c>
      <c r="X88" s="36" t="s">
        <v>591</v>
      </c>
      <c r="Y88" s="2" t="s">
        <v>592</v>
      </c>
      <c r="Z88" s="36" t="s">
        <v>593</v>
      </c>
      <c r="AA88" s="2" t="s">
        <v>594</v>
      </c>
      <c r="AB88" s="36" t="s">
        <v>595</v>
      </c>
      <c r="AC88" s="2" t="s">
        <v>596</v>
      </c>
      <c r="AD88" s="36" t="s">
        <v>597</v>
      </c>
      <c r="AE88" s="2" t="s">
        <v>598</v>
      </c>
      <c r="AF88" s="36" t="s">
        <v>599</v>
      </c>
      <c r="AG88" s="2" t="s">
        <v>600</v>
      </c>
      <c r="AH88" s="36" t="s">
        <v>601</v>
      </c>
      <c r="AI88" s="72" t="s">
        <v>602</v>
      </c>
      <c r="AJ88" s="73" t="s">
        <v>603</v>
      </c>
      <c r="AK88" s="73" t="s">
        <v>604</v>
      </c>
      <c r="AL88" s="73" t="s">
        <v>605</v>
      </c>
      <c r="AM88" s="73" t="s">
        <v>606</v>
      </c>
      <c r="AN88" s="73" t="s">
        <v>607</v>
      </c>
      <c r="AO88" s="73" t="s">
        <v>608</v>
      </c>
      <c r="AP88" s="73" t="s">
        <v>609</v>
      </c>
      <c r="AQ88" s="70" t="s">
        <v>610</v>
      </c>
      <c r="AR88" s="71" t="s">
        <v>611</v>
      </c>
      <c r="AS88" s="70" t="s">
        <v>612</v>
      </c>
      <c r="AT88" s="71" t="s">
        <v>613</v>
      </c>
      <c r="AU88" s="70" t="s">
        <v>614</v>
      </c>
      <c r="AV88" s="71" t="s">
        <v>615</v>
      </c>
      <c r="AW88" s="70" t="s">
        <v>616</v>
      </c>
      <c r="AX88" s="79" t="s">
        <v>617</v>
      </c>
    </row>
    <row r="89" spans="1:50" x14ac:dyDescent="0.35">
      <c r="A89" s="12" t="s">
        <v>15</v>
      </c>
      <c r="B89" s="18">
        <v>3</v>
      </c>
      <c r="C89" s="86">
        <v>18.947435496474402</v>
      </c>
      <c r="D89" s="35">
        <v>0.75455780710334996</v>
      </c>
      <c r="E89" s="86">
        <v>50.917985851656397</v>
      </c>
      <c r="F89" s="35">
        <v>0.836645319659167</v>
      </c>
      <c r="G89" s="86">
        <v>20.7917119911485</v>
      </c>
      <c r="H89" s="35">
        <v>0.79476268302317399</v>
      </c>
      <c r="I89" s="86">
        <v>9.3428666607206505</v>
      </c>
      <c r="J89" s="35">
        <v>0.63635218632079305</v>
      </c>
      <c r="K89" s="86">
        <v>5.2111969248211203</v>
      </c>
      <c r="L89" s="35">
        <v>0.43982697584132302</v>
      </c>
      <c r="M89" s="86">
        <v>40.371583543692203</v>
      </c>
      <c r="N89" s="35">
        <v>0.95434745168677804</v>
      </c>
      <c r="O89" s="86">
        <v>41.492671252640598</v>
      </c>
      <c r="P89" s="35">
        <v>0.95399811256132505</v>
      </c>
      <c r="Q89" s="86">
        <v>12.9245482788461</v>
      </c>
      <c r="R89" s="35">
        <v>0.71608251301720904</v>
      </c>
      <c r="S89" s="86">
        <v>47.751934919824997</v>
      </c>
      <c r="T89" s="35">
        <v>1.0920511927049401</v>
      </c>
      <c r="U89" s="86">
        <v>37.783877517218897</v>
      </c>
      <c r="V89" s="35">
        <v>0.85259390452387895</v>
      </c>
      <c r="W89" s="86">
        <v>10.119059557511999</v>
      </c>
      <c r="X89" s="35">
        <v>0.58994670276619199</v>
      </c>
      <c r="Y89" s="86">
        <v>4.3451280054440096</v>
      </c>
      <c r="Z89" s="35">
        <v>0.404428350735271</v>
      </c>
      <c r="AA89" s="86">
        <v>49.747602390224898</v>
      </c>
      <c r="AB89" s="35">
        <v>1.0105555995694699</v>
      </c>
      <c r="AC89" s="86">
        <v>35.982561954498202</v>
      </c>
      <c r="AD89" s="35">
        <v>0.86594629852031402</v>
      </c>
      <c r="AE89" s="86">
        <v>10.2044509138568</v>
      </c>
      <c r="AF89" s="35">
        <v>0.61501586904856997</v>
      </c>
      <c r="AG89" s="86">
        <v>4.0653847414200799</v>
      </c>
      <c r="AH89" s="35">
        <v>0.38291772886869302</v>
      </c>
      <c r="AI89" s="64"/>
      <c r="AJ89" s="65"/>
      <c r="AK89" s="65"/>
      <c r="AL89" s="65"/>
      <c r="AM89" s="65"/>
      <c r="AN89" s="65"/>
      <c r="AO89" s="65"/>
      <c r="AP89" s="65"/>
      <c r="AQ89" s="86">
        <v>-4.3830188058889599</v>
      </c>
      <c r="AR89" s="35">
        <v>0.99807683044413698</v>
      </c>
      <c r="AS89" s="86">
        <v>4.4902195997236198</v>
      </c>
      <c r="AT89" s="35">
        <v>0.93101139804784705</v>
      </c>
      <c r="AU89" s="86">
        <v>-2.7605060187352701</v>
      </c>
      <c r="AV89" s="35">
        <v>0.71058499904241501</v>
      </c>
      <c r="AW89" s="86">
        <v>-2.6718096928808799</v>
      </c>
      <c r="AX89" s="78">
        <v>0.66566893435566699</v>
      </c>
    </row>
    <row r="90" spans="1:50" x14ac:dyDescent="0.35">
      <c r="A90" s="12" t="s">
        <v>18</v>
      </c>
      <c r="B90" s="18">
        <v>3</v>
      </c>
      <c r="C90" s="86">
        <v>10.373732699247499</v>
      </c>
      <c r="D90" s="35">
        <v>0.71503178218167096</v>
      </c>
      <c r="E90" s="86">
        <v>38.0041011636172</v>
      </c>
      <c r="F90" s="35">
        <v>1.3787150949875799</v>
      </c>
      <c r="G90" s="86">
        <v>39.505235940302001</v>
      </c>
      <c r="H90" s="35">
        <v>1.24316332539116</v>
      </c>
      <c r="I90" s="86">
        <v>12.116930196833399</v>
      </c>
      <c r="J90" s="35">
        <v>1.0307260064829999</v>
      </c>
      <c r="K90" s="86">
        <v>1.27671230999242</v>
      </c>
      <c r="L90" s="35">
        <v>0.286267120859582</v>
      </c>
      <c r="M90" s="86">
        <v>17.072421885159802</v>
      </c>
      <c r="N90" s="35">
        <v>1.1395816654208899</v>
      </c>
      <c r="O90" s="86">
        <v>50.7430603261923</v>
      </c>
      <c r="P90" s="35">
        <v>1.17076211301345</v>
      </c>
      <c r="Q90" s="86">
        <v>30.907805478655501</v>
      </c>
      <c r="R90" s="35">
        <v>1.09620446822423</v>
      </c>
      <c r="S90" s="86">
        <v>28.3857136460805</v>
      </c>
      <c r="T90" s="35">
        <v>1.18262823264023</v>
      </c>
      <c r="U90" s="86">
        <v>41.326121652906799</v>
      </c>
      <c r="V90" s="35">
        <v>1.27793917369903</v>
      </c>
      <c r="W90" s="86">
        <v>23.470963204457998</v>
      </c>
      <c r="X90" s="35">
        <v>1.18724432496281</v>
      </c>
      <c r="Y90" s="86">
        <v>6.8172014965547598</v>
      </c>
      <c r="Z90" s="35">
        <v>0.66569833460118699</v>
      </c>
      <c r="AA90" s="86">
        <v>51.9971992034979</v>
      </c>
      <c r="AB90" s="35">
        <v>1.4623184703215499</v>
      </c>
      <c r="AC90" s="86">
        <v>32.3237078512647</v>
      </c>
      <c r="AD90" s="35">
        <v>1.3002842914961299</v>
      </c>
      <c r="AE90" s="86">
        <v>12.219762942973899</v>
      </c>
      <c r="AF90" s="35">
        <v>0.98573737843543796</v>
      </c>
      <c r="AG90" s="86">
        <v>3.4593300022634601</v>
      </c>
      <c r="AH90" s="35">
        <v>0.56268157005951003</v>
      </c>
      <c r="AI90" s="64"/>
      <c r="AJ90" s="65"/>
      <c r="AK90" s="65"/>
      <c r="AL90" s="65"/>
      <c r="AM90" s="65"/>
      <c r="AN90" s="65"/>
      <c r="AO90" s="65"/>
      <c r="AP90" s="65"/>
      <c r="AQ90" s="86">
        <v>0.70083273206331298</v>
      </c>
      <c r="AR90" s="35">
        <v>1.33211542381989</v>
      </c>
      <c r="AS90" s="86">
        <v>-1.42371211458837</v>
      </c>
      <c r="AT90" s="35">
        <v>1.5701825471925701</v>
      </c>
      <c r="AU90" s="86">
        <v>-0.313952785856633</v>
      </c>
      <c r="AV90" s="35">
        <v>0.87704667737540398</v>
      </c>
      <c r="AW90" s="86">
        <v>-7.8853724914709194E-3</v>
      </c>
      <c r="AX90" s="78">
        <v>0.67103326943803898</v>
      </c>
    </row>
    <row r="91" spans="1:50" x14ac:dyDescent="0.35">
      <c r="A91" s="12" t="s">
        <v>78</v>
      </c>
      <c r="B91" s="18">
        <v>3</v>
      </c>
      <c r="C91" s="86">
        <v>5.0553034275091697</v>
      </c>
      <c r="D91" s="35">
        <v>0.47130631899800601</v>
      </c>
      <c r="E91" s="86">
        <v>28.892560577869101</v>
      </c>
      <c r="F91" s="35">
        <v>1.2333565040716199</v>
      </c>
      <c r="G91" s="86">
        <v>43.220674317536997</v>
      </c>
      <c r="H91" s="35">
        <v>1.0837356612606901</v>
      </c>
      <c r="I91" s="86">
        <v>22.8314616770848</v>
      </c>
      <c r="J91" s="35">
        <v>1.2085913777995101</v>
      </c>
      <c r="K91" s="86">
        <v>9.9393354574274504</v>
      </c>
      <c r="L91" s="35">
        <v>0.75344553956672</v>
      </c>
      <c r="M91" s="86">
        <v>26.632914355377601</v>
      </c>
      <c r="N91" s="35">
        <v>1.0686274875335799</v>
      </c>
      <c r="O91" s="86">
        <v>47.195585763995098</v>
      </c>
      <c r="P91" s="35">
        <v>1.22723581621816</v>
      </c>
      <c r="Q91" s="86">
        <v>16.232164423199901</v>
      </c>
      <c r="R91" s="35">
        <v>0.74949302772972803</v>
      </c>
      <c r="S91" s="86">
        <v>28.547503950554699</v>
      </c>
      <c r="T91" s="35">
        <v>1.13613617143968</v>
      </c>
      <c r="U91" s="86">
        <v>39.085830966345902</v>
      </c>
      <c r="V91" s="35">
        <v>0.96458806753033899</v>
      </c>
      <c r="W91" s="86">
        <v>24.093354617907799</v>
      </c>
      <c r="X91" s="35">
        <v>1.1056803336355201</v>
      </c>
      <c r="Y91" s="86">
        <v>8.2733104651915408</v>
      </c>
      <c r="Z91" s="35">
        <v>0.63635783180084005</v>
      </c>
      <c r="AA91" s="86">
        <v>44.324384192219497</v>
      </c>
      <c r="AB91" s="35">
        <v>1.2536125864644201</v>
      </c>
      <c r="AC91" s="86">
        <v>33.747553545564699</v>
      </c>
      <c r="AD91" s="35">
        <v>0.97161084756208504</v>
      </c>
      <c r="AE91" s="86">
        <v>16.972342598266</v>
      </c>
      <c r="AF91" s="35">
        <v>0.94652032762844596</v>
      </c>
      <c r="AG91" s="86">
        <v>4.95571966394985</v>
      </c>
      <c r="AH91" s="35">
        <v>0.53578346406961397</v>
      </c>
      <c r="AI91" s="64"/>
      <c r="AJ91" s="65"/>
      <c r="AK91" s="65"/>
      <c r="AL91" s="65"/>
      <c r="AM91" s="65"/>
      <c r="AN91" s="65"/>
      <c r="AO91" s="65"/>
      <c r="AP91" s="65"/>
      <c r="AQ91" s="86">
        <v>-0.396517980143617</v>
      </c>
      <c r="AR91" s="35">
        <v>1.49001564145766</v>
      </c>
      <c r="AS91" s="86">
        <v>1.15964841000129</v>
      </c>
      <c r="AT91" s="35">
        <v>1.1328431860274299</v>
      </c>
      <c r="AU91" s="86">
        <v>-0.52339169351908399</v>
      </c>
      <c r="AV91" s="35">
        <v>0.87498151917273204</v>
      </c>
      <c r="AW91" s="86">
        <v>-6.2396478627036303E-2</v>
      </c>
      <c r="AX91" s="78">
        <v>0.69043431884447704</v>
      </c>
    </row>
    <row r="92" spans="1:50" x14ac:dyDescent="0.35">
      <c r="A92" s="12" t="s">
        <v>32</v>
      </c>
      <c r="B92" s="18">
        <v>3</v>
      </c>
      <c r="C92" s="86">
        <v>2.4948925166021598</v>
      </c>
      <c r="D92" s="35">
        <v>0.26717083842831502</v>
      </c>
      <c r="E92" s="86">
        <v>24.814435374345202</v>
      </c>
      <c r="F92" s="35">
        <v>0.77398573460555498</v>
      </c>
      <c r="G92" s="86">
        <v>48.526388857150998</v>
      </c>
      <c r="H92" s="35">
        <v>0.87047283735941505</v>
      </c>
      <c r="I92" s="86">
        <v>24.164283251901701</v>
      </c>
      <c r="J92" s="35">
        <v>0.77042161570182799</v>
      </c>
      <c r="K92" s="86">
        <v>5.3516274864586997</v>
      </c>
      <c r="L92" s="35">
        <v>0.40670934768545502</v>
      </c>
      <c r="M92" s="86">
        <v>52.035335017888102</v>
      </c>
      <c r="N92" s="35">
        <v>0.98533090482685604</v>
      </c>
      <c r="O92" s="86">
        <v>34.324364016842502</v>
      </c>
      <c r="P92" s="35">
        <v>0.90003252744421902</v>
      </c>
      <c r="Q92" s="86">
        <v>8.2886734788106899</v>
      </c>
      <c r="R92" s="35">
        <v>0.42491915173997902</v>
      </c>
      <c r="S92" s="86">
        <v>14.186735307013899</v>
      </c>
      <c r="T92" s="35">
        <v>0.52405844620373498</v>
      </c>
      <c r="U92" s="86">
        <v>35.416101112678703</v>
      </c>
      <c r="V92" s="35">
        <v>0.78743858789372101</v>
      </c>
      <c r="W92" s="86">
        <v>36.6090821498967</v>
      </c>
      <c r="X92" s="35">
        <v>0.78397037872750797</v>
      </c>
      <c r="Y92" s="86">
        <v>13.788081430410699</v>
      </c>
      <c r="Z92" s="35">
        <v>0.63571667126379106</v>
      </c>
      <c r="AA92" s="86">
        <v>15.8817031104299</v>
      </c>
      <c r="AB92" s="35">
        <v>0.59054220704101101</v>
      </c>
      <c r="AC92" s="86">
        <v>39.002826293532799</v>
      </c>
      <c r="AD92" s="35">
        <v>0.81755712891064602</v>
      </c>
      <c r="AE92" s="86">
        <v>33.2344758743371</v>
      </c>
      <c r="AF92" s="35">
        <v>0.83341098102977196</v>
      </c>
      <c r="AG92" s="86">
        <v>11.880994721700301</v>
      </c>
      <c r="AH92" s="35">
        <v>0.56083188160089703</v>
      </c>
      <c r="AI92" s="64"/>
      <c r="AJ92" s="65"/>
      <c r="AK92" s="65"/>
      <c r="AL92" s="65"/>
      <c r="AM92" s="65"/>
      <c r="AN92" s="65"/>
      <c r="AO92" s="65"/>
      <c r="AP92" s="65"/>
      <c r="AQ92" s="86">
        <v>-1.59445033952344</v>
      </c>
      <c r="AR92" s="35">
        <v>1.26380078744268</v>
      </c>
      <c r="AS92" s="86">
        <v>2.4801379546535101</v>
      </c>
      <c r="AT92" s="35">
        <v>0.59753184489104505</v>
      </c>
      <c r="AU92" s="86">
        <v>-1.9173140954430501</v>
      </c>
      <c r="AV92" s="35">
        <v>0.99416906057001597</v>
      </c>
      <c r="AW92" s="86">
        <v>-1.44095622660776</v>
      </c>
      <c r="AX92" s="78">
        <v>0.89709435711990604</v>
      </c>
    </row>
    <row r="93" spans="1:50" x14ac:dyDescent="0.35">
      <c r="A93" s="12" t="s">
        <v>34</v>
      </c>
      <c r="B93" s="18">
        <v>3</v>
      </c>
      <c r="C93" s="86">
        <v>30.267051148607599</v>
      </c>
      <c r="D93" s="35">
        <v>1.0638920497057001</v>
      </c>
      <c r="E93" s="86">
        <v>52.367741682263997</v>
      </c>
      <c r="F93" s="35">
        <v>1.03939991475738</v>
      </c>
      <c r="G93" s="86">
        <v>11.3671904777603</v>
      </c>
      <c r="H93" s="35">
        <v>0.64390273810167498</v>
      </c>
      <c r="I93" s="86">
        <v>5.9980166913681296</v>
      </c>
      <c r="J93" s="35">
        <v>0.446134049576353</v>
      </c>
      <c r="K93" s="86">
        <v>9.1593068952116106</v>
      </c>
      <c r="L93" s="35">
        <v>0.50446066139179602</v>
      </c>
      <c r="M93" s="86">
        <v>42.499388319357699</v>
      </c>
      <c r="N93" s="35">
        <v>0.99647945320265996</v>
      </c>
      <c r="O93" s="86">
        <v>28.548704694276701</v>
      </c>
      <c r="P93" s="35">
        <v>0.798494090155767</v>
      </c>
      <c r="Q93" s="86">
        <v>19.792600091154</v>
      </c>
      <c r="R93" s="35">
        <v>0.77845671432714802</v>
      </c>
      <c r="S93" s="86">
        <v>44.158196116636702</v>
      </c>
      <c r="T93" s="35">
        <v>1.18520476199266</v>
      </c>
      <c r="U93" s="86">
        <v>40.010336658572903</v>
      </c>
      <c r="V93" s="35">
        <v>0.983442103067101</v>
      </c>
      <c r="W93" s="86">
        <v>9.3600981044612706</v>
      </c>
      <c r="X93" s="35">
        <v>0.50333181921785797</v>
      </c>
      <c r="Y93" s="86">
        <v>6.4713691203290598</v>
      </c>
      <c r="Z93" s="35">
        <v>0.486779910082145</v>
      </c>
      <c r="AA93" s="86">
        <v>39.720490090348697</v>
      </c>
      <c r="AB93" s="35">
        <v>1.0720097580330801</v>
      </c>
      <c r="AC93" s="86">
        <v>41.827823363098297</v>
      </c>
      <c r="AD93" s="35">
        <v>0.88604311578605299</v>
      </c>
      <c r="AE93" s="86">
        <v>10.9569232429715</v>
      </c>
      <c r="AF93" s="35">
        <v>0.56740133252454505</v>
      </c>
      <c r="AG93" s="86">
        <v>7.4947633035814896</v>
      </c>
      <c r="AH93" s="35">
        <v>0.53314112711448103</v>
      </c>
      <c r="AI93" s="64"/>
      <c r="AJ93" s="65"/>
      <c r="AK93" s="65"/>
      <c r="AL93" s="65"/>
      <c r="AM93" s="65"/>
      <c r="AN93" s="65"/>
      <c r="AO93" s="65"/>
      <c r="AP93" s="65"/>
      <c r="AQ93" s="86">
        <v>-0.74744834688948103</v>
      </c>
      <c r="AR93" s="35">
        <v>0.736725943934737</v>
      </c>
      <c r="AS93" s="86">
        <v>4.7459180745782703E-2</v>
      </c>
      <c r="AT93" s="35">
        <v>1.1423529495842</v>
      </c>
      <c r="AU93" s="86">
        <v>-0.70235927357427097</v>
      </c>
      <c r="AV93" s="35">
        <v>0.73219836490776302</v>
      </c>
      <c r="AW93" s="86">
        <v>-1.2212252434714099</v>
      </c>
      <c r="AX93" s="78">
        <v>0.82211860633936196</v>
      </c>
    </row>
    <row r="94" spans="1:50" x14ac:dyDescent="0.35">
      <c r="A94" s="12" t="s">
        <v>38</v>
      </c>
      <c r="B94" s="18">
        <v>3</v>
      </c>
      <c r="C94" s="86">
        <v>9.6688914430293291</v>
      </c>
      <c r="D94" s="35">
        <v>0.69054068672838798</v>
      </c>
      <c r="E94" s="86">
        <v>49.451516175099599</v>
      </c>
      <c r="F94" s="35">
        <v>1.2291899850830299</v>
      </c>
      <c r="G94" s="86">
        <v>28.362608905472499</v>
      </c>
      <c r="H94" s="35">
        <v>1.10691168291433</v>
      </c>
      <c r="I94" s="86">
        <v>12.5169834763986</v>
      </c>
      <c r="J94" s="35">
        <v>0.71207893448974402</v>
      </c>
      <c r="K94" s="86">
        <v>5.3760386545744199</v>
      </c>
      <c r="L94" s="35">
        <v>0.498381353534609</v>
      </c>
      <c r="M94" s="86">
        <v>44.026448001869603</v>
      </c>
      <c r="N94" s="35">
        <v>1.1657849550646899</v>
      </c>
      <c r="O94" s="86">
        <v>39.510497003859697</v>
      </c>
      <c r="P94" s="35">
        <v>1.01756286981821</v>
      </c>
      <c r="Q94" s="86">
        <v>11.087016339696399</v>
      </c>
      <c r="R94" s="35">
        <v>0.63229021960728005</v>
      </c>
      <c r="S94" s="86">
        <v>40.3311120260134</v>
      </c>
      <c r="T94" s="35">
        <v>1.04263689592098</v>
      </c>
      <c r="U94" s="86">
        <v>41.954546849189498</v>
      </c>
      <c r="V94" s="35">
        <v>1.1504496845035701</v>
      </c>
      <c r="W94" s="86">
        <v>12.2066926914893</v>
      </c>
      <c r="X94" s="35">
        <v>0.74525469073815098</v>
      </c>
      <c r="Y94" s="86">
        <v>5.5076484333078701</v>
      </c>
      <c r="Z94" s="35">
        <v>0.43612864240486898</v>
      </c>
      <c r="AA94" s="86">
        <v>41.533280002359703</v>
      </c>
      <c r="AB94" s="35">
        <v>1.09662619079625</v>
      </c>
      <c r="AC94" s="86">
        <v>40.485645161456503</v>
      </c>
      <c r="AD94" s="35">
        <v>1.0381587523444</v>
      </c>
      <c r="AE94" s="86">
        <v>11.9140395126612</v>
      </c>
      <c r="AF94" s="35">
        <v>0.60372803960877697</v>
      </c>
      <c r="AG94" s="86">
        <v>6.0670353235225498</v>
      </c>
      <c r="AH94" s="35">
        <v>0.49802886145261599</v>
      </c>
      <c r="AI94" s="64"/>
      <c r="AJ94" s="65"/>
      <c r="AK94" s="65"/>
      <c r="AL94" s="65"/>
      <c r="AM94" s="65"/>
      <c r="AN94" s="65"/>
      <c r="AO94" s="65"/>
      <c r="AP94" s="65"/>
      <c r="AQ94" s="86">
        <v>-6.7370800318911499</v>
      </c>
      <c r="AR94" s="35">
        <v>1.27905972831287</v>
      </c>
      <c r="AS94" s="86">
        <v>2.9536645494429301</v>
      </c>
      <c r="AT94" s="35">
        <v>0.825769778006476</v>
      </c>
      <c r="AU94" s="86">
        <v>-2.4604015012368401</v>
      </c>
      <c r="AV94" s="35">
        <v>0.73428017612073104</v>
      </c>
      <c r="AW94" s="86">
        <v>-0.94865841116757299</v>
      </c>
      <c r="AX94" s="78">
        <v>0.71289150404902801</v>
      </c>
    </row>
    <row r="95" spans="1:50" x14ac:dyDescent="0.35">
      <c r="A95" s="12" t="s">
        <v>42</v>
      </c>
      <c r="B95" s="18">
        <v>3</v>
      </c>
      <c r="C95" s="86">
        <v>19.396074779942101</v>
      </c>
      <c r="D95" s="35">
        <v>0.76469290101652598</v>
      </c>
      <c r="E95" s="86">
        <v>57.076338070064899</v>
      </c>
      <c r="F95" s="35">
        <v>0.82580998338566702</v>
      </c>
      <c r="G95" s="86">
        <v>17.020759818623201</v>
      </c>
      <c r="H95" s="35">
        <v>0.72384437114759204</v>
      </c>
      <c r="I95" s="86">
        <v>6.5068273313697702</v>
      </c>
      <c r="J95" s="35">
        <v>0.41353721650783298</v>
      </c>
      <c r="K95" s="86">
        <v>5.1158881017232396</v>
      </c>
      <c r="L95" s="35">
        <v>0.40175648105327799</v>
      </c>
      <c r="M95" s="86">
        <v>39.469965006177098</v>
      </c>
      <c r="N95" s="35">
        <v>0.94266573470466997</v>
      </c>
      <c r="O95" s="86">
        <v>46.296073550609599</v>
      </c>
      <c r="P95" s="35">
        <v>0.88389001880622797</v>
      </c>
      <c r="Q95" s="86">
        <v>9.1180733414900406</v>
      </c>
      <c r="R95" s="35">
        <v>0.47236266471246302</v>
      </c>
      <c r="S95" s="86">
        <v>43.388392501951202</v>
      </c>
      <c r="T95" s="35">
        <v>0.91499772307919203</v>
      </c>
      <c r="U95" s="86">
        <v>42.088134974108101</v>
      </c>
      <c r="V95" s="35">
        <v>0.718132034144495</v>
      </c>
      <c r="W95" s="86">
        <v>9.9241041490223392</v>
      </c>
      <c r="X95" s="35">
        <v>0.50731521940009205</v>
      </c>
      <c r="Y95" s="86">
        <v>4.59936837491842</v>
      </c>
      <c r="Z95" s="35">
        <v>0.423719853522807</v>
      </c>
      <c r="AA95" s="86">
        <v>34.710162530768002</v>
      </c>
      <c r="AB95" s="35">
        <v>0.88776186243761102</v>
      </c>
      <c r="AC95" s="86">
        <v>48.178577634268699</v>
      </c>
      <c r="AD95" s="35">
        <v>0.81223834239699699</v>
      </c>
      <c r="AE95" s="86">
        <v>12.419407517230599</v>
      </c>
      <c r="AF95" s="35">
        <v>0.51575528143892302</v>
      </c>
      <c r="AG95" s="86">
        <v>4.6918523177326801</v>
      </c>
      <c r="AH95" s="35">
        <v>0.37534500043135</v>
      </c>
      <c r="AI95" s="64"/>
      <c r="AJ95" s="65"/>
      <c r="AK95" s="65"/>
      <c r="AL95" s="65"/>
      <c r="AM95" s="65"/>
      <c r="AN95" s="65"/>
      <c r="AO95" s="65"/>
      <c r="AP95" s="65"/>
      <c r="AQ95" s="86">
        <v>-1.6606579638925001</v>
      </c>
      <c r="AR95" s="35">
        <v>0.70819598722271004</v>
      </c>
      <c r="AS95" s="86">
        <v>-0.67192613823469904</v>
      </c>
      <c r="AT95" s="35">
        <v>0.65510790962420595</v>
      </c>
      <c r="AU95" s="86">
        <v>-1.6693007089290399</v>
      </c>
      <c r="AV95" s="35">
        <v>0.61147503921392399</v>
      </c>
      <c r="AW95" s="86">
        <v>-1.96493548362991</v>
      </c>
      <c r="AX95" s="78">
        <v>0.55845261902436005</v>
      </c>
    </row>
    <row r="96" spans="1:50" x14ac:dyDescent="0.35">
      <c r="A96" s="12" t="s">
        <v>43</v>
      </c>
      <c r="B96" s="18">
        <v>3</v>
      </c>
      <c r="C96" s="86">
        <v>16.243973686621601</v>
      </c>
      <c r="D96" s="35">
        <v>1.12296896823352</v>
      </c>
      <c r="E96" s="86">
        <v>36.227377214376503</v>
      </c>
      <c r="F96" s="35">
        <v>1.51418343205614</v>
      </c>
      <c r="G96" s="86">
        <v>28.834665776380302</v>
      </c>
      <c r="H96" s="35">
        <v>1.3729244594141501</v>
      </c>
      <c r="I96" s="86">
        <v>18.693983322621602</v>
      </c>
      <c r="J96" s="35">
        <v>1.2904941715925</v>
      </c>
      <c r="K96" s="86">
        <v>11.6828467113743</v>
      </c>
      <c r="L96" s="35">
        <v>0.77296701529519496</v>
      </c>
      <c r="M96" s="86">
        <v>39.135047856244398</v>
      </c>
      <c r="N96" s="35">
        <v>1.7113323990348399</v>
      </c>
      <c r="O96" s="86">
        <v>32.908363500811802</v>
      </c>
      <c r="P96" s="35">
        <v>1.1781671678766099</v>
      </c>
      <c r="Q96" s="86">
        <v>16.273741931569401</v>
      </c>
      <c r="R96" s="35">
        <v>1.3300560694921</v>
      </c>
      <c r="S96" s="86">
        <v>42.071349983915503</v>
      </c>
      <c r="T96" s="35">
        <v>1.8501691200383501</v>
      </c>
      <c r="U96" s="86">
        <v>31.519539755919801</v>
      </c>
      <c r="V96" s="35">
        <v>1.06016633348468</v>
      </c>
      <c r="W96" s="86">
        <v>15.9778817597733</v>
      </c>
      <c r="X96" s="35">
        <v>1.0490918101856399</v>
      </c>
      <c r="Y96" s="86">
        <v>10.4312285003914</v>
      </c>
      <c r="Z96" s="35">
        <v>0.66656117098049095</v>
      </c>
      <c r="AA96" s="86">
        <v>40.9168515138823</v>
      </c>
      <c r="AB96" s="35">
        <v>1.85019955737704</v>
      </c>
      <c r="AC96" s="86">
        <v>31.847334952647699</v>
      </c>
      <c r="AD96" s="35">
        <v>1.5306088812958401</v>
      </c>
      <c r="AE96" s="86">
        <v>17.075921199548699</v>
      </c>
      <c r="AF96" s="35">
        <v>0.87625713040210496</v>
      </c>
      <c r="AG96" s="86">
        <v>10.159892333921301</v>
      </c>
      <c r="AH96" s="35">
        <v>0.65685614032137996</v>
      </c>
      <c r="AI96" s="64"/>
      <c r="AJ96" s="65"/>
      <c r="AK96" s="65"/>
      <c r="AL96" s="65"/>
      <c r="AM96" s="65"/>
      <c r="AN96" s="65"/>
      <c r="AO96" s="65"/>
      <c r="AP96" s="65"/>
      <c r="AQ96" s="86">
        <v>-2.1861555285869798</v>
      </c>
      <c r="AR96" s="35">
        <v>1.90968138751065</v>
      </c>
      <c r="AS96" s="86">
        <v>0.67081353261966103</v>
      </c>
      <c r="AT96" s="35">
        <v>1.58629710358631</v>
      </c>
      <c r="AU96" s="86">
        <v>-1.16986408868478</v>
      </c>
      <c r="AV96" s="35">
        <v>1.14733472769847</v>
      </c>
      <c r="AW96" s="86">
        <v>-1.48276017702092</v>
      </c>
      <c r="AX96" s="78">
        <v>1.03902396792911</v>
      </c>
    </row>
    <row r="97" spans="1:50" ht="15.75" customHeight="1" x14ac:dyDescent="0.35">
      <c r="A97" s="29" t="s">
        <v>132</v>
      </c>
      <c r="B97" s="6">
        <v>3</v>
      </c>
      <c r="C97" s="7">
        <v>14.055919399754201</v>
      </c>
      <c r="D97" s="8">
        <v>0.27467779723930902</v>
      </c>
      <c r="E97" s="7">
        <v>42.219007013661603</v>
      </c>
      <c r="F97" s="8">
        <v>0.40091743781376199</v>
      </c>
      <c r="G97" s="7">
        <v>29.703654510546901</v>
      </c>
      <c r="H97" s="8">
        <v>0.35702864850910498</v>
      </c>
      <c r="I97" s="7">
        <v>14.021419076037301</v>
      </c>
      <c r="J97" s="8">
        <v>0.30781647904520298</v>
      </c>
      <c r="K97" s="7">
        <v>6.6391190676979104</v>
      </c>
      <c r="L97" s="8">
        <v>0.18834145010609199</v>
      </c>
      <c r="M97" s="7">
        <v>37.655387998220803</v>
      </c>
      <c r="N97" s="8">
        <v>0.40488366885028398</v>
      </c>
      <c r="O97" s="7">
        <v>40.127415013653497</v>
      </c>
      <c r="P97" s="8">
        <v>0.36313154189371</v>
      </c>
      <c r="Q97" s="7">
        <v>15.5780779204278</v>
      </c>
      <c r="R97" s="8">
        <v>0.29194113005219502</v>
      </c>
      <c r="S97" s="7">
        <v>36.1026173064989</v>
      </c>
      <c r="T97" s="8">
        <v>0.412855464830507</v>
      </c>
      <c r="U97" s="7">
        <v>38.648061185867597</v>
      </c>
      <c r="V97" s="8">
        <v>0.35001994780677498</v>
      </c>
      <c r="W97" s="7">
        <v>17.720154529315099</v>
      </c>
      <c r="X97" s="8">
        <v>0.30003735669781401</v>
      </c>
      <c r="Y97" s="7">
        <v>7.5291669783184698</v>
      </c>
      <c r="Z97" s="8">
        <v>0.196325969463893</v>
      </c>
      <c r="AA97" s="7">
        <v>39.853959129216399</v>
      </c>
      <c r="AB97" s="8">
        <v>0.426523665702572</v>
      </c>
      <c r="AC97" s="7">
        <v>37.924503844541398</v>
      </c>
      <c r="AD97" s="8">
        <v>0.373295505414867</v>
      </c>
      <c r="AE97" s="7">
        <v>15.624665475230699</v>
      </c>
      <c r="AF97" s="8">
        <v>0.269856998566323</v>
      </c>
      <c r="AG97" s="7">
        <v>6.5968715510114597</v>
      </c>
      <c r="AH97" s="8">
        <v>0.184113115826777</v>
      </c>
      <c r="AI97" s="75"/>
      <c r="AJ97" s="76"/>
      <c r="AK97" s="76"/>
      <c r="AL97" s="76"/>
      <c r="AM97" s="76"/>
      <c r="AN97" s="76"/>
      <c r="AO97" s="76"/>
      <c r="AP97" s="76"/>
      <c r="AQ97" s="7">
        <v>-2.1255620330940999</v>
      </c>
      <c r="AR97" s="8">
        <v>0.44922174659276598</v>
      </c>
      <c r="AS97" s="7">
        <v>1.2132881217954701</v>
      </c>
      <c r="AT97" s="8">
        <v>0.39340271006592897</v>
      </c>
      <c r="AU97" s="7">
        <v>-1.43963627074737</v>
      </c>
      <c r="AV97" s="8">
        <v>0.300875473063347</v>
      </c>
      <c r="AW97" s="7">
        <v>-1.2250783857371199</v>
      </c>
      <c r="AX97" s="10">
        <v>0.27244299994834098</v>
      </c>
    </row>
    <row r="98" spans="1:50" x14ac:dyDescent="0.35">
      <c r="A98" s="80"/>
      <c r="B98" s="80"/>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80"/>
      <c r="AJ98" s="80"/>
      <c r="AK98" s="80"/>
      <c r="AL98" s="80"/>
      <c r="AM98" s="80"/>
      <c r="AN98" s="80"/>
      <c r="AO98" s="80"/>
      <c r="AP98" s="80"/>
      <c r="AQ98" s="80"/>
      <c r="AR98" s="80"/>
      <c r="AS98" s="80"/>
      <c r="AT98" s="80"/>
      <c r="AU98" s="80"/>
      <c r="AV98" s="80"/>
      <c r="AW98" s="80"/>
      <c r="AX98" s="80"/>
    </row>
    <row r="99" spans="1:50" x14ac:dyDescent="0.35">
      <c r="A99" s="27" t="s">
        <v>73</v>
      </c>
    </row>
    <row r="100" spans="1:50" x14ac:dyDescent="0.35">
      <c r="A100" s="27" t="s">
        <v>88</v>
      </c>
    </row>
    <row r="101" spans="1:50" x14ac:dyDescent="0.35">
      <c r="A101" s="27" t="s">
        <v>74</v>
      </c>
    </row>
    <row r="102" spans="1:50" x14ac:dyDescent="0.35">
      <c r="A102" s="32" t="s">
        <v>46</v>
      </c>
    </row>
    <row r="103" spans="1:50" x14ac:dyDescent="0.35">
      <c r="A103" s="54" t="s">
        <v>47</v>
      </c>
    </row>
    <row r="104" spans="1:50" x14ac:dyDescent="0.35">
      <c r="A104" s="32" t="s">
        <v>48</v>
      </c>
    </row>
  </sheetData>
  <mergeCells count="42">
    <mergeCell ref="AS9:AT9"/>
    <mergeCell ref="AU9:AV9"/>
    <mergeCell ref="AW9:AX9"/>
    <mergeCell ref="AI7:AP7"/>
    <mergeCell ref="AQ7:AX7"/>
    <mergeCell ref="AI8:AJ8"/>
    <mergeCell ref="AK8:AL8"/>
    <mergeCell ref="AM8:AN8"/>
    <mergeCell ref="AO8:AP8"/>
    <mergeCell ref="AQ8:AR8"/>
    <mergeCell ref="AS8:AT8"/>
    <mergeCell ref="AU8:AV8"/>
    <mergeCell ref="AW8:AX8"/>
    <mergeCell ref="AI68:AJ69"/>
    <mergeCell ref="AQ68:AR69"/>
    <mergeCell ref="AI9:AJ9"/>
    <mergeCell ref="AK9:AL9"/>
    <mergeCell ref="AM9:AN9"/>
    <mergeCell ref="AO9:AP9"/>
    <mergeCell ref="AQ9:AR9"/>
    <mergeCell ref="B6:B10"/>
    <mergeCell ref="C9:D9"/>
    <mergeCell ref="E9:F9"/>
    <mergeCell ref="G9:H9"/>
    <mergeCell ref="I9:J9"/>
    <mergeCell ref="C6:AX6"/>
    <mergeCell ref="C7:J8"/>
    <mergeCell ref="K7:R8"/>
    <mergeCell ref="S7:Z8"/>
    <mergeCell ref="AA7:AH8"/>
    <mergeCell ref="K9:L9"/>
    <mergeCell ref="M9:N9"/>
    <mergeCell ref="O9:P9"/>
    <mergeCell ref="Q9:R9"/>
    <mergeCell ref="S9:T9"/>
    <mergeCell ref="AE9:AF9"/>
    <mergeCell ref="AG9:AH9"/>
    <mergeCell ref="U9:V9"/>
    <mergeCell ref="W9:X9"/>
    <mergeCell ref="Y9:Z9"/>
    <mergeCell ref="AA9:AB9"/>
    <mergeCell ref="AC9:AD9"/>
  </mergeCells>
  <conditionalFormatting sqref="U100">
    <cfRule type="expression" dxfId="366" priority="26">
      <formula>ABS(U100/V100)&gt;1.95996398454005</formula>
    </cfRule>
  </conditionalFormatting>
  <conditionalFormatting sqref="W100">
    <cfRule type="expression" dxfId="365" priority="25">
      <formula>ABS(W100/X100)&gt;1.95996398454005</formula>
    </cfRule>
  </conditionalFormatting>
  <conditionalFormatting sqref="Y100">
    <cfRule type="expression" dxfId="364" priority="24">
      <formula>ABS(Y100/Z100)&gt;1.95996398454005</formula>
    </cfRule>
  </conditionalFormatting>
  <conditionalFormatting sqref="AA100">
    <cfRule type="expression" dxfId="363" priority="23">
      <formula>ABS(AA100/AB100)&gt;1.95996398454005</formula>
    </cfRule>
  </conditionalFormatting>
  <conditionalFormatting sqref="AC100">
    <cfRule type="expression" dxfId="362" priority="22">
      <formula>ABS(AC100/AD100)&gt;1.95996398454005</formula>
    </cfRule>
  </conditionalFormatting>
  <conditionalFormatting sqref="AE100">
    <cfRule type="expression" dxfId="361" priority="21">
      <formula>ABS(AE100/AF100)&gt;1.95996398454005</formula>
    </cfRule>
  </conditionalFormatting>
  <conditionalFormatting sqref="AG100">
    <cfRule type="expression" dxfId="360" priority="20">
      <formula>ABS(AG100/AH100)&gt;1.95996398454005</formula>
    </cfRule>
  </conditionalFormatting>
  <conditionalFormatting sqref="AI1:AI200">
    <cfRule type="expression" dxfId="359" priority="8">
      <formula>ABS(AI1/AJ1)&gt;1.95996398454005</formula>
    </cfRule>
  </conditionalFormatting>
  <conditionalFormatting sqref="AK1:AK200">
    <cfRule type="expression" dxfId="358" priority="7">
      <formula>ABS(AK1/AL1)&gt;1.95996398454005</formula>
    </cfRule>
  </conditionalFormatting>
  <conditionalFormatting sqref="AM1:AM200">
    <cfRule type="expression" dxfId="357" priority="6">
      <formula>ABS(AM1/AN1)&gt;1.95996398454005</formula>
    </cfRule>
  </conditionalFormatting>
  <conditionalFormatting sqref="AO1:AO200">
    <cfRule type="expression" dxfId="356" priority="5">
      <formula>ABS(AO1/AP1)&gt;1.95996398454005</formula>
    </cfRule>
  </conditionalFormatting>
  <conditionalFormatting sqref="AQ1:AQ200">
    <cfRule type="expression" dxfId="355" priority="4">
      <formula>ABS(AQ1/AR1)&gt;1.95996398454005</formula>
    </cfRule>
  </conditionalFormatting>
  <conditionalFormatting sqref="AS1:AS200">
    <cfRule type="expression" dxfId="354" priority="3">
      <formula>ABS(AS1/AT1)&gt;1.95996398454005</formula>
    </cfRule>
  </conditionalFormatting>
  <conditionalFormatting sqref="AU1:AU200">
    <cfRule type="expression" dxfId="353" priority="2">
      <formula>ABS(AU1/AV1)&gt;1.95996398454005</formula>
    </cfRule>
  </conditionalFormatting>
  <conditionalFormatting sqref="AW1:AW200">
    <cfRule type="expression" dxfId="352" priority="1">
      <formula>ABS(AW1/AX1)&gt;1.95996398454005</formula>
    </cfRule>
  </conditionalFormatting>
  <conditionalFormatting sqref="AY100">
    <cfRule type="expression" dxfId="351" priority="11">
      <formula>ABS(AY100/AZ100)&gt;1.95996398454005</formula>
    </cfRule>
  </conditionalFormatting>
  <conditionalFormatting sqref="BA100">
    <cfRule type="expression" dxfId="350" priority="10">
      <formula>ABS(BA100/BB100)&gt;1.95996398454005</formula>
    </cfRule>
  </conditionalFormatting>
  <conditionalFormatting sqref="BC100">
    <cfRule type="expression" dxfId="349" priority="9">
      <formula>ABS(BC100/BD100)&gt;1.95996398454005</formula>
    </cfRule>
  </conditionalFormatting>
  <hyperlinks>
    <hyperlink ref="A103" r:id="rId1" xr:uid="{00000000-0004-0000-0300-000000000000}"/>
  </hyperlinks>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108"/>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212</v>
      </c>
    </row>
    <row r="2" spans="1:18" x14ac:dyDescent="0.35">
      <c r="A2" s="38" t="s">
        <v>213</v>
      </c>
    </row>
    <row r="3" spans="1:18" x14ac:dyDescent="0.35">
      <c r="A3" s="42" t="s">
        <v>379</v>
      </c>
    </row>
    <row r="4" spans="1:18" x14ac:dyDescent="0.35">
      <c r="A4" s="150" t="str">
        <f>HYPERLINK("#'TOC'!A1", "Back to TOC")</f>
        <v>Back to TOC</v>
      </c>
    </row>
    <row r="8" spans="1:18" ht="15" customHeight="1" x14ac:dyDescent="0.35">
      <c r="B8" s="503" t="s">
        <v>233</v>
      </c>
      <c r="C8" s="506" t="s">
        <v>456</v>
      </c>
      <c r="D8" s="506"/>
      <c r="E8" s="506"/>
      <c r="F8" s="506"/>
      <c r="G8" s="506" t="s">
        <v>456</v>
      </c>
      <c r="H8" s="506"/>
      <c r="I8" s="506"/>
      <c r="J8" s="506"/>
      <c r="K8" s="506" t="s">
        <v>456</v>
      </c>
      <c r="L8" s="506"/>
      <c r="M8" s="506"/>
      <c r="N8" s="506"/>
      <c r="O8" s="506" t="s">
        <v>456</v>
      </c>
      <c r="P8" s="506"/>
      <c r="Q8" s="506"/>
      <c r="R8" s="507"/>
    </row>
    <row r="9" spans="1:18" ht="45" customHeight="1" x14ac:dyDescent="0.35">
      <c r="B9" s="504"/>
      <c r="C9" s="509" t="s">
        <v>382</v>
      </c>
      <c r="D9" s="509"/>
      <c r="E9" s="509"/>
      <c r="F9" s="509"/>
      <c r="G9" s="509" t="s">
        <v>383</v>
      </c>
      <c r="H9" s="509"/>
      <c r="I9" s="509"/>
      <c r="J9" s="509"/>
      <c r="K9" s="509" t="s">
        <v>384</v>
      </c>
      <c r="L9" s="509"/>
      <c r="M9" s="509"/>
      <c r="N9" s="509"/>
      <c r="O9" s="509" t="s">
        <v>454</v>
      </c>
      <c r="P9" s="509"/>
      <c r="Q9" s="509"/>
      <c r="R9" s="542"/>
    </row>
    <row r="10" spans="1:18"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8" t="s">
        <v>235</v>
      </c>
      <c r="O10" s="88" t="s">
        <v>326</v>
      </c>
      <c r="P10" s="88" t="s">
        <v>235</v>
      </c>
      <c r="Q10" s="88" t="s">
        <v>380</v>
      </c>
      <c r="R10" s="89" t="s">
        <v>235</v>
      </c>
    </row>
    <row r="11" spans="1:18" ht="13" customHeight="1" x14ac:dyDescent="0.35">
      <c r="A11" s="90"/>
      <c r="B11" s="91"/>
      <c r="C11" s="201" t="s">
        <v>1364</v>
      </c>
      <c r="D11" s="347" t="s">
        <v>1365</v>
      </c>
      <c r="E11" s="201" t="s">
        <v>1009</v>
      </c>
      <c r="F11" s="347" t="s">
        <v>1010</v>
      </c>
      <c r="G11" s="201" t="s">
        <v>1366</v>
      </c>
      <c r="H11" s="347" t="s">
        <v>1367</v>
      </c>
      <c r="I11" s="201" t="s">
        <v>1013</v>
      </c>
      <c r="J11" s="347" t="s">
        <v>1014</v>
      </c>
      <c r="K11" s="201" t="s">
        <v>1368</v>
      </c>
      <c r="L11" s="347" t="s">
        <v>1369</v>
      </c>
      <c r="M11" s="201" t="s">
        <v>1017</v>
      </c>
      <c r="N11" s="347" t="s">
        <v>1018</v>
      </c>
      <c r="O11" s="201" t="s">
        <v>1370</v>
      </c>
      <c r="P11" s="347" t="s">
        <v>1371</v>
      </c>
      <c r="Q11" s="201" t="s">
        <v>1372</v>
      </c>
      <c r="R11" s="355" t="s">
        <v>1373</v>
      </c>
    </row>
    <row r="12" spans="1:18" ht="13" customHeight="1" x14ac:dyDescent="0.35">
      <c r="A12" s="12" t="s">
        <v>248</v>
      </c>
      <c r="B12" s="97">
        <v>2</v>
      </c>
      <c r="C12" s="189">
        <v>-5.5920983129519E-2</v>
      </c>
      <c r="D12" s="341">
        <v>2.04684269788767E-2</v>
      </c>
      <c r="E12" s="189">
        <v>0.46956240340290201</v>
      </c>
      <c r="F12" s="341">
        <v>0.33613900557550602</v>
      </c>
      <c r="G12" s="189">
        <v>-5.2989293366811401E-2</v>
      </c>
      <c r="H12" s="341">
        <v>2.00163411840358E-2</v>
      </c>
      <c r="I12" s="189">
        <v>1.19983585656007</v>
      </c>
      <c r="J12" s="341">
        <v>0.52561000335443397</v>
      </c>
      <c r="K12" s="189">
        <v>-5.6660046542297199E-2</v>
      </c>
      <c r="L12" s="341">
        <v>1.92811602110129E-2</v>
      </c>
      <c r="M12" s="189">
        <v>3.52980373549999</v>
      </c>
      <c r="N12" s="341">
        <v>1.1102986952012399</v>
      </c>
      <c r="O12" s="189">
        <v>-5.0138582064262298E-2</v>
      </c>
      <c r="P12" s="341">
        <v>1.9060421851990299E-2</v>
      </c>
      <c r="Q12" s="189">
        <v>4.79643221075135</v>
      </c>
      <c r="R12" s="349">
        <v>1.25636605499577</v>
      </c>
    </row>
    <row r="13" spans="1:18" ht="13" customHeight="1" x14ac:dyDescent="0.35">
      <c r="A13" s="12" t="s">
        <v>249</v>
      </c>
      <c r="B13" s="97">
        <v>2</v>
      </c>
      <c r="C13" s="189">
        <v>3.1564739961847603E-2</v>
      </c>
      <c r="D13" s="341">
        <v>2.9399051373045298E-2</v>
      </c>
      <c r="E13" s="189">
        <v>9.2929062337056806E-2</v>
      </c>
      <c r="F13" s="341">
        <v>0.18352922858387499</v>
      </c>
      <c r="G13" s="189">
        <v>1.9568476525898899E-2</v>
      </c>
      <c r="H13" s="341">
        <v>2.9671451391782601E-2</v>
      </c>
      <c r="I13" s="189">
        <v>2.2185604690500198</v>
      </c>
      <c r="J13" s="341">
        <v>0.76916024538262595</v>
      </c>
      <c r="K13" s="189">
        <v>1.50231465326206E-2</v>
      </c>
      <c r="L13" s="341">
        <v>2.9854478689512399E-2</v>
      </c>
      <c r="M13" s="189">
        <v>3.1327332984526599</v>
      </c>
      <c r="N13" s="341">
        <v>1.00801757924184</v>
      </c>
      <c r="O13" s="189">
        <v>2.88196892559885E-2</v>
      </c>
      <c r="P13" s="341">
        <v>3.0460330949918499E-2</v>
      </c>
      <c r="Q13" s="189">
        <v>4.3410172166597603</v>
      </c>
      <c r="R13" s="349">
        <v>1.1920161071378099</v>
      </c>
    </row>
    <row r="14" spans="1:18" ht="13" customHeight="1" x14ac:dyDescent="0.35">
      <c r="A14" s="12" t="s">
        <v>250</v>
      </c>
      <c r="B14" s="97">
        <v>2</v>
      </c>
      <c r="C14" s="189">
        <v>-2.0937749264727998E-2</v>
      </c>
      <c r="D14" s="341">
        <v>2.13146939857378E-2</v>
      </c>
      <c r="E14" s="189">
        <v>5.3428383877976E-2</v>
      </c>
      <c r="F14" s="341">
        <v>0.13303952281081399</v>
      </c>
      <c r="G14" s="189">
        <v>-2.4329024243533299E-2</v>
      </c>
      <c r="H14" s="341">
        <v>2.1071296932794598E-2</v>
      </c>
      <c r="I14" s="189">
        <v>1.3716742213048501</v>
      </c>
      <c r="J14" s="341">
        <v>0.52246254933004899</v>
      </c>
      <c r="K14" s="189">
        <v>-2.7546999202444199E-2</v>
      </c>
      <c r="L14" s="341">
        <v>2.1980353555354298E-2</v>
      </c>
      <c r="M14" s="189">
        <v>4.0350110845622904</v>
      </c>
      <c r="N14" s="341">
        <v>0.96848183934710497</v>
      </c>
      <c r="O14" s="189">
        <v>-1.8048918200520399E-2</v>
      </c>
      <c r="P14" s="341">
        <v>2.2788715703958601E-2</v>
      </c>
      <c r="Q14" s="189">
        <v>5.5747591020823704</v>
      </c>
      <c r="R14" s="349">
        <v>1.0643095695032601</v>
      </c>
    </row>
    <row r="15" spans="1:18" ht="13" customHeight="1" x14ac:dyDescent="0.35">
      <c r="A15" s="12" t="s">
        <v>251</v>
      </c>
      <c r="B15" s="97">
        <v>2</v>
      </c>
      <c r="C15" s="189">
        <v>-3.9659295883686801E-2</v>
      </c>
      <c r="D15" s="341">
        <v>2.36211024479277E-2</v>
      </c>
      <c r="E15" s="189">
        <v>0.14148502608185001</v>
      </c>
      <c r="F15" s="341">
        <v>0.15630625331932099</v>
      </c>
      <c r="G15" s="189">
        <v>-3.1499716208785299E-2</v>
      </c>
      <c r="H15" s="341">
        <v>2.5216136982739501E-2</v>
      </c>
      <c r="I15" s="189">
        <v>0.79908611319831202</v>
      </c>
      <c r="J15" s="341">
        <v>0.456570280056523</v>
      </c>
      <c r="K15" s="189">
        <v>-3.3129339715930101E-2</v>
      </c>
      <c r="L15" s="341">
        <v>2.4825398194057099E-2</v>
      </c>
      <c r="M15" s="189">
        <v>1.8346815351905199</v>
      </c>
      <c r="N15" s="341">
        <v>0.90284918433889705</v>
      </c>
      <c r="O15" s="189">
        <v>-3.16440972420741E-2</v>
      </c>
      <c r="P15" s="341">
        <v>2.51373619458568E-2</v>
      </c>
      <c r="Q15" s="189">
        <v>2.8698647443146998</v>
      </c>
      <c r="R15" s="349">
        <v>1.0247631385473399</v>
      </c>
    </row>
    <row r="16" spans="1:18" ht="13" customHeight="1" x14ac:dyDescent="0.35">
      <c r="A16" s="12" t="s">
        <v>252</v>
      </c>
      <c r="B16" s="97">
        <v>2</v>
      </c>
      <c r="C16" s="189">
        <v>-7.0690918906756203E-2</v>
      </c>
      <c r="D16" s="341">
        <v>2.7683215455550001E-2</v>
      </c>
      <c r="E16" s="189">
        <v>0.433520398857071</v>
      </c>
      <c r="F16" s="341">
        <v>0.35539291965348702</v>
      </c>
      <c r="G16" s="189">
        <v>-4.5826620199952497E-2</v>
      </c>
      <c r="H16" s="341">
        <v>2.5285927544230698E-2</v>
      </c>
      <c r="I16" s="189">
        <v>5.5450983759676902</v>
      </c>
      <c r="J16" s="341">
        <v>1.0289443322738101</v>
      </c>
      <c r="K16" s="189">
        <v>-3.9352458904813002E-2</v>
      </c>
      <c r="L16" s="341">
        <v>2.4727473102833901E-2</v>
      </c>
      <c r="M16" s="189">
        <v>9.7039363304388004</v>
      </c>
      <c r="N16" s="341">
        <v>1.4007524049195901</v>
      </c>
      <c r="O16" s="189">
        <v>-3.0970784697534001E-2</v>
      </c>
      <c r="P16" s="341">
        <v>2.4471404060030299E-2</v>
      </c>
      <c r="Q16" s="189">
        <v>13.1489114049807</v>
      </c>
      <c r="R16" s="349">
        <v>1.6427508551652299</v>
      </c>
    </row>
    <row r="17" spans="1:18" ht="13" customHeight="1" x14ac:dyDescent="0.35">
      <c r="A17" s="12" t="s">
        <v>253</v>
      </c>
      <c r="B17" s="97">
        <v>2</v>
      </c>
      <c r="C17" s="189">
        <v>-4.0006030515265599E-2</v>
      </c>
      <c r="D17" s="341">
        <v>2.3368336377622399E-2</v>
      </c>
      <c r="E17" s="189">
        <v>0.13482625917357999</v>
      </c>
      <c r="F17" s="341">
        <v>0.160249155359666</v>
      </c>
      <c r="G17" s="189">
        <v>-4.2335091086846598E-2</v>
      </c>
      <c r="H17" s="341">
        <v>2.3332387702690201E-2</v>
      </c>
      <c r="I17" s="189">
        <v>1.6594091943859199</v>
      </c>
      <c r="J17" s="341">
        <v>0.46720938276221502</v>
      </c>
      <c r="K17" s="189">
        <v>-4.4293494344565303E-2</v>
      </c>
      <c r="L17" s="341">
        <v>2.3972286050538898E-2</v>
      </c>
      <c r="M17" s="189">
        <v>1.78217856635981</v>
      </c>
      <c r="N17" s="341">
        <v>0.56627695137044698</v>
      </c>
      <c r="O17" s="189">
        <v>-4.3912940358340001E-2</v>
      </c>
      <c r="P17" s="341">
        <v>2.37838637632969E-2</v>
      </c>
      <c r="Q17" s="189">
        <v>2.3197167100670399</v>
      </c>
      <c r="R17" s="349">
        <v>0.71850957747231003</v>
      </c>
    </row>
    <row r="18" spans="1:18" ht="13" customHeight="1" x14ac:dyDescent="0.35">
      <c r="A18" s="100" t="s">
        <v>254</v>
      </c>
      <c r="B18" s="97">
        <v>2</v>
      </c>
      <c r="C18" s="189">
        <v>5.3649933276663101E-3</v>
      </c>
      <c r="D18" s="341">
        <v>3.9891237853696797E-2</v>
      </c>
      <c r="E18" s="189">
        <v>2.0227706507589299E-3</v>
      </c>
      <c r="F18" s="341">
        <v>9.4050784946816096E-2</v>
      </c>
      <c r="G18" s="189">
        <v>3.8724599378173099E-3</v>
      </c>
      <c r="H18" s="341">
        <v>3.9532937161774299E-2</v>
      </c>
      <c r="I18" s="189">
        <v>2.3152879919682201</v>
      </c>
      <c r="J18" s="341">
        <v>0.62552690988081805</v>
      </c>
      <c r="K18" s="189">
        <v>3.5441233851496998E-4</v>
      </c>
      <c r="L18" s="341">
        <v>3.94748751234529E-2</v>
      </c>
      <c r="M18" s="189">
        <v>2.6427736325260902</v>
      </c>
      <c r="N18" s="341">
        <v>0.83623676588336804</v>
      </c>
      <c r="O18" s="189">
        <v>9.7002526925188508E-3</v>
      </c>
      <c r="P18" s="341">
        <v>3.9887018673355902E-2</v>
      </c>
      <c r="Q18" s="189">
        <v>3.5907359882801702</v>
      </c>
      <c r="R18" s="349">
        <v>0.98100344867855305</v>
      </c>
    </row>
    <row r="19" spans="1:18" ht="13" customHeight="1" x14ac:dyDescent="0.35">
      <c r="A19" s="100" t="s">
        <v>255</v>
      </c>
      <c r="B19" s="97">
        <v>2</v>
      </c>
      <c r="C19" s="189">
        <v>-3.97480140752021E-2</v>
      </c>
      <c r="D19" s="341">
        <v>3.3701725307391697E-2</v>
      </c>
      <c r="E19" s="189">
        <v>0.13122593608467401</v>
      </c>
      <c r="F19" s="341">
        <v>0.21490610367708399</v>
      </c>
      <c r="G19" s="189">
        <v>-3.9276516149244399E-2</v>
      </c>
      <c r="H19" s="341">
        <v>3.39911977171857E-2</v>
      </c>
      <c r="I19" s="189">
        <v>0.97933550497079502</v>
      </c>
      <c r="J19" s="341">
        <v>0.67670303481571803</v>
      </c>
      <c r="K19" s="189">
        <v>-4.1879694852448003E-2</v>
      </c>
      <c r="L19" s="341">
        <v>3.4625799217739402E-2</v>
      </c>
      <c r="M19" s="189">
        <v>1.0572532176004099</v>
      </c>
      <c r="N19" s="341">
        <v>0.82394549136802997</v>
      </c>
      <c r="O19" s="189">
        <v>-2.60127130678065E-2</v>
      </c>
      <c r="P19" s="341">
        <v>3.3727665550205302E-2</v>
      </c>
      <c r="Q19" s="189">
        <v>2.1494929954227202</v>
      </c>
      <c r="R19" s="349">
        <v>1.1339383390006501</v>
      </c>
    </row>
    <row r="20" spans="1:18" ht="13" customHeight="1" x14ac:dyDescent="0.35">
      <c r="A20" s="12" t="s">
        <v>256</v>
      </c>
      <c r="B20" s="97">
        <v>2</v>
      </c>
      <c r="C20" s="189">
        <v>8.7861274183787794E-2</v>
      </c>
      <c r="D20" s="341">
        <v>3.4870468667118702E-2</v>
      </c>
      <c r="E20" s="189">
        <v>0.68884978744911496</v>
      </c>
      <c r="F20" s="341">
        <v>0.56994233478740197</v>
      </c>
      <c r="G20" s="189">
        <v>8.7691010306810702E-2</v>
      </c>
      <c r="H20" s="341">
        <v>3.55258336268236E-2</v>
      </c>
      <c r="I20" s="189">
        <v>1.21535333762866</v>
      </c>
      <c r="J20" s="341">
        <v>0.73001044909419599</v>
      </c>
      <c r="K20" s="189">
        <v>5.8163712600198703E-2</v>
      </c>
      <c r="L20" s="341">
        <v>3.46190067762032E-2</v>
      </c>
      <c r="M20" s="189">
        <v>9.2853250850479494</v>
      </c>
      <c r="N20" s="341">
        <v>1.7574610690113901</v>
      </c>
      <c r="O20" s="189">
        <v>4.4665489772693301E-2</v>
      </c>
      <c r="P20" s="341">
        <v>3.4357988544789997E-2</v>
      </c>
      <c r="Q20" s="189">
        <v>14.2080871168491</v>
      </c>
      <c r="R20" s="349">
        <v>1.9110205423698801</v>
      </c>
    </row>
    <row r="21" spans="1:18" ht="13" customHeight="1" x14ac:dyDescent="0.35">
      <c r="A21" s="12" t="s">
        <v>257</v>
      </c>
      <c r="B21" s="97">
        <v>2</v>
      </c>
      <c r="C21" s="189">
        <v>-0.158296600399573</v>
      </c>
      <c r="D21" s="341">
        <v>2.8209371506638201E-2</v>
      </c>
      <c r="E21" s="189">
        <v>2.3786462109333302</v>
      </c>
      <c r="F21" s="341">
        <v>0.81280444898478599</v>
      </c>
      <c r="G21" s="189">
        <v>-0.135997122175955</v>
      </c>
      <c r="H21" s="341">
        <v>2.97703757533366E-2</v>
      </c>
      <c r="I21" s="189">
        <v>5.8742079134656997</v>
      </c>
      <c r="J21" s="341">
        <v>1.0712003806617401</v>
      </c>
      <c r="K21" s="189">
        <v>-0.1342813659207</v>
      </c>
      <c r="L21" s="341">
        <v>2.9499622171517501E-2</v>
      </c>
      <c r="M21" s="189">
        <v>6.2315548471465103</v>
      </c>
      <c r="N21" s="341">
        <v>1.2905084440893999</v>
      </c>
      <c r="O21" s="189">
        <v>-0.12484294517723001</v>
      </c>
      <c r="P21" s="341">
        <v>2.8966282712863001E-2</v>
      </c>
      <c r="Q21" s="189">
        <v>7.3916124293988501</v>
      </c>
      <c r="R21" s="349">
        <v>1.4260749538569</v>
      </c>
    </row>
    <row r="22" spans="1:18" ht="13" customHeight="1" x14ac:dyDescent="0.35">
      <c r="A22" s="12" t="s">
        <v>258</v>
      </c>
      <c r="B22" s="97">
        <v>2</v>
      </c>
      <c r="C22" s="189">
        <v>-1.0187810200753199E-3</v>
      </c>
      <c r="D22" s="341">
        <v>4.3876948024177999E-2</v>
      </c>
      <c r="E22" s="189">
        <v>7.6752122964208002E-5</v>
      </c>
      <c r="F22" s="341">
        <v>0.124507893826452</v>
      </c>
      <c r="G22" s="189">
        <v>-9.3704347957450206E-3</v>
      </c>
      <c r="H22" s="341">
        <v>4.3299865299997201E-2</v>
      </c>
      <c r="I22" s="189">
        <v>4.3806328313976604</v>
      </c>
      <c r="J22" s="341">
        <v>1.7356264916394499</v>
      </c>
      <c r="K22" s="189">
        <v>-6.2964135813946501E-3</v>
      </c>
      <c r="L22" s="341">
        <v>4.2759253616627003E-2</v>
      </c>
      <c r="M22" s="189">
        <v>7.7800814640460896</v>
      </c>
      <c r="N22" s="341">
        <v>2.4174969413800702</v>
      </c>
      <c r="O22" s="189">
        <v>1.27561174237354E-2</v>
      </c>
      <c r="P22" s="341">
        <v>3.8626970795529597E-2</v>
      </c>
      <c r="Q22" s="189">
        <v>10.960735654832</v>
      </c>
      <c r="R22" s="349">
        <v>2.76860224957468</v>
      </c>
    </row>
    <row r="23" spans="1:18" ht="13" customHeight="1" x14ac:dyDescent="0.35">
      <c r="A23" s="12" t="s">
        <v>259</v>
      </c>
      <c r="B23" s="97">
        <v>2</v>
      </c>
      <c r="C23" s="189">
        <v>-8.97308084713868E-3</v>
      </c>
      <c r="D23" s="341">
        <v>3.4770372717816397E-2</v>
      </c>
      <c r="E23" s="189">
        <v>1.2099717101309601E-2</v>
      </c>
      <c r="F23" s="341">
        <v>0.149341323953772</v>
      </c>
      <c r="G23" s="189">
        <v>-2.4189569660884799E-2</v>
      </c>
      <c r="H23" s="341">
        <v>3.2554643906661997E-2</v>
      </c>
      <c r="I23" s="189">
        <v>3.99212942544376</v>
      </c>
      <c r="J23" s="341">
        <v>1.54211970166771</v>
      </c>
      <c r="K23" s="189">
        <v>-2.6894085786617901E-2</v>
      </c>
      <c r="L23" s="341">
        <v>2.81899840397404E-2</v>
      </c>
      <c r="M23" s="189">
        <v>5.6154785785079904</v>
      </c>
      <c r="N23" s="341">
        <v>1.8726773354230299</v>
      </c>
      <c r="O23" s="189">
        <v>-4.3655291379681004E-3</v>
      </c>
      <c r="P23" s="341">
        <v>2.6910808258867401E-2</v>
      </c>
      <c r="Q23" s="189">
        <v>10.3638219349408</v>
      </c>
      <c r="R23" s="349">
        <v>2.1745855406070702</v>
      </c>
    </row>
    <row r="24" spans="1:18" ht="13" customHeight="1" x14ac:dyDescent="0.35">
      <c r="A24" s="12" t="s">
        <v>260</v>
      </c>
      <c r="B24" s="97">
        <v>2</v>
      </c>
      <c r="C24" s="189">
        <v>-2.8894770357225399E-2</v>
      </c>
      <c r="D24" s="341">
        <v>3.2564255188729699E-2</v>
      </c>
      <c r="E24" s="189">
        <v>8.5565715341128404E-2</v>
      </c>
      <c r="F24" s="341">
        <v>0.248144272774453</v>
      </c>
      <c r="G24" s="189">
        <v>-3.8428258116673997E-2</v>
      </c>
      <c r="H24" s="341">
        <v>3.2389062436306799E-2</v>
      </c>
      <c r="I24" s="189">
        <v>4.3551834196888297</v>
      </c>
      <c r="J24" s="341">
        <v>1.1568344774380399</v>
      </c>
      <c r="K24" s="189">
        <v>-1.95703472930422E-2</v>
      </c>
      <c r="L24" s="341">
        <v>3.0864352902403101E-2</v>
      </c>
      <c r="M24" s="189">
        <v>10.407721565195599</v>
      </c>
      <c r="N24" s="341">
        <v>1.6863461172891701</v>
      </c>
      <c r="O24" s="189">
        <v>-1.8868569578771501E-2</v>
      </c>
      <c r="P24" s="341">
        <v>3.0990073687762101E-2</v>
      </c>
      <c r="Q24" s="189">
        <v>10.492561976640699</v>
      </c>
      <c r="R24" s="349">
        <v>1.6923938652061901</v>
      </c>
    </row>
    <row r="25" spans="1:18" ht="13" customHeight="1" x14ac:dyDescent="0.35">
      <c r="A25" s="12" t="s">
        <v>261</v>
      </c>
      <c r="B25" s="97">
        <v>2</v>
      </c>
      <c r="C25" s="189">
        <v>2.9817066596945298E-2</v>
      </c>
      <c r="D25" s="341">
        <v>3.2783836831374702E-2</v>
      </c>
      <c r="E25" s="189">
        <v>7.5524231140515694E-2</v>
      </c>
      <c r="F25" s="341">
        <v>0.169128256227211</v>
      </c>
      <c r="G25" s="189">
        <v>2.9981173860466899E-2</v>
      </c>
      <c r="H25" s="341">
        <v>3.2512973896080301E-2</v>
      </c>
      <c r="I25" s="189">
        <v>2.2157128407190498</v>
      </c>
      <c r="J25" s="341">
        <v>0.80831297234539501</v>
      </c>
      <c r="K25" s="189">
        <v>3.0149244006348299E-2</v>
      </c>
      <c r="L25" s="341">
        <v>3.1964246818321898E-2</v>
      </c>
      <c r="M25" s="189">
        <v>2.6074675804321501</v>
      </c>
      <c r="N25" s="341">
        <v>0.99322692994022699</v>
      </c>
      <c r="O25" s="189">
        <v>1.9976167559094898E-2</v>
      </c>
      <c r="P25" s="341">
        <v>3.1658231431276003E-2</v>
      </c>
      <c r="Q25" s="189">
        <v>8.3389182966960593</v>
      </c>
      <c r="R25" s="349">
        <v>1.8669941035489399</v>
      </c>
    </row>
    <row r="26" spans="1:18" ht="13" customHeight="1" x14ac:dyDescent="0.35">
      <c r="A26" s="12" t="s">
        <v>262</v>
      </c>
      <c r="B26" s="97">
        <v>2</v>
      </c>
      <c r="C26" s="189">
        <v>-1.34144907001587E-3</v>
      </c>
      <c r="D26" s="341">
        <v>3.7406759374040997E-2</v>
      </c>
      <c r="E26" s="189">
        <v>1.36564461447766E-4</v>
      </c>
      <c r="F26" s="341">
        <v>8.4516697757865203E-2</v>
      </c>
      <c r="G26" s="189">
        <v>-9.6720943221175592E-3</v>
      </c>
      <c r="H26" s="341">
        <v>3.5902254468678903E-2</v>
      </c>
      <c r="I26" s="189">
        <v>2.2203128891118702</v>
      </c>
      <c r="J26" s="341">
        <v>0.97469348107995302</v>
      </c>
      <c r="K26" s="189">
        <v>-1.27279287950024E-2</v>
      </c>
      <c r="L26" s="341">
        <v>3.5878840980344898E-2</v>
      </c>
      <c r="M26" s="189">
        <v>2.8888400301344599</v>
      </c>
      <c r="N26" s="341">
        <v>1.2087586993355799</v>
      </c>
      <c r="O26" s="189">
        <v>-3.2922864288256002E-3</v>
      </c>
      <c r="P26" s="341">
        <v>3.5840243078571497E-2</v>
      </c>
      <c r="Q26" s="189">
        <v>5.2022649060054604</v>
      </c>
      <c r="R26" s="349">
        <v>1.7458890448375299</v>
      </c>
    </row>
    <row r="27" spans="1:18" ht="13" customHeight="1" x14ac:dyDescent="0.35">
      <c r="A27" s="12" t="s">
        <v>263</v>
      </c>
      <c r="B27" s="97">
        <v>2</v>
      </c>
      <c r="C27" s="189">
        <v>-3.1393256504305501E-2</v>
      </c>
      <c r="D27" s="341">
        <v>2.1701407875650398E-2</v>
      </c>
      <c r="E27" s="189">
        <v>7.8077543603498403E-2</v>
      </c>
      <c r="F27" s="341">
        <v>0.107664221051047</v>
      </c>
      <c r="G27" s="189">
        <v>-3.3275553231015102E-2</v>
      </c>
      <c r="H27" s="341">
        <v>2.1672579179434399E-2</v>
      </c>
      <c r="I27" s="189">
        <v>1.5065614015194899</v>
      </c>
      <c r="J27" s="341">
        <v>0.41521078438187198</v>
      </c>
      <c r="K27" s="189">
        <v>-2.9464724325109899E-2</v>
      </c>
      <c r="L27" s="341">
        <v>2.1236132137034101E-2</v>
      </c>
      <c r="M27" s="189">
        <v>2.0019268392651002</v>
      </c>
      <c r="N27" s="341">
        <v>0.49451672806832098</v>
      </c>
      <c r="O27" s="189">
        <v>-1.8295870694445601E-2</v>
      </c>
      <c r="P27" s="341">
        <v>2.1967341799322099E-2</v>
      </c>
      <c r="Q27" s="189">
        <v>4.2239437826507196</v>
      </c>
      <c r="R27" s="349">
        <v>0.65705513627212997</v>
      </c>
    </row>
    <row r="28" spans="1:18" ht="13" customHeight="1" x14ac:dyDescent="0.35">
      <c r="A28" s="12" t="s">
        <v>264</v>
      </c>
      <c r="B28" s="97">
        <v>2</v>
      </c>
      <c r="C28" s="189">
        <v>-5.5506867195378201E-2</v>
      </c>
      <c r="D28" s="341">
        <v>3.2559460700232502E-2</v>
      </c>
      <c r="E28" s="189">
        <v>0.31230984596492201</v>
      </c>
      <c r="F28" s="341">
        <v>0.412375186249274</v>
      </c>
      <c r="G28" s="189">
        <v>-6.2590102609762402E-2</v>
      </c>
      <c r="H28" s="341">
        <v>3.3017537783952298E-2</v>
      </c>
      <c r="I28" s="189">
        <v>1.3668527375891399</v>
      </c>
      <c r="J28" s="341">
        <v>0.74331417055328097</v>
      </c>
      <c r="K28" s="189">
        <v>-4.38468707225593E-2</v>
      </c>
      <c r="L28" s="341">
        <v>3.3854535179210103E-2</v>
      </c>
      <c r="M28" s="189">
        <v>3.7841429709357799</v>
      </c>
      <c r="N28" s="341">
        <v>1.5272533528844501</v>
      </c>
      <c r="O28" s="189">
        <v>-3.2262095703920399E-2</v>
      </c>
      <c r="P28" s="341">
        <v>3.4112470376707803E-2</v>
      </c>
      <c r="Q28" s="189">
        <v>5.4661951918445899</v>
      </c>
      <c r="R28" s="349">
        <v>1.8068319197492999</v>
      </c>
    </row>
    <row r="29" spans="1:18" ht="13" customHeight="1" x14ac:dyDescent="0.35">
      <c r="A29" s="12" t="s">
        <v>265</v>
      </c>
      <c r="B29" s="97">
        <v>2</v>
      </c>
      <c r="C29" s="189">
        <v>4.0664803437625997E-2</v>
      </c>
      <c r="D29" s="341">
        <v>2.88795933975339E-2</v>
      </c>
      <c r="E29" s="189">
        <v>0.15997016882409601</v>
      </c>
      <c r="F29" s="341">
        <v>0.24225341347323401</v>
      </c>
      <c r="G29" s="189">
        <v>6.5353274504307496E-3</v>
      </c>
      <c r="H29" s="341">
        <v>2.9286630449392899E-2</v>
      </c>
      <c r="I29" s="189">
        <v>4.2276746165688497</v>
      </c>
      <c r="J29" s="341">
        <v>1.0103581191306501</v>
      </c>
      <c r="K29" s="189">
        <v>1.4152012753421201E-2</v>
      </c>
      <c r="L29" s="341">
        <v>2.9136581863685201E-2</v>
      </c>
      <c r="M29" s="189">
        <v>5.40947762580012</v>
      </c>
      <c r="N29" s="341">
        <v>1.2264371026034999</v>
      </c>
      <c r="O29" s="189">
        <v>1.20436348992096E-2</v>
      </c>
      <c r="P29" s="341">
        <v>2.9781150916281099E-2</v>
      </c>
      <c r="Q29" s="189">
        <v>5.52363877858485</v>
      </c>
      <c r="R29" s="349">
        <v>1.2656652817212699</v>
      </c>
    </row>
    <row r="30" spans="1:18" ht="13" customHeight="1" x14ac:dyDescent="0.35">
      <c r="A30" s="12" t="s">
        <v>266</v>
      </c>
      <c r="B30" s="97">
        <v>2</v>
      </c>
      <c r="C30" s="189">
        <v>6.4484187271138301E-3</v>
      </c>
      <c r="D30" s="341">
        <v>2.2248372744546399E-2</v>
      </c>
      <c r="E30" s="189">
        <v>4.5105703384142699E-3</v>
      </c>
      <c r="F30" s="341">
        <v>4.9274694569914602E-2</v>
      </c>
      <c r="G30" s="189">
        <v>-9.4183695162239397E-3</v>
      </c>
      <c r="H30" s="341">
        <v>2.15376253452008E-2</v>
      </c>
      <c r="I30" s="189">
        <v>3.6979284293925101</v>
      </c>
      <c r="J30" s="341">
        <v>0.87585551012752805</v>
      </c>
      <c r="K30" s="189">
        <v>-9.7605666823011705E-3</v>
      </c>
      <c r="L30" s="341">
        <v>2.1005346825830599E-2</v>
      </c>
      <c r="M30" s="189">
        <v>4.4000118764255003</v>
      </c>
      <c r="N30" s="341">
        <v>0.93470169611684695</v>
      </c>
      <c r="O30" s="189">
        <v>-2.50297339213832E-3</v>
      </c>
      <c r="P30" s="341">
        <v>2.0716993685146502E-2</v>
      </c>
      <c r="Q30" s="189">
        <v>5.0100219224313802</v>
      </c>
      <c r="R30" s="349">
        <v>1.0281696567176699</v>
      </c>
    </row>
    <row r="31" spans="1:18" ht="13" customHeight="1" x14ac:dyDescent="0.35">
      <c r="A31" s="12" t="s">
        <v>267</v>
      </c>
      <c r="B31" s="97">
        <v>2</v>
      </c>
      <c r="C31" s="189">
        <v>-4.2159172241800498E-2</v>
      </c>
      <c r="D31" s="341">
        <v>3.5041823876844298E-2</v>
      </c>
      <c r="E31" s="189">
        <v>0.140933567610941</v>
      </c>
      <c r="F31" s="341">
        <v>0.26045220362692101</v>
      </c>
      <c r="G31" s="189">
        <v>-4.44242010932165E-2</v>
      </c>
      <c r="H31" s="341">
        <v>3.52737428846472E-2</v>
      </c>
      <c r="I31" s="189">
        <v>3.3657928662799699</v>
      </c>
      <c r="J31" s="341">
        <v>1.1297319435433699</v>
      </c>
      <c r="K31" s="189">
        <v>-3.9044633615444697E-2</v>
      </c>
      <c r="L31" s="341">
        <v>3.5724548340705202E-2</v>
      </c>
      <c r="M31" s="189">
        <v>4.8917690896398902</v>
      </c>
      <c r="N31" s="341">
        <v>1.40162344749</v>
      </c>
      <c r="O31" s="189">
        <v>-2.08778916208394E-2</v>
      </c>
      <c r="P31" s="341">
        <v>3.5596688854541099E-2</v>
      </c>
      <c r="Q31" s="189">
        <v>6.1748474242205704</v>
      </c>
      <c r="R31" s="349">
        <v>1.46932572952658</v>
      </c>
    </row>
    <row r="32" spans="1:18" ht="13" customHeight="1" x14ac:dyDescent="0.35">
      <c r="A32" s="12" t="s">
        <v>268</v>
      </c>
      <c r="B32" s="97">
        <v>2</v>
      </c>
      <c r="C32" s="189">
        <v>-6.1501006877515502E-2</v>
      </c>
      <c r="D32" s="341">
        <v>2.8699287546704401E-2</v>
      </c>
      <c r="E32" s="189">
        <v>0.30697804819246099</v>
      </c>
      <c r="F32" s="341">
        <v>0.296642436504853</v>
      </c>
      <c r="G32" s="189">
        <v>-5.9869853234875002E-2</v>
      </c>
      <c r="H32" s="341">
        <v>2.8475931342655601E-2</v>
      </c>
      <c r="I32" s="189">
        <v>0.95409947951915197</v>
      </c>
      <c r="J32" s="341">
        <v>0.46669889088934002</v>
      </c>
      <c r="K32" s="189">
        <v>-5.89740792027382E-2</v>
      </c>
      <c r="L32" s="341">
        <v>2.77403277389392E-2</v>
      </c>
      <c r="M32" s="189">
        <v>2.9314639988535802</v>
      </c>
      <c r="N32" s="341">
        <v>0.87133312312143796</v>
      </c>
      <c r="O32" s="189">
        <v>-4.5417163165075498E-2</v>
      </c>
      <c r="P32" s="341">
        <v>2.7584918022867399E-2</v>
      </c>
      <c r="Q32" s="189">
        <v>5.0982597539818997</v>
      </c>
      <c r="R32" s="349">
        <v>1.1714718470303001</v>
      </c>
    </row>
    <row r="33" spans="1:18" ht="13" customHeight="1" x14ac:dyDescent="0.35">
      <c r="A33" s="12" t="s">
        <v>269</v>
      </c>
      <c r="B33" s="97">
        <v>2</v>
      </c>
      <c r="C33" s="189">
        <v>-5.0121136355382899E-3</v>
      </c>
      <c r="D33" s="341">
        <v>4.27422265914549E-2</v>
      </c>
      <c r="E33" s="189">
        <v>2.4289747720865002E-3</v>
      </c>
      <c r="F33" s="341">
        <v>0.14282842885965299</v>
      </c>
      <c r="G33" s="189">
        <v>-2.3444444289099201E-2</v>
      </c>
      <c r="H33" s="341">
        <v>4.2808123907182E-2</v>
      </c>
      <c r="I33" s="189">
        <v>4.3564941704787596</v>
      </c>
      <c r="J33" s="341">
        <v>1.62508263052181</v>
      </c>
      <c r="K33" s="189">
        <v>-2.4810843326915601E-2</v>
      </c>
      <c r="L33" s="341">
        <v>4.2920325039946097E-2</v>
      </c>
      <c r="M33" s="189">
        <v>5.1670854195549296</v>
      </c>
      <c r="N33" s="341">
        <v>1.86048378299836</v>
      </c>
      <c r="O33" s="189">
        <v>-6.9831588006260999E-3</v>
      </c>
      <c r="P33" s="341">
        <v>4.3296133290047098E-2</v>
      </c>
      <c r="Q33" s="189">
        <v>6.9299046407044198</v>
      </c>
      <c r="R33" s="349">
        <v>2.31018185271552</v>
      </c>
    </row>
    <row r="34" spans="1:18" ht="13" customHeight="1" x14ac:dyDescent="0.35">
      <c r="A34" s="12" t="s">
        <v>270</v>
      </c>
      <c r="B34" s="97">
        <v>2</v>
      </c>
      <c r="C34" s="189">
        <v>-5.7272475182802998E-2</v>
      </c>
      <c r="D34" s="341">
        <v>3.4884585909814601E-2</v>
      </c>
      <c r="E34" s="189">
        <v>0.33047518131787601</v>
      </c>
      <c r="F34" s="341">
        <v>0.42185643109444598</v>
      </c>
      <c r="G34" s="189">
        <v>-5.1080898748790501E-2</v>
      </c>
      <c r="H34" s="341">
        <v>3.5957582282331403E-2</v>
      </c>
      <c r="I34" s="189">
        <v>0.54128765645758103</v>
      </c>
      <c r="J34" s="341">
        <v>0.56503414216807901</v>
      </c>
      <c r="K34" s="189">
        <v>-5.1184908116702003E-2</v>
      </c>
      <c r="L34" s="341">
        <v>3.5866449057888397E-2</v>
      </c>
      <c r="M34" s="189">
        <v>1.84760485738485</v>
      </c>
      <c r="N34" s="341">
        <v>1.06687552694735</v>
      </c>
      <c r="O34" s="189">
        <v>-4.3075489226207901E-2</v>
      </c>
      <c r="P34" s="341">
        <v>3.5683998427100197E-2</v>
      </c>
      <c r="Q34" s="189">
        <v>3.2866747526269</v>
      </c>
      <c r="R34" s="349">
        <v>1.4033170372300501</v>
      </c>
    </row>
    <row r="35" spans="1:18" ht="13" customHeight="1" x14ac:dyDescent="0.35">
      <c r="A35" s="12" t="s">
        <v>271</v>
      </c>
      <c r="B35" s="97">
        <v>2</v>
      </c>
      <c r="C35" s="189">
        <v>-5.1355297206069898E-2</v>
      </c>
      <c r="D35" s="341">
        <v>2.37289102154364E-2</v>
      </c>
      <c r="E35" s="189">
        <v>0.22743090705625199</v>
      </c>
      <c r="F35" s="341">
        <v>0.21454471517297599</v>
      </c>
      <c r="G35" s="189">
        <v>-5.9010922147320601E-2</v>
      </c>
      <c r="H35" s="341">
        <v>2.3392824952443499E-2</v>
      </c>
      <c r="I35" s="189">
        <v>2.63307708174387</v>
      </c>
      <c r="J35" s="341">
        <v>0.68897702194662402</v>
      </c>
      <c r="K35" s="189">
        <v>-6.3391590044311205E-2</v>
      </c>
      <c r="L35" s="341">
        <v>2.4004500621672101E-2</v>
      </c>
      <c r="M35" s="189">
        <v>3.2183873667250902</v>
      </c>
      <c r="N35" s="341">
        <v>0.77370075657589399</v>
      </c>
      <c r="O35" s="189">
        <v>-5.4546795755352401E-2</v>
      </c>
      <c r="P35" s="341">
        <v>2.38938659765515E-2</v>
      </c>
      <c r="Q35" s="189">
        <v>5.5987312606536301</v>
      </c>
      <c r="R35" s="349">
        <v>1.09118616329323</v>
      </c>
    </row>
    <row r="36" spans="1:18" ht="13" customHeight="1" x14ac:dyDescent="0.35">
      <c r="A36" s="12" t="s">
        <v>272</v>
      </c>
      <c r="B36" s="97">
        <v>2</v>
      </c>
      <c r="C36" s="189">
        <v>-6.3823734327990794E-2</v>
      </c>
      <c r="D36" s="341">
        <v>2.6646671287555799E-2</v>
      </c>
      <c r="E36" s="189">
        <v>0.27830262195060101</v>
      </c>
      <c r="F36" s="341">
        <v>0.24560866032579801</v>
      </c>
      <c r="G36" s="189">
        <v>-5.8133699634176902E-2</v>
      </c>
      <c r="H36" s="341">
        <v>2.63653376261632E-2</v>
      </c>
      <c r="I36" s="189">
        <v>2.74374233870078</v>
      </c>
      <c r="J36" s="341">
        <v>0.655771644916472</v>
      </c>
      <c r="K36" s="189">
        <v>-5.5936470635569703E-2</v>
      </c>
      <c r="L36" s="341">
        <v>2.5849574178099102E-2</v>
      </c>
      <c r="M36" s="189">
        <v>3.4548254714277999</v>
      </c>
      <c r="N36" s="341">
        <v>0.87645221672936502</v>
      </c>
      <c r="O36" s="189">
        <v>-5.27541873320422E-2</v>
      </c>
      <c r="P36" s="341">
        <v>2.58327395629682E-2</v>
      </c>
      <c r="Q36" s="189">
        <v>3.6251990932893898</v>
      </c>
      <c r="R36" s="349">
        <v>0.88485261814607696</v>
      </c>
    </row>
    <row r="37" spans="1:18" ht="13" customHeight="1" x14ac:dyDescent="0.35">
      <c r="A37" s="12" t="s">
        <v>273</v>
      </c>
      <c r="B37" s="97">
        <v>2</v>
      </c>
      <c r="C37" s="189">
        <v>1.92172762621786E-2</v>
      </c>
      <c r="D37" s="341">
        <v>2.32660968941973E-2</v>
      </c>
      <c r="E37" s="189">
        <v>3.2398348522334898E-2</v>
      </c>
      <c r="F37" s="341">
        <v>8.6689864184195498E-2</v>
      </c>
      <c r="G37" s="189">
        <v>1.4612866720431E-2</v>
      </c>
      <c r="H37" s="341">
        <v>2.38440137147489E-2</v>
      </c>
      <c r="I37" s="189">
        <v>2.5214276001709499</v>
      </c>
      <c r="J37" s="341">
        <v>0.54384811803580602</v>
      </c>
      <c r="K37" s="189">
        <v>1.2019321564578E-2</v>
      </c>
      <c r="L37" s="341">
        <v>2.3325349382565402E-2</v>
      </c>
      <c r="M37" s="189">
        <v>3.2321715664137201</v>
      </c>
      <c r="N37" s="341">
        <v>0.65030982841238605</v>
      </c>
      <c r="O37" s="189">
        <v>1.9525824102003E-3</v>
      </c>
      <c r="P37" s="341">
        <v>2.2318729327575799E-2</v>
      </c>
      <c r="Q37" s="189">
        <v>5.5997764869516597</v>
      </c>
      <c r="R37" s="349">
        <v>0.75738135712671595</v>
      </c>
    </row>
    <row r="38" spans="1:18" ht="13" customHeight="1" x14ac:dyDescent="0.35">
      <c r="A38" s="12" t="s">
        <v>274</v>
      </c>
      <c r="B38" s="97">
        <v>2</v>
      </c>
      <c r="C38" s="189">
        <v>-6.4531882405426705E-2</v>
      </c>
      <c r="D38" s="341">
        <v>2.93099805917293E-2</v>
      </c>
      <c r="E38" s="189">
        <v>0.46310771269728102</v>
      </c>
      <c r="F38" s="341">
        <v>0.44325282226873403</v>
      </c>
      <c r="G38" s="189">
        <v>-6.8979211373392302E-2</v>
      </c>
      <c r="H38" s="341">
        <v>2.8989319159686801E-2</v>
      </c>
      <c r="I38" s="189">
        <v>2.16325888675523</v>
      </c>
      <c r="J38" s="341">
        <v>0.74045446144378702</v>
      </c>
      <c r="K38" s="189">
        <v>-6.9990525478936805E-2</v>
      </c>
      <c r="L38" s="341">
        <v>2.94089142200307E-2</v>
      </c>
      <c r="M38" s="189">
        <v>2.5390221989969901</v>
      </c>
      <c r="N38" s="341">
        <v>0.78365720328880695</v>
      </c>
      <c r="O38" s="189">
        <v>-7.1491500567400598E-2</v>
      </c>
      <c r="P38" s="341">
        <v>2.8910714860866799E-2</v>
      </c>
      <c r="Q38" s="189">
        <v>3.3985192433192699</v>
      </c>
      <c r="R38" s="349">
        <v>0.88524792475244396</v>
      </c>
    </row>
    <row r="39" spans="1:18" ht="13" customHeight="1" x14ac:dyDescent="0.35">
      <c r="A39" s="12" t="s">
        <v>275</v>
      </c>
      <c r="B39" s="97">
        <v>2</v>
      </c>
      <c r="C39" s="189">
        <v>9.4878140210957907E-3</v>
      </c>
      <c r="D39" s="341">
        <v>2.6149562914275799E-2</v>
      </c>
      <c r="E39" s="189">
        <v>1.05944293637346E-2</v>
      </c>
      <c r="F39" s="341">
        <v>8.6730965879881897E-2</v>
      </c>
      <c r="G39" s="189">
        <v>9.2143843536793592E-3</v>
      </c>
      <c r="H39" s="341">
        <v>2.58283656062278E-2</v>
      </c>
      <c r="I39" s="189">
        <v>0.61922637669764102</v>
      </c>
      <c r="J39" s="341">
        <v>0.55481880309768705</v>
      </c>
      <c r="K39" s="189">
        <v>5.8242383754051096E-3</v>
      </c>
      <c r="L39" s="341">
        <v>2.5078819794567001E-2</v>
      </c>
      <c r="M39" s="189">
        <v>2.1044142420021998</v>
      </c>
      <c r="N39" s="341">
        <v>1.15987281087283</v>
      </c>
      <c r="O39" s="189">
        <v>1.8943860947167099E-4</v>
      </c>
      <c r="P39" s="341">
        <v>2.4731488648578399E-2</v>
      </c>
      <c r="Q39" s="189">
        <v>3.03097161629664</v>
      </c>
      <c r="R39" s="349">
        <v>1.2618587674554</v>
      </c>
    </row>
    <row r="40" spans="1:18" ht="13" customHeight="1" x14ac:dyDescent="0.35">
      <c r="A40" s="12" t="s">
        <v>276</v>
      </c>
      <c r="B40" s="97">
        <v>2</v>
      </c>
      <c r="C40" s="189">
        <v>-7.0171582868325005E-2</v>
      </c>
      <c r="D40" s="341">
        <v>3.07565843817964E-2</v>
      </c>
      <c r="E40" s="189">
        <v>0.403871016568768</v>
      </c>
      <c r="F40" s="341">
        <v>0.34541483281983498</v>
      </c>
      <c r="G40" s="189">
        <v>-7.7497907708519803E-2</v>
      </c>
      <c r="H40" s="341">
        <v>3.2103536102522402E-2</v>
      </c>
      <c r="I40" s="189">
        <v>2.4485495266102699</v>
      </c>
      <c r="J40" s="341">
        <v>0.82849255892673501</v>
      </c>
      <c r="K40" s="189">
        <v>-7.1695589290584005E-2</v>
      </c>
      <c r="L40" s="341">
        <v>3.2183363457623598E-2</v>
      </c>
      <c r="M40" s="189">
        <v>3.09480683476357</v>
      </c>
      <c r="N40" s="341">
        <v>0.91537344020558498</v>
      </c>
      <c r="O40" s="189">
        <v>-6.3256517697048098E-2</v>
      </c>
      <c r="P40" s="341">
        <v>3.1692444307949097E-2</v>
      </c>
      <c r="Q40" s="189">
        <v>4.9713675633536099</v>
      </c>
      <c r="R40" s="349">
        <v>1.14062444219335</v>
      </c>
    </row>
    <row r="41" spans="1:18" ht="13" customHeight="1" x14ac:dyDescent="0.35">
      <c r="A41" s="12" t="s">
        <v>277</v>
      </c>
      <c r="B41" s="97">
        <v>2</v>
      </c>
      <c r="C41" s="189">
        <v>-4.2128697676443901E-2</v>
      </c>
      <c r="D41" s="341">
        <v>2.2509802084455799E-2</v>
      </c>
      <c r="E41" s="189">
        <v>0.15768359929058401</v>
      </c>
      <c r="F41" s="341">
        <v>0.17375496482116901</v>
      </c>
      <c r="G41" s="189">
        <v>-4.4854784422204703E-2</v>
      </c>
      <c r="H41" s="341">
        <v>2.1955371277866901E-2</v>
      </c>
      <c r="I41" s="189">
        <v>2.5559058912127099</v>
      </c>
      <c r="J41" s="341">
        <v>0.840080250585722</v>
      </c>
      <c r="K41" s="189">
        <v>-4.1221733033666698E-2</v>
      </c>
      <c r="L41" s="341">
        <v>2.22816865814334E-2</v>
      </c>
      <c r="M41" s="189">
        <v>2.8066354488602498</v>
      </c>
      <c r="N41" s="341">
        <v>0.92078330183261503</v>
      </c>
      <c r="O41" s="189">
        <v>-3.5769413707210103E-2</v>
      </c>
      <c r="P41" s="341">
        <v>2.13580232058358E-2</v>
      </c>
      <c r="Q41" s="189">
        <v>5.2342272298765398</v>
      </c>
      <c r="R41" s="349">
        <v>1.1486054397911101</v>
      </c>
    </row>
    <row r="42" spans="1:18" ht="13" customHeight="1" x14ac:dyDescent="0.35">
      <c r="A42" s="12" t="s">
        <v>278</v>
      </c>
      <c r="B42" s="97">
        <v>2</v>
      </c>
      <c r="C42" s="189">
        <v>-0.10089238655141</v>
      </c>
      <c r="D42" s="341">
        <v>3.5286602683568903E-2</v>
      </c>
      <c r="E42" s="189">
        <v>1.00390727464163</v>
      </c>
      <c r="F42" s="341">
        <v>0.69232057568393202</v>
      </c>
      <c r="G42" s="189">
        <v>-9.4567177554160095E-2</v>
      </c>
      <c r="H42" s="341">
        <v>3.4720109780229498E-2</v>
      </c>
      <c r="I42" s="189">
        <v>2.9686446303511498</v>
      </c>
      <c r="J42" s="341">
        <v>1.0386746368801301</v>
      </c>
      <c r="K42" s="189">
        <v>-8.9288624545376102E-2</v>
      </c>
      <c r="L42" s="341">
        <v>3.5549542127738303E-2</v>
      </c>
      <c r="M42" s="189">
        <v>4.2750075675890704</v>
      </c>
      <c r="N42" s="341">
        <v>1.2580452808921601</v>
      </c>
      <c r="O42" s="189">
        <v>-8.7707208517888102E-2</v>
      </c>
      <c r="P42" s="341">
        <v>3.5715451641928499E-2</v>
      </c>
      <c r="Q42" s="189">
        <v>4.4269134637176304</v>
      </c>
      <c r="R42" s="349">
        <v>1.3099753243526799</v>
      </c>
    </row>
    <row r="43" spans="1:18" ht="13" customHeight="1" x14ac:dyDescent="0.35">
      <c r="A43" s="12" t="s">
        <v>279</v>
      </c>
      <c r="B43" s="97">
        <v>2</v>
      </c>
      <c r="C43" s="189">
        <v>-2.5160423414154202E-2</v>
      </c>
      <c r="D43" s="341">
        <v>3.8193576668394097E-2</v>
      </c>
      <c r="E43" s="189">
        <v>6.2111934925789002E-2</v>
      </c>
      <c r="F43" s="341">
        <v>0.22421681189034501</v>
      </c>
      <c r="G43" s="189">
        <v>-2.75924192188776E-2</v>
      </c>
      <c r="H43" s="341">
        <v>3.8388183785894203E-2</v>
      </c>
      <c r="I43" s="189">
        <v>1.3167313699708501</v>
      </c>
      <c r="J43" s="341">
        <v>0.86382243309755902</v>
      </c>
      <c r="K43" s="189">
        <v>-3.6199201968457703E-2</v>
      </c>
      <c r="L43" s="341">
        <v>3.9727157156993598E-2</v>
      </c>
      <c r="M43" s="189">
        <v>2.2980181665733199</v>
      </c>
      <c r="N43" s="341">
        <v>1.3441490851620199</v>
      </c>
      <c r="O43" s="189">
        <v>-6.9171314184317004E-2</v>
      </c>
      <c r="P43" s="341">
        <v>4.0849078792498703E-2</v>
      </c>
      <c r="Q43" s="189">
        <v>7.1571158065116904</v>
      </c>
      <c r="R43" s="349">
        <v>1.63887479130573</v>
      </c>
    </row>
    <row r="44" spans="1:18" ht="13" customHeight="1" x14ac:dyDescent="0.35">
      <c r="A44" s="12" t="s">
        <v>280</v>
      </c>
      <c r="B44" s="97">
        <v>2</v>
      </c>
      <c r="C44" s="189">
        <v>-2.2776731266057199E-2</v>
      </c>
      <c r="D44" s="341">
        <v>3.7065814840035703E-2</v>
      </c>
      <c r="E44" s="189">
        <v>4.6906311196748901E-2</v>
      </c>
      <c r="F44" s="341">
        <v>0.173037629242938</v>
      </c>
      <c r="G44" s="189">
        <v>-2.1074140786024501E-2</v>
      </c>
      <c r="H44" s="341">
        <v>3.6685060416641602E-2</v>
      </c>
      <c r="I44" s="189">
        <v>0.74948502722176602</v>
      </c>
      <c r="J44" s="341">
        <v>0.59488579306373401</v>
      </c>
      <c r="K44" s="189">
        <v>-4.4377231628484302E-2</v>
      </c>
      <c r="L44" s="341">
        <v>3.3152284590766801E-2</v>
      </c>
      <c r="M44" s="189">
        <v>5.0402677953660504</v>
      </c>
      <c r="N44" s="341">
        <v>1.8748163118291501</v>
      </c>
      <c r="O44" s="189">
        <v>-4.0256191429050299E-2</v>
      </c>
      <c r="P44" s="341">
        <v>3.0650445603179199E-2</v>
      </c>
      <c r="Q44" s="189">
        <v>7.8561346535891499</v>
      </c>
      <c r="R44" s="349">
        <v>1.87701122299809</v>
      </c>
    </row>
    <row r="45" spans="1:18" ht="13" customHeight="1" x14ac:dyDescent="0.35">
      <c r="A45" s="12" t="s">
        <v>281</v>
      </c>
      <c r="B45" s="97">
        <v>2</v>
      </c>
      <c r="C45" s="189">
        <v>2.67744744044047E-2</v>
      </c>
      <c r="D45" s="341">
        <v>2.7046505247774601E-2</v>
      </c>
      <c r="E45" s="189">
        <v>7.7415491500076594E-2</v>
      </c>
      <c r="F45" s="341">
        <v>0.16924952200107701</v>
      </c>
      <c r="G45" s="189">
        <v>2.51948271983134E-2</v>
      </c>
      <c r="H45" s="341">
        <v>2.80241535689041E-2</v>
      </c>
      <c r="I45" s="189">
        <v>1.83437586162402</v>
      </c>
      <c r="J45" s="341">
        <v>0.68080691745946398</v>
      </c>
      <c r="K45" s="189">
        <v>2.2386859407873699E-2</v>
      </c>
      <c r="L45" s="341">
        <v>2.7999772399513699E-2</v>
      </c>
      <c r="M45" s="189">
        <v>3.5919195556621801</v>
      </c>
      <c r="N45" s="341">
        <v>1.1499879739150201</v>
      </c>
      <c r="O45" s="189">
        <v>2.0088384028358101E-2</v>
      </c>
      <c r="P45" s="341">
        <v>2.7818680759897001E-2</v>
      </c>
      <c r="Q45" s="189">
        <v>7.4569922298055298</v>
      </c>
      <c r="R45" s="349">
        <v>1.74982231788843</v>
      </c>
    </row>
    <row r="46" spans="1:18" ht="13" customHeight="1" x14ac:dyDescent="0.35">
      <c r="A46" s="12" t="s">
        <v>282</v>
      </c>
      <c r="B46" s="97">
        <v>2</v>
      </c>
      <c r="C46" s="189">
        <v>-5.5463225285979703E-2</v>
      </c>
      <c r="D46" s="341">
        <v>3.2546874415751E-2</v>
      </c>
      <c r="E46" s="189">
        <v>0.260271857086393</v>
      </c>
      <c r="F46" s="341">
        <v>0.29340083818833101</v>
      </c>
      <c r="G46" s="189">
        <v>-6.3279188180329599E-2</v>
      </c>
      <c r="H46" s="341">
        <v>3.24985928480147E-2</v>
      </c>
      <c r="I46" s="189">
        <v>1.9826946226303801</v>
      </c>
      <c r="J46" s="341">
        <v>0.908768964187878</v>
      </c>
      <c r="K46" s="189">
        <v>-6.0088908750375397E-2</v>
      </c>
      <c r="L46" s="341">
        <v>3.1350717790583203E-2</v>
      </c>
      <c r="M46" s="189">
        <v>3.5303809544309401</v>
      </c>
      <c r="N46" s="341">
        <v>1.4255475843674199</v>
      </c>
      <c r="O46" s="189">
        <v>-4.7995750826345003E-2</v>
      </c>
      <c r="P46" s="341">
        <v>3.2056881257643402E-2</v>
      </c>
      <c r="Q46" s="189">
        <v>4.9087532379824896</v>
      </c>
      <c r="R46" s="349">
        <v>1.3963525696327099</v>
      </c>
    </row>
    <row r="47" spans="1:18" ht="13" customHeight="1" x14ac:dyDescent="0.35">
      <c r="A47" s="12" t="s">
        <v>283</v>
      </c>
      <c r="B47" s="97">
        <v>2</v>
      </c>
      <c r="C47" s="189">
        <v>-3.6040305699412599E-2</v>
      </c>
      <c r="D47" s="341">
        <v>2.1749052596656E-2</v>
      </c>
      <c r="E47" s="189">
        <v>0.13790239210469199</v>
      </c>
      <c r="F47" s="341">
        <v>0.15620600412374799</v>
      </c>
      <c r="G47" s="189">
        <v>-3.2041441310588802E-2</v>
      </c>
      <c r="H47" s="341">
        <v>2.1051138686995E-2</v>
      </c>
      <c r="I47" s="189">
        <v>2.7405898893684699</v>
      </c>
      <c r="J47" s="341">
        <v>0.920228616877657</v>
      </c>
      <c r="K47" s="189">
        <v>-2.9819795332553599E-2</v>
      </c>
      <c r="L47" s="341">
        <v>2.1379244175718699E-2</v>
      </c>
      <c r="M47" s="189">
        <v>3.3456961663204998</v>
      </c>
      <c r="N47" s="341">
        <v>1.07922198959494</v>
      </c>
      <c r="O47" s="189">
        <v>-2.0398144811516399E-2</v>
      </c>
      <c r="P47" s="341">
        <v>2.1514694493169499E-2</v>
      </c>
      <c r="Q47" s="189">
        <v>3.7798763820112802</v>
      </c>
      <c r="R47" s="349">
        <v>1.1094472071922801</v>
      </c>
    </row>
    <row r="48" spans="1:18" ht="13" customHeight="1" x14ac:dyDescent="0.35">
      <c r="A48" s="12" t="s">
        <v>284</v>
      </c>
      <c r="B48" s="97">
        <v>2</v>
      </c>
      <c r="C48" s="189">
        <v>-1.02147805642462E-2</v>
      </c>
      <c r="D48" s="341">
        <v>2.38313625939807E-2</v>
      </c>
      <c r="E48" s="189">
        <v>1.14948317101198E-2</v>
      </c>
      <c r="F48" s="341">
        <v>8.7095233177143197E-2</v>
      </c>
      <c r="G48" s="189">
        <v>-2.22278246426049E-2</v>
      </c>
      <c r="H48" s="341">
        <v>2.4142805956775201E-2</v>
      </c>
      <c r="I48" s="189">
        <v>3.7235504497243199</v>
      </c>
      <c r="J48" s="341">
        <v>0.90506171609503006</v>
      </c>
      <c r="K48" s="189">
        <v>-2.63315001444159E-2</v>
      </c>
      <c r="L48" s="341">
        <v>2.40900315854598E-2</v>
      </c>
      <c r="M48" s="189">
        <v>4.4084041708493897</v>
      </c>
      <c r="N48" s="341">
        <v>1.18897281788156</v>
      </c>
      <c r="O48" s="189">
        <v>-1.9243436104897298E-2</v>
      </c>
      <c r="P48" s="341">
        <v>2.2198257594627201E-2</v>
      </c>
      <c r="Q48" s="189">
        <v>11.2196113001977</v>
      </c>
      <c r="R48" s="349">
        <v>1.8027009325713801</v>
      </c>
    </row>
    <row r="49" spans="1:18" ht="13" customHeight="1" x14ac:dyDescent="0.35">
      <c r="A49" s="12" t="s">
        <v>285</v>
      </c>
      <c r="B49" s="97">
        <v>2</v>
      </c>
      <c r="C49" s="189">
        <v>-6.3235779632662803E-2</v>
      </c>
      <c r="D49" s="341">
        <v>2.9857864130570701E-2</v>
      </c>
      <c r="E49" s="189">
        <v>0.47827362241458599</v>
      </c>
      <c r="F49" s="341">
        <v>0.440431942364787</v>
      </c>
      <c r="G49" s="189">
        <v>-6.2742135811701599E-2</v>
      </c>
      <c r="H49" s="341">
        <v>3.04704805281171E-2</v>
      </c>
      <c r="I49" s="189">
        <v>1.2746015760678699</v>
      </c>
      <c r="J49" s="341">
        <v>0.78162572816369202</v>
      </c>
      <c r="K49" s="189">
        <v>-6.45459617800625E-2</v>
      </c>
      <c r="L49" s="341">
        <v>2.86577714076338E-2</v>
      </c>
      <c r="M49" s="189">
        <v>3.7562657455329198</v>
      </c>
      <c r="N49" s="341">
        <v>1.4107025858887201</v>
      </c>
      <c r="O49" s="189">
        <v>-6.7196203263573104E-2</v>
      </c>
      <c r="P49" s="341">
        <v>2.76383498923258E-2</v>
      </c>
      <c r="Q49" s="189">
        <v>5.2235791653605297</v>
      </c>
      <c r="R49" s="349">
        <v>1.3693898620534399</v>
      </c>
    </row>
    <row r="50" spans="1:18" ht="13" customHeight="1" x14ac:dyDescent="0.35">
      <c r="A50" s="12" t="s">
        <v>286</v>
      </c>
      <c r="B50" s="97">
        <v>2</v>
      </c>
      <c r="C50" s="189">
        <v>-4.2790785885627798E-2</v>
      </c>
      <c r="D50" s="341">
        <v>2.8302466873288998E-2</v>
      </c>
      <c r="E50" s="189">
        <v>0.15327021155701301</v>
      </c>
      <c r="F50" s="341">
        <v>0.21642561963937201</v>
      </c>
      <c r="G50" s="189">
        <v>-4.6578751897055903E-2</v>
      </c>
      <c r="H50" s="341">
        <v>2.7873990934383301E-2</v>
      </c>
      <c r="I50" s="189">
        <v>6.1200357242920598</v>
      </c>
      <c r="J50" s="341">
        <v>1.05600765988094</v>
      </c>
      <c r="K50" s="189">
        <v>-5.0785752865333399E-2</v>
      </c>
      <c r="L50" s="341">
        <v>2.7716688525493902E-2</v>
      </c>
      <c r="M50" s="189">
        <v>6.7171901324377004</v>
      </c>
      <c r="N50" s="341">
        <v>1.07484658043782</v>
      </c>
      <c r="O50" s="189">
        <v>-5.0525980337423802E-2</v>
      </c>
      <c r="P50" s="341">
        <v>2.7570286538880301E-2</v>
      </c>
      <c r="Q50" s="189">
        <v>8.9294394852309402</v>
      </c>
      <c r="R50" s="349">
        <v>1.0826474754202999</v>
      </c>
    </row>
    <row r="51" spans="1:18" ht="13" customHeight="1" x14ac:dyDescent="0.35">
      <c r="A51" s="12" t="s">
        <v>287</v>
      </c>
      <c r="B51" s="97">
        <v>2</v>
      </c>
      <c r="C51" s="189">
        <v>-0.23366446842472799</v>
      </c>
      <c r="D51" s="341">
        <v>1.8431933730094101E-2</v>
      </c>
      <c r="E51" s="189">
        <v>7.0592940085589504</v>
      </c>
      <c r="F51" s="341">
        <v>1.0784079547529699</v>
      </c>
      <c r="G51" s="189">
        <v>-0.230744127026977</v>
      </c>
      <c r="H51" s="341">
        <v>1.8608553918892701E-2</v>
      </c>
      <c r="I51" s="189">
        <v>7.7467895890562302</v>
      </c>
      <c r="J51" s="341">
        <v>1.04528272300266</v>
      </c>
      <c r="K51" s="189">
        <v>-0.228942423181593</v>
      </c>
      <c r="L51" s="341">
        <v>1.8239396755089999E-2</v>
      </c>
      <c r="M51" s="189">
        <v>9.12427285872025</v>
      </c>
      <c r="N51" s="341">
        <v>1.1951312751151399</v>
      </c>
      <c r="O51" s="189">
        <v>-0.21883529531860199</v>
      </c>
      <c r="P51" s="341">
        <v>1.8826858447066101E-2</v>
      </c>
      <c r="Q51" s="189">
        <v>10.5184537651106</v>
      </c>
      <c r="R51" s="349">
        <v>1.19411007288732</v>
      </c>
    </row>
    <row r="52" spans="1:18" ht="13" customHeight="1" x14ac:dyDescent="0.35">
      <c r="A52" s="12" t="s">
        <v>288</v>
      </c>
      <c r="B52" s="97">
        <v>2</v>
      </c>
      <c r="C52" s="189">
        <v>-5.46675166474445E-2</v>
      </c>
      <c r="D52" s="341">
        <v>2.86465365333116E-2</v>
      </c>
      <c r="E52" s="189">
        <v>0.299984977777145</v>
      </c>
      <c r="F52" s="341">
        <v>0.32871382036693098</v>
      </c>
      <c r="G52" s="189">
        <v>-5.4286327646870802E-2</v>
      </c>
      <c r="H52" s="341">
        <v>2.7478804119613901E-2</v>
      </c>
      <c r="I52" s="189">
        <v>3.8824440971012</v>
      </c>
      <c r="J52" s="341">
        <v>1.1250368302890299</v>
      </c>
      <c r="K52" s="189">
        <v>-4.4735277221879997E-2</v>
      </c>
      <c r="L52" s="341">
        <v>2.8857863205123201E-2</v>
      </c>
      <c r="M52" s="189">
        <v>5.1026384639497602</v>
      </c>
      <c r="N52" s="341">
        <v>1.42993209339909</v>
      </c>
      <c r="O52" s="189">
        <v>-3.8646946731580797E-2</v>
      </c>
      <c r="P52" s="341">
        <v>2.7911723844858301E-2</v>
      </c>
      <c r="Q52" s="189">
        <v>5.8093882824415397</v>
      </c>
      <c r="R52" s="349">
        <v>1.59287794648056</v>
      </c>
    </row>
    <row r="53" spans="1:18" ht="13" customHeight="1" x14ac:dyDescent="0.35">
      <c r="A53" s="12" t="s">
        <v>289</v>
      </c>
      <c r="B53" s="97">
        <v>2</v>
      </c>
      <c r="C53" s="189">
        <v>-3.46486579064487E-2</v>
      </c>
      <c r="D53" s="341">
        <v>2.6228677040912401E-2</v>
      </c>
      <c r="E53" s="189">
        <v>9.5896247076382196E-2</v>
      </c>
      <c r="F53" s="341">
        <v>0.13406306169135099</v>
      </c>
      <c r="G53" s="189">
        <v>-3.2887074249984799E-2</v>
      </c>
      <c r="H53" s="341">
        <v>2.6281897889152601E-2</v>
      </c>
      <c r="I53" s="189">
        <v>1.06147887341249</v>
      </c>
      <c r="J53" s="341">
        <v>0.49356666148030698</v>
      </c>
      <c r="K53" s="189">
        <v>-2.7978631739886701E-2</v>
      </c>
      <c r="L53" s="341">
        <v>2.61399856702886E-2</v>
      </c>
      <c r="M53" s="189">
        <v>1.6744836515500701</v>
      </c>
      <c r="N53" s="341">
        <v>0.664352395968693</v>
      </c>
      <c r="O53" s="189">
        <v>-1.68282055050493E-2</v>
      </c>
      <c r="P53" s="341">
        <v>2.5851344722951801E-2</v>
      </c>
      <c r="Q53" s="189">
        <v>2.9533524294675599</v>
      </c>
      <c r="R53" s="349">
        <v>0.83591593462839797</v>
      </c>
    </row>
    <row r="54" spans="1:18" ht="13" customHeight="1" x14ac:dyDescent="0.35">
      <c r="A54" s="12" t="s">
        <v>290</v>
      </c>
      <c r="B54" s="97">
        <v>2</v>
      </c>
      <c r="C54" s="189">
        <v>-1.7169080646677101E-2</v>
      </c>
      <c r="D54" s="341">
        <v>3.3239220608907598E-2</v>
      </c>
      <c r="E54" s="189">
        <v>3.1067011351320999E-2</v>
      </c>
      <c r="F54" s="341">
        <v>0.12775650792728599</v>
      </c>
      <c r="G54" s="189">
        <v>-1.78220345704715E-2</v>
      </c>
      <c r="H54" s="341">
        <v>3.1962217160918599E-2</v>
      </c>
      <c r="I54" s="189">
        <v>3.1522060698035999</v>
      </c>
      <c r="J54" s="341">
        <v>1.0125059087341799</v>
      </c>
      <c r="K54" s="189">
        <v>-1.9368179056865501E-2</v>
      </c>
      <c r="L54" s="341">
        <v>3.17445179777327E-2</v>
      </c>
      <c r="M54" s="189">
        <v>3.3464285075646298</v>
      </c>
      <c r="N54" s="341">
        <v>1.1040505225108299</v>
      </c>
      <c r="O54" s="189">
        <v>-2.4769795964635901E-3</v>
      </c>
      <c r="P54" s="341">
        <v>3.1031374030088401E-2</v>
      </c>
      <c r="Q54" s="189">
        <v>5.9664364890143604</v>
      </c>
      <c r="R54" s="349">
        <v>1.2021992177653</v>
      </c>
    </row>
    <row r="55" spans="1:18" ht="13" customHeight="1" x14ac:dyDescent="0.35">
      <c r="A55" s="12" t="s">
        <v>291</v>
      </c>
      <c r="B55" s="97">
        <v>2</v>
      </c>
      <c r="C55" s="189">
        <v>1.89818367501325E-2</v>
      </c>
      <c r="D55" s="341">
        <v>2.9384575912960301E-2</v>
      </c>
      <c r="E55" s="189">
        <v>4.1495280174753402E-2</v>
      </c>
      <c r="F55" s="341">
        <v>0.13002265435429899</v>
      </c>
      <c r="G55" s="189">
        <v>9.6029746851319705E-3</v>
      </c>
      <c r="H55" s="341">
        <v>2.8691981868677299E-2</v>
      </c>
      <c r="I55" s="189">
        <v>1.8590339882148701</v>
      </c>
      <c r="J55" s="341">
        <v>0.92933198108009996</v>
      </c>
      <c r="K55" s="189">
        <v>-1.0486988964706399E-3</v>
      </c>
      <c r="L55" s="341">
        <v>3.0010601876798802E-2</v>
      </c>
      <c r="M55" s="189">
        <v>3.9488810092259898</v>
      </c>
      <c r="N55" s="341">
        <v>1.54766975099191</v>
      </c>
      <c r="O55" s="189">
        <v>-2.03016712946964E-2</v>
      </c>
      <c r="P55" s="341">
        <v>2.9997614311619299E-2</v>
      </c>
      <c r="Q55" s="189">
        <v>5.3400755156858803</v>
      </c>
      <c r="R55" s="349">
        <v>1.7191223815310399</v>
      </c>
    </row>
    <row r="56" spans="1:18" ht="13" customHeight="1" x14ac:dyDescent="0.35">
      <c r="A56" s="12" t="s">
        <v>292</v>
      </c>
      <c r="B56" s="97">
        <v>2</v>
      </c>
      <c r="C56" s="189">
        <v>-2.7823574878068E-2</v>
      </c>
      <c r="D56" s="341">
        <v>2.50521747642002E-2</v>
      </c>
      <c r="E56" s="189">
        <v>6.3053157159820197E-2</v>
      </c>
      <c r="F56" s="341">
        <v>0.13772791590914801</v>
      </c>
      <c r="G56" s="189">
        <v>-2.4663973065986701E-2</v>
      </c>
      <c r="H56" s="341">
        <v>2.4862345086703399E-2</v>
      </c>
      <c r="I56" s="189">
        <v>2.5483680287585102</v>
      </c>
      <c r="J56" s="341">
        <v>0.722955068421957</v>
      </c>
      <c r="K56" s="189">
        <v>-2.5926283730637701E-2</v>
      </c>
      <c r="L56" s="341">
        <v>2.5371968496944099E-2</v>
      </c>
      <c r="M56" s="189">
        <v>2.9993129519342601</v>
      </c>
      <c r="N56" s="341">
        <v>0.95222475846499299</v>
      </c>
      <c r="O56" s="189">
        <v>-2.0500793415009701E-3</v>
      </c>
      <c r="P56" s="341">
        <v>2.5120353156151898E-2</v>
      </c>
      <c r="Q56" s="189">
        <v>5.2228617088145404</v>
      </c>
      <c r="R56" s="349">
        <v>1.18871077274717</v>
      </c>
    </row>
    <row r="57" spans="1:18" ht="13" customHeight="1" x14ac:dyDescent="0.35">
      <c r="A57" s="12" t="s">
        <v>293</v>
      </c>
      <c r="B57" s="97">
        <v>2</v>
      </c>
      <c r="C57" s="189">
        <v>-1.9975263419537301E-2</v>
      </c>
      <c r="D57" s="341">
        <v>3.6636067354393599E-2</v>
      </c>
      <c r="E57" s="189">
        <v>4.0849988839483903E-2</v>
      </c>
      <c r="F57" s="341">
        <v>0.19193346266653699</v>
      </c>
      <c r="G57" s="189">
        <v>-2.25039488777533E-2</v>
      </c>
      <c r="H57" s="341">
        <v>3.4389951418185301E-2</v>
      </c>
      <c r="I57" s="189">
        <v>2.4024787339700699</v>
      </c>
      <c r="J57" s="341">
        <v>1.1625819928054899</v>
      </c>
      <c r="K57" s="189">
        <v>-2.10401071601517E-2</v>
      </c>
      <c r="L57" s="341">
        <v>3.4392740183885502E-2</v>
      </c>
      <c r="M57" s="189">
        <v>3.2460609135899099</v>
      </c>
      <c r="N57" s="341">
        <v>1.34204262615035</v>
      </c>
      <c r="O57" s="189">
        <v>-5.3855425488578404E-3</v>
      </c>
      <c r="P57" s="341">
        <v>3.52198784588338E-2</v>
      </c>
      <c r="Q57" s="189">
        <v>7.3028878966599997</v>
      </c>
      <c r="R57" s="349">
        <v>1.86939502834677</v>
      </c>
    </row>
    <row r="58" spans="1:18" ht="13" customHeight="1" x14ac:dyDescent="0.35">
      <c r="A58" s="12" t="s">
        <v>294</v>
      </c>
      <c r="B58" s="97">
        <v>2</v>
      </c>
      <c r="C58" s="189">
        <v>-7.4866536924570307E-2</v>
      </c>
      <c r="D58" s="341">
        <v>1.8512070790421001E-2</v>
      </c>
      <c r="E58" s="189">
        <v>0.67715503265033705</v>
      </c>
      <c r="F58" s="341">
        <v>0.34615065632234499</v>
      </c>
      <c r="G58" s="189">
        <v>-6.9764990777855307E-2</v>
      </c>
      <c r="H58" s="341">
        <v>1.8606385158505E-2</v>
      </c>
      <c r="I58" s="189">
        <v>1.7967644201175099</v>
      </c>
      <c r="J58" s="341">
        <v>0.55397463723319795</v>
      </c>
      <c r="K58" s="189">
        <v>-7.2988808956390303E-2</v>
      </c>
      <c r="L58" s="341">
        <v>1.8468122719183001E-2</v>
      </c>
      <c r="M58" s="189">
        <v>2.6802131647368999</v>
      </c>
      <c r="N58" s="341">
        <v>0.70957888644193801</v>
      </c>
      <c r="O58" s="189">
        <v>-4.9109458495507699E-2</v>
      </c>
      <c r="P58" s="341">
        <v>1.8917976343113499E-2</v>
      </c>
      <c r="Q58" s="189">
        <v>5.7802071391835401</v>
      </c>
      <c r="R58" s="349">
        <v>1.0322258282496499</v>
      </c>
    </row>
    <row r="59" spans="1:18" ht="13" customHeight="1" x14ac:dyDescent="0.35">
      <c r="A59" s="12" t="s">
        <v>295</v>
      </c>
      <c r="B59" s="97">
        <v>2</v>
      </c>
      <c r="C59" s="189">
        <v>-2.02612929982828E-2</v>
      </c>
      <c r="D59" s="341">
        <v>2.70358040968725E-2</v>
      </c>
      <c r="E59" s="189">
        <v>4.05450288962289E-2</v>
      </c>
      <c r="F59" s="341">
        <v>0.133664265394565</v>
      </c>
      <c r="G59" s="189">
        <v>-1.8844892484789599E-2</v>
      </c>
      <c r="H59" s="341">
        <v>2.7884152844718801E-2</v>
      </c>
      <c r="I59" s="189">
        <v>0.53034007183728504</v>
      </c>
      <c r="J59" s="341">
        <v>0.552366484782147</v>
      </c>
      <c r="K59" s="189">
        <v>-1.83263403329866E-2</v>
      </c>
      <c r="L59" s="341">
        <v>2.8952198380604199E-2</v>
      </c>
      <c r="M59" s="189">
        <v>2.1607351918068098</v>
      </c>
      <c r="N59" s="341">
        <v>1.3129508872664399</v>
      </c>
      <c r="O59" s="189">
        <v>-1.432061813924E-2</v>
      </c>
      <c r="P59" s="341">
        <v>2.91754110406417E-2</v>
      </c>
      <c r="Q59" s="189">
        <v>3.10043348206298</v>
      </c>
      <c r="R59" s="349">
        <v>1.4493366976041799</v>
      </c>
    </row>
    <row r="60" spans="1:18" ht="13" customHeight="1" x14ac:dyDescent="0.35">
      <c r="A60" s="12" t="s">
        <v>296</v>
      </c>
      <c r="B60" s="97">
        <v>2</v>
      </c>
      <c r="C60" s="189">
        <v>-1.32130965036765E-2</v>
      </c>
      <c r="D60" s="341">
        <v>7.1109423909821903E-2</v>
      </c>
      <c r="E60" s="189">
        <v>1.6115846067124601E-2</v>
      </c>
      <c r="F60" s="341">
        <v>0.423556125406647</v>
      </c>
      <c r="G60" s="189">
        <v>-3.5084161289619699E-2</v>
      </c>
      <c r="H60" s="341">
        <v>6.3487157701249797E-2</v>
      </c>
      <c r="I60" s="189">
        <v>5.0311812493596904</v>
      </c>
      <c r="J60" s="341">
        <v>2.8444449290575098</v>
      </c>
      <c r="K60" s="189">
        <v>-2.71705002083544E-2</v>
      </c>
      <c r="L60" s="341">
        <v>6.0731443666722E-2</v>
      </c>
      <c r="M60" s="189">
        <v>7.3908761109246104</v>
      </c>
      <c r="N60" s="341">
        <v>3.9102169354168099</v>
      </c>
      <c r="O60" s="189">
        <v>-2.4467331740074202E-2</v>
      </c>
      <c r="P60" s="341">
        <v>5.7296966649526E-2</v>
      </c>
      <c r="Q60" s="189">
        <v>11.7730028868469</v>
      </c>
      <c r="R60" s="349">
        <v>4.6569955626779098</v>
      </c>
    </row>
    <row r="61" spans="1:18" ht="13" customHeight="1" x14ac:dyDescent="0.35">
      <c r="A61" s="12" t="s">
        <v>297</v>
      </c>
      <c r="B61" s="97">
        <v>2</v>
      </c>
      <c r="C61" s="189">
        <v>2.1511103368011E-2</v>
      </c>
      <c r="D61" s="341">
        <v>2.5537295991019601E-2</v>
      </c>
      <c r="E61" s="189">
        <v>4.73078145903119E-2</v>
      </c>
      <c r="F61" s="341">
        <v>0.109094802259628</v>
      </c>
      <c r="G61" s="189">
        <v>2.6249262150436801E-2</v>
      </c>
      <c r="H61" s="341">
        <v>2.5358513945134099E-2</v>
      </c>
      <c r="I61" s="189">
        <v>0.45130118545832598</v>
      </c>
      <c r="J61" s="341">
        <v>0.27420506474772099</v>
      </c>
      <c r="K61" s="189">
        <v>2.2711522189044601E-2</v>
      </c>
      <c r="L61" s="341">
        <v>2.4857710003882202E-2</v>
      </c>
      <c r="M61" s="189">
        <v>0.92399278227855297</v>
      </c>
      <c r="N61" s="341">
        <v>0.51978565095089502</v>
      </c>
      <c r="O61" s="189">
        <v>2.2511669058315999E-2</v>
      </c>
      <c r="P61" s="341">
        <v>2.4783167316588701E-2</v>
      </c>
      <c r="Q61" s="189">
        <v>1.8419317953318199</v>
      </c>
      <c r="R61" s="349">
        <v>0.64856108780204302</v>
      </c>
    </row>
    <row r="62" spans="1:18" ht="13" customHeight="1" x14ac:dyDescent="0.35">
      <c r="A62" s="12" t="s">
        <v>298</v>
      </c>
      <c r="B62" s="97">
        <v>2</v>
      </c>
      <c r="C62" s="189" t="s">
        <v>356</v>
      </c>
      <c r="D62" s="341" t="s">
        <v>356</v>
      </c>
      <c r="E62" s="189" t="s">
        <v>356</v>
      </c>
      <c r="F62" s="341" t="s">
        <v>356</v>
      </c>
      <c r="G62" s="189" t="s">
        <v>356</v>
      </c>
      <c r="H62" s="341" t="s">
        <v>356</v>
      </c>
      <c r="I62" s="189" t="s">
        <v>356</v>
      </c>
      <c r="J62" s="341" t="s">
        <v>356</v>
      </c>
      <c r="K62" s="189" t="s">
        <v>356</v>
      </c>
      <c r="L62" s="341" t="s">
        <v>356</v>
      </c>
      <c r="M62" s="189" t="s">
        <v>356</v>
      </c>
      <c r="N62" s="341" t="s">
        <v>356</v>
      </c>
      <c r="O62" s="189" t="s">
        <v>356</v>
      </c>
      <c r="P62" s="341" t="s">
        <v>356</v>
      </c>
      <c r="Q62" s="189" t="s">
        <v>356</v>
      </c>
      <c r="R62" s="349" t="s">
        <v>356</v>
      </c>
    </row>
    <row r="63" spans="1:18" ht="13" customHeight="1" x14ac:dyDescent="0.35">
      <c r="A63" s="101" t="s">
        <v>299</v>
      </c>
      <c r="B63" s="102">
        <v>2</v>
      </c>
      <c r="C63" s="190">
        <v>-3.1304010269030097E-2</v>
      </c>
      <c r="D63" s="342">
        <v>6.2299121763192203E-3</v>
      </c>
      <c r="E63" s="190">
        <v>0.16915989557323499</v>
      </c>
      <c r="F63" s="342">
        <v>4.8651671994711099E-2</v>
      </c>
      <c r="G63" s="190">
        <v>-3.7154642009575599E-2</v>
      </c>
      <c r="H63" s="342">
        <v>6.07443835962518E-3</v>
      </c>
      <c r="I63" s="190">
        <v>2.6390583900563001</v>
      </c>
      <c r="J63" s="342">
        <v>0.20567192714980101</v>
      </c>
      <c r="K63" s="190">
        <v>-3.4782590012299199E-2</v>
      </c>
      <c r="L63" s="342">
        <v>5.9966611988946398E-3</v>
      </c>
      <c r="M63" s="190">
        <v>3.9449561843262901</v>
      </c>
      <c r="N63" s="342">
        <v>0.27159266117516501</v>
      </c>
      <c r="O63" s="190">
        <v>-2.3982261712010702E-2</v>
      </c>
      <c r="P63" s="342">
        <v>5.91392998922985E-3</v>
      </c>
      <c r="Q63" s="190">
        <v>5.7882044963978201</v>
      </c>
      <c r="R63" s="351">
        <v>0.31835506898089</v>
      </c>
    </row>
    <row r="64" spans="1:18" ht="13" customHeight="1" x14ac:dyDescent="0.35">
      <c r="A64" s="103" t="s">
        <v>300</v>
      </c>
      <c r="B64" s="104">
        <v>2</v>
      </c>
      <c r="C64" s="191">
        <v>-3.9790402966798498E-2</v>
      </c>
      <c r="D64" s="343">
        <v>9.3350644352427903E-3</v>
      </c>
      <c r="E64" s="191">
        <v>0.18997477057491199</v>
      </c>
      <c r="F64" s="343">
        <v>7.3914303231515502E-2</v>
      </c>
      <c r="G64" s="191">
        <v>-4.3090967489185901E-2</v>
      </c>
      <c r="H64" s="343">
        <v>9.3149270380544404E-3</v>
      </c>
      <c r="I64" s="191">
        <v>2.5281133248180199</v>
      </c>
      <c r="J64" s="343">
        <v>0.27817349047680001</v>
      </c>
      <c r="K64" s="191">
        <v>-4.2157476719892797E-2</v>
      </c>
      <c r="L64" s="343">
        <v>9.3328754188879703E-3</v>
      </c>
      <c r="M64" s="191">
        <v>3.5276341821065702</v>
      </c>
      <c r="N64" s="343">
        <v>0.371614295244104</v>
      </c>
      <c r="O64" s="191">
        <v>-2.9171651303539901E-2</v>
      </c>
      <c r="P64" s="343">
        <v>9.3420656692465194E-3</v>
      </c>
      <c r="Q64" s="191">
        <v>5.6173767792148297</v>
      </c>
      <c r="R64" s="352">
        <v>0.419922540131072</v>
      </c>
    </row>
    <row r="65" spans="1:18" ht="13" customHeight="1" x14ac:dyDescent="0.35">
      <c r="A65" s="105" t="s">
        <v>301</v>
      </c>
      <c r="B65" s="106">
        <v>2</v>
      </c>
      <c r="C65" s="192">
        <v>-3.1898559259404602E-2</v>
      </c>
      <c r="D65" s="344">
        <v>4.47914697022517E-3</v>
      </c>
      <c r="E65" s="192">
        <v>0.37750086184652099</v>
      </c>
      <c r="F65" s="344">
        <v>4.7414909503913603E-2</v>
      </c>
      <c r="G65" s="192">
        <v>-3.4484822465124E-2</v>
      </c>
      <c r="H65" s="344">
        <v>4.4070710373185096E-3</v>
      </c>
      <c r="I65" s="192">
        <v>2.6233785709575002</v>
      </c>
      <c r="J65" s="344">
        <v>0.13984450156660999</v>
      </c>
      <c r="K65" s="192">
        <v>-3.47626496798423E-2</v>
      </c>
      <c r="L65" s="344">
        <v>4.3592052508696398E-3</v>
      </c>
      <c r="M65" s="192">
        <v>4.1516584451897502</v>
      </c>
      <c r="N65" s="344">
        <v>0.194767723366848</v>
      </c>
      <c r="O65" s="192">
        <v>-2.9275643660778099E-2</v>
      </c>
      <c r="P65" s="344">
        <v>4.3039702825143E-3</v>
      </c>
      <c r="Q65" s="192">
        <v>6.2447589491673297</v>
      </c>
      <c r="R65" s="353">
        <v>0.22852235852797601</v>
      </c>
    </row>
    <row r="66" spans="1:18" ht="13" customHeight="1" x14ac:dyDescent="0.35">
      <c r="A66" s="12" t="s">
        <v>302</v>
      </c>
      <c r="B66" s="97">
        <v>2</v>
      </c>
      <c r="C66" s="189">
        <v>-1.7975231015400401E-2</v>
      </c>
      <c r="D66" s="341">
        <v>5.3157332223091699E-2</v>
      </c>
      <c r="E66" s="189">
        <v>2.9092026445109199E-2</v>
      </c>
      <c r="F66" s="341">
        <v>0.35913871632858302</v>
      </c>
      <c r="G66" s="189">
        <v>-3.7594724354463198E-2</v>
      </c>
      <c r="H66" s="341">
        <v>5.0892294435423098E-2</v>
      </c>
      <c r="I66" s="189">
        <v>4.1609166862506699</v>
      </c>
      <c r="J66" s="341">
        <v>2.04833155842769</v>
      </c>
      <c r="K66" s="189">
        <v>-5.1103597652808398E-2</v>
      </c>
      <c r="L66" s="341">
        <v>4.9896007774790301E-2</v>
      </c>
      <c r="M66" s="189">
        <v>7.9442638059586601</v>
      </c>
      <c r="N66" s="341">
        <v>3.5114288164504801</v>
      </c>
      <c r="O66" s="189">
        <v>-3.2691702642409698E-2</v>
      </c>
      <c r="P66" s="341">
        <v>5.6003907310672903E-2</v>
      </c>
      <c r="Q66" s="189">
        <v>9.6016736702105199</v>
      </c>
      <c r="R66" s="349">
        <v>3.6505982091056901</v>
      </c>
    </row>
    <row r="67" spans="1:18" ht="13" customHeight="1" x14ac:dyDescent="0.35">
      <c r="A67" s="12" t="s">
        <v>303</v>
      </c>
      <c r="B67" s="97">
        <v>2</v>
      </c>
      <c r="C67" s="189">
        <v>4.15775497680013E-2</v>
      </c>
      <c r="D67" s="341">
        <v>6.7647296302539905E-2</v>
      </c>
      <c r="E67" s="189">
        <v>0.16312098160881799</v>
      </c>
      <c r="F67" s="341">
        <v>0.63634503408940102</v>
      </c>
      <c r="G67" s="189">
        <v>4.0540112470468001E-2</v>
      </c>
      <c r="H67" s="341">
        <v>6.6160419543798005E-2</v>
      </c>
      <c r="I67" s="189">
        <v>1.5019258006094001</v>
      </c>
      <c r="J67" s="341">
        <v>1.57021905036436</v>
      </c>
      <c r="K67" s="189">
        <v>3.6179472325849699E-2</v>
      </c>
      <c r="L67" s="341">
        <v>6.5732559658505801E-2</v>
      </c>
      <c r="M67" s="189">
        <v>2.4941191317693501</v>
      </c>
      <c r="N67" s="341">
        <v>2.0284838520528501</v>
      </c>
      <c r="O67" s="189">
        <v>5.4536699018963498E-2</v>
      </c>
      <c r="P67" s="341">
        <v>6.7659943735421293E-2</v>
      </c>
      <c r="Q67" s="189">
        <v>4.4226282133570001</v>
      </c>
      <c r="R67" s="349">
        <v>2.32063286060494</v>
      </c>
    </row>
    <row r="68" spans="1:18" ht="13" customHeight="1" x14ac:dyDescent="0.35">
      <c r="A68" s="12" t="s">
        <v>304</v>
      </c>
      <c r="B68" s="97">
        <v>2</v>
      </c>
      <c r="C68" s="189">
        <v>2.1619393944062601E-3</v>
      </c>
      <c r="D68" s="341">
        <v>5.7001842439849397E-2</v>
      </c>
      <c r="E68" s="189">
        <v>4.32564671190644E-4</v>
      </c>
      <c r="F68" s="341">
        <v>0.258140307338943</v>
      </c>
      <c r="G68" s="189">
        <v>-2.67993077395812E-2</v>
      </c>
      <c r="H68" s="341">
        <v>5.7594996899694599E-2</v>
      </c>
      <c r="I68" s="189">
        <v>3.4690915166920999</v>
      </c>
      <c r="J68" s="341">
        <v>1.7287525578681899</v>
      </c>
      <c r="K68" s="189">
        <v>-4.9505672560950703E-2</v>
      </c>
      <c r="L68" s="341">
        <v>4.6829765624618797E-2</v>
      </c>
      <c r="M68" s="189">
        <v>9.3150852363357792</v>
      </c>
      <c r="N68" s="341">
        <v>4.3454841390311101</v>
      </c>
      <c r="O68" s="189">
        <v>-4.4492294005045598E-2</v>
      </c>
      <c r="P68" s="341">
        <v>4.3007628108244197E-2</v>
      </c>
      <c r="Q68" s="189">
        <v>12.075655896343999</v>
      </c>
      <c r="R68" s="349">
        <v>4.3811914570544497</v>
      </c>
    </row>
    <row r="69" spans="1:18" ht="13" customHeight="1" x14ac:dyDescent="0.35">
      <c r="A69" s="26" t="s">
        <v>305</v>
      </c>
      <c r="B69" s="107">
        <v>2</v>
      </c>
      <c r="C69" s="199">
        <v>6.4217303547057999E-2</v>
      </c>
      <c r="D69" s="346">
        <v>4.5497185612777102E-2</v>
      </c>
      <c r="E69" s="199">
        <v>0.431129748848877</v>
      </c>
      <c r="F69" s="346">
        <v>0.67268134694718795</v>
      </c>
      <c r="G69" s="199">
        <v>5.9026514848212801E-2</v>
      </c>
      <c r="H69" s="346">
        <v>4.36030217432486E-2</v>
      </c>
      <c r="I69" s="199">
        <v>5.1995564527653499</v>
      </c>
      <c r="J69" s="346">
        <v>2.59523350397071</v>
      </c>
      <c r="K69" s="199">
        <v>5.86634790215214E-2</v>
      </c>
      <c r="L69" s="346">
        <v>4.2179688765448899E-2</v>
      </c>
      <c r="M69" s="199">
        <v>5.94272379971693</v>
      </c>
      <c r="N69" s="346">
        <v>2.7101158778244501</v>
      </c>
      <c r="O69" s="199">
        <v>5.8473178256278097E-2</v>
      </c>
      <c r="P69" s="346">
        <v>4.2999442276228303E-2</v>
      </c>
      <c r="Q69" s="199">
        <v>6.3950643086361199</v>
      </c>
      <c r="R69" s="354">
        <v>2.7912175292886099</v>
      </c>
    </row>
    <row r="70" spans="1:18" ht="13" customHeight="1" x14ac:dyDescent="0.35">
      <c r="A70" s="12"/>
      <c r="B70" s="112"/>
      <c r="C70" s="189" t="s">
        <v>1364</v>
      </c>
      <c r="D70" s="341" t="s">
        <v>1365</v>
      </c>
      <c r="E70" s="189" t="s">
        <v>1009</v>
      </c>
      <c r="F70" s="341" t="s">
        <v>1010</v>
      </c>
      <c r="G70" s="189" t="s">
        <v>1366</v>
      </c>
      <c r="H70" s="341" t="s">
        <v>1367</v>
      </c>
      <c r="I70" s="189" t="s">
        <v>1013</v>
      </c>
      <c r="J70" s="341" t="s">
        <v>1014</v>
      </c>
      <c r="K70" s="189" t="s">
        <v>1368</v>
      </c>
      <c r="L70" s="341" t="s">
        <v>1369</v>
      </c>
      <c r="M70" s="189" t="s">
        <v>1017</v>
      </c>
      <c r="N70" s="341" t="s">
        <v>1018</v>
      </c>
      <c r="O70" s="189" t="s">
        <v>1370</v>
      </c>
      <c r="P70" s="341" t="s">
        <v>1371</v>
      </c>
      <c r="Q70" s="189" t="s">
        <v>1372</v>
      </c>
      <c r="R70" s="349" t="s">
        <v>1373</v>
      </c>
    </row>
    <row r="71" spans="1:18" ht="13" customHeight="1" x14ac:dyDescent="0.35">
      <c r="A71" s="12" t="s">
        <v>249</v>
      </c>
      <c r="B71" s="112">
        <v>1</v>
      </c>
      <c r="C71" s="189">
        <v>-1.7491469607750599E-2</v>
      </c>
      <c r="D71" s="341">
        <v>3.3598870624451799E-2</v>
      </c>
      <c r="E71" s="189">
        <v>2.9262013428024699E-2</v>
      </c>
      <c r="F71" s="341">
        <v>0.144984353966572</v>
      </c>
      <c r="G71" s="189">
        <v>-1.5956452346611999E-2</v>
      </c>
      <c r="H71" s="341">
        <v>3.38922980541023E-2</v>
      </c>
      <c r="I71" s="189">
        <v>0.37775478525716999</v>
      </c>
      <c r="J71" s="341">
        <v>0.40435048803349999</v>
      </c>
      <c r="K71" s="189">
        <v>-2.1739430300272901E-2</v>
      </c>
      <c r="L71" s="341">
        <v>3.4040902440230503E-2</v>
      </c>
      <c r="M71" s="189">
        <v>2.44707880707813</v>
      </c>
      <c r="N71" s="341">
        <v>1.1407226767241501</v>
      </c>
      <c r="O71" s="189">
        <v>-1.64546090855524E-2</v>
      </c>
      <c r="P71" s="341">
        <v>3.4205037415888401E-2</v>
      </c>
      <c r="Q71" s="189">
        <v>2.7690834983916401</v>
      </c>
      <c r="R71" s="349">
        <v>1.26293186674666</v>
      </c>
    </row>
    <row r="72" spans="1:18" ht="13" customHeight="1" x14ac:dyDescent="0.35">
      <c r="A72" s="12" t="s">
        <v>253</v>
      </c>
      <c r="B72" s="112">
        <v>1</v>
      </c>
      <c r="C72" s="189">
        <v>-4.2879188833963702E-2</v>
      </c>
      <c r="D72" s="341">
        <v>2.0616361215462699E-2</v>
      </c>
      <c r="E72" s="189">
        <v>0.148027748533614</v>
      </c>
      <c r="F72" s="341">
        <v>0.14221777285297599</v>
      </c>
      <c r="G72" s="189">
        <v>-4.09520565376656E-2</v>
      </c>
      <c r="H72" s="341">
        <v>2.0912857487373801E-2</v>
      </c>
      <c r="I72" s="189">
        <v>2.0171786170787098</v>
      </c>
      <c r="J72" s="341">
        <v>0.596235739233962</v>
      </c>
      <c r="K72" s="189">
        <v>-4.6942108371716799E-2</v>
      </c>
      <c r="L72" s="341">
        <v>2.03224540001762E-2</v>
      </c>
      <c r="M72" s="189">
        <v>2.6586537303868001</v>
      </c>
      <c r="N72" s="341">
        <v>0.72626852519404805</v>
      </c>
      <c r="O72" s="189">
        <v>-4.2472959649607497E-2</v>
      </c>
      <c r="P72" s="341">
        <v>2.0530772255459299E-2</v>
      </c>
      <c r="Q72" s="189">
        <v>3.3194689644815498</v>
      </c>
      <c r="R72" s="349">
        <v>0.77390483764565898</v>
      </c>
    </row>
    <row r="73" spans="1:18" ht="13" customHeight="1" x14ac:dyDescent="0.35">
      <c r="A73" s="100" t="s">
        <v>255</v>
      </c>
      <c r="B73" s="112">
        <v>1</v>
      </c>
      <c r="C73" s="189">
        <v>-4.7163047719661601E-2</v>
      </c>
      <c r="D73" s="341">
        <v>3.3768975054075799E-2</v>
      </c>
      <c r="E73" s="189">
        <v>0.16581729251973601</v>
      </c>
      <c r="F73" s="341">
        <v>0.24219835847851301</v>
      </c>
      <c r="G73" s="189">
        <v>-4.2849412806763902E-2</v>
      </c>
      <c r="H73" s="341">
        <v>3.3055726349730197E-2</v>
      </c>
      <c r="I73" s="189">
        <v>1.3210102376047801</v>
      </c>
      <c r="J73" s="341">
        <v>0.67881255790749995</v>
      </c>
      <c r="K73" s="189">
        <v>-4.2698081943656499E-2</v>
      </c>
      <c r="L73" s="341">
        <v>3.34018264492821E-2</v>
      </c>
      <c r="M73" s="189">
        <v>2.9681871664208201</v>
      </c>
      <c r="N73" s="341">
        <v>1.29393949826258</v>
      </c>
      <c r="O73" s="189">
        <v>-3.2839183928007401E-2</v>
      </c>
      <c r="P73" s="341">
        <v>3.40475574408187E-2</v>
      </c>
      <c r="Q73" s="189">
        <v>3.19963876287254</v>
      </c>
      <c r="R73" s="349">
        <v>1.28553232106448</v>
      </c>
    </row>
    <row r="74" spans="1:18" ht="13" customHeight="1" x14ac:dyDescent="0.35">
      <c r="A74" s="12" t="s">
        <v>256</v>
      </c>
      <c r="B74" s="112">
        <v>1</v>
      </c>
      <c r="C74" s="189">
        <v>0.10771806655722101</v>
      </c>
      <c r="D74" s="341">
        <v>3.3364765518748098E-2</v>
      </c>
      <c r="E74" s="189">
        <v>1.1661568998277201</v>
      </c>
      <c r="F74" s="341">
        <v>0.73799157506191204</v>
      </c>
      <c r="G74" s="189">
        <v>9.5520849137775601E-2</v>
      </c>
      <c r="H74" s="341">
        <v>3.4873737962973897E-2</v>
      </c>
      <c r="I74" s="189">
        <v>3.3917288517995301</v>
      </c>
      <c r="J74" s="341">
        <v>1.07110622981615</v>
      </c>
      <c r="K74" s="189">
        <v>5.7228064499697702E-2</v>
      </c>
      <c r="L74" s="341">
        <v>3.2695735407911798E-2</v>
      </c>
      <c r="M74" s="189">
        <v>6.4841177180260701</v>
      </c>
      <c r="N74" s="341">
        <v>1.76976734785113</v>
      </c>
      <c r="O74" s="189">
        <v>4.6211817789650098E-2</v>
      </c>
      <c r="P74" s="341">
        <v>3.1712790613431997E-2</v>
      </c>
      <c r="Q74" s="189">
        <v>9.3925257749415003</v>
      </c>
      <c r="R74" s="349">
        <v>2.0722766741490202</v>
      </c>
    </row>
    <row r="75" spans="1:18" ht="13" customHeight="1" x14ac:dyDescent="0.35">
      <c r="A75" s="12" t="s">
        <v>267</v>
      </c>
      <c r="B75" s="112">
        <v>1</v>
      </c>
      <c r="C75" s="189">
        <v>-5.4067741493806901E-2</v>
      </c>
      <c r="D75" s="341">
        <v>4.3129180074938302E-2</v>
      </c>
      <c r="E75" s="189">
        <v>0.23674060032890401</v>
      </c>
      <c r="F75" s="341">
        <v>0.37133300678644199</v>
      </c>
      <c r="G75" s="189">
        <v>-5.8023387045307503E-2</v>
      </c>
      <c r="H75" s="341">
        <v>4.2254285737486602E-2</v>
      </c>
      <c r="I75" s="189">
        <v>1.8375183744482899</v>
      </c>
      <c r="J75" s="341">
        <v>0.877489633950294</v>
      </c>
      <c r="K75" s="189">
        <v>-5.2614468499386599E-2</v>
      </c>
      <c r="L75" s="341">
        <v>4.2628376844305198E-2</v>
      </c>
      <c r="M75" s="189">
        <v>3.4878980521654301</v>
      </c>
      <c r="N75" s="341">
        <v>1.30256889024794</v>
      </c>
      <c r="O75" s="189">
        <v>-2.6297739520692798E-2</v>
      </c>
      <c r="P75" s="341">
        <v>4.1043767437886798E-2</v>
      </c>
      <c r="Q75" s="189">
        <v>4.9929464306297104</v>
      </c>
      <c r="R75" s="349">
        <v>1.7591618831424101</v>
      </c>
    </row>
    <row r="76" spans="1:18" ht="13" customHeight="1" x14ac:dyDescent="0.35">
      <c r="A76" s="12" t="s">
        <v>272</v>
      </c>
      <c r="B76" s="112">
        <v>1</v>
      </c>
      <c r="C76" s="189">
        <v>-0.12158972130017</v>
      </c>
      <c r="D76" s="341">
        <v>3.0065984190546499E-2</v>
      </c>
      <c r="E76" s="189">
        <v>0.94576000710852903</v>
      </c>
      <c r="F76" s="341">
        <v>0.47204436881564299</v>
      </c>
      <c r="G76" s="189">
        <v>-0.103757056337513</v>
      </c>
      <c r="H76" s="341">
        <v>3.0457690151464101E-2</v>
      </c>
      <c r="I76" s="189">
        <v>3.2861285293522902</v>
      </c>
      <c r="J76" s="341">
        <v>0.73636475890847097</v>
      </c>
      <c r="K76" s="189">
        <v>-9.8621027696803504E-2</v>
      </c>
      <c r="L76" s="341">
        <v>3.0444701414832701E-2</v>
      </c>
      <c r="M76" s="189">
        <v>3.9038392663288302</v>
      </c>
      <c r="N76" s="341">
        <v>0.87442030404493298</v>
      </c>
      <c r="O76" s="189">
        <v>-9.2812879963677097E-2</v>
      </c>
      <c r="P76" s="341">
        <v>3.12199237664504E-2</v>
      </c>
      <c r="Q76" s="189">
        <v>4.2863684951887802</v>
      </c>
      <c r="R76" s="349">
        <v>0.92470697827885695</v>
      </c>
    </row>
    <row r="77" spans="1:18" ht="13" customHeight="1" x14ac:dyDescent="0.35">
      <c r="A77" s="12" t="s">
        <v>274</v>
      </c>
      <c r="B77" s="112">
        <v>1</v>
      </c>
      <c r="C77" s="189">
        <v>-0.12575537732089001</v>
      </c>
      <c r="D77" s="341">
        <v>2.78507014439753E-2</v>
      </c>
      <c r="E77" s="189">
        <v>1.42949804823716</v>
      </c>
      <c r="F77" s="341">
        <v>0.65480185021001902</v>
      </c>
      <c r="G77" s="189">
        <v>-0.104779249940991</v>
      </c>
      <c r="H77" s="341">
        <v>2.7798023464212899E-2</v>
      </c>
      <c r="I77" s="189">
        <v>3.9167880247671398</v>
      </c>
      <c r="J77" s="341">
        <v>0.97616976651529996</v>
      </c>
      <c r="K77" s="189">
        <v>-0.101585183600003</v>
      </c>
      <c r="L77" s="341">
        <v>2.8259731205000499E-2</v>
      </c>
      <c r="M77" s="189">
        <v>4.3630391254588901</v>
      </c>
      <c r="N77" s="341">
        <v>1.0691617981351</v>
      </c>
      <c r="O77" s="189">
        <v>-0.10168492018823901</v>
      </c>
      <c r="P77" s="341">
        <v>2.8372721713249699E-2</v>
      </c>
      <c r="Q77" s="189">
        <v>4.5846710340288999</v>
      </c>
      <c r="R77" s="349">
        <v>1.0735927110339301</v>
      </c>
    </row>
    <row r="78" spans="1:18" ht="13" customHeight="1" x14ac:dyDescent="0.35">
      <c r="A78" s="12" t="s">
        <v>280</v>
      </c>
      <c r="B78" s="112">
        <v>1</v>
      </c>
      <c r="C78" s="189">
        <v>-6.7775390672480396E-2</v>
      </c>
      <c r="D78" s="341">
        <v>2.83361748218873E-2</v>
      </c>
      <c r="E78" s="189">
        <v>0.425000104443712</v>
      </c>
      <c r="F78" s="341">
        <v>0.37754231521563297</v>
      </c>
      <c r="G78" s="189">
        <v>-6.6357040706676307E-2</v>
      </c>
      <c r="H78" s="341">
        <v>2.6795923505544599E-2</v>
      </c>
      <c r="I78" s="189">
        <v>6.82273312209389</v>
      </c>
      <c r="J78" s="341">
        <v>1.1631393988417</v>
      </c>
      <c r="K78" s="189">
        <v>-7.14355197485671E-2</v>
      </c>
      <c r="L78" s="341">
        <v>2.6709911022488299E-2</v>
      </c>
      <c r="M78" s="189">
        <v>10.0294739512111</v>
      </c>
      <c r="N78" s="341">
        <v>1.44087673161193</v>
      </c>
      <c r="O78" s="189">
        <v>-6.7724490922160499E-2</v>
      </c>
      <c r="P78" s="341">
        <v>2.6084676776085398E-2</v>
      </c>
      <c r="Q78" s="189">
        <v>11.387562296118301</v>
      </c>
      <c r="R78" s="349">
        <v>1.4932536404125401</v>
      </c>
    </row>
    <row r="79" spans="1:18" ht="13" customHeight="1" x14ac:dyDescent="0.35">
      <c r="A79" s="12" t="s">
        <v>285</v>
      </c>
      <c r="B79" s="112">
        <v>1</v>
      </c>
      <c r="C79" s="189">
        <v>-3.4818001562990197E-2</v>
      </c>
      <c r="D79" s="341">
        <v>2.8085684227490901E-2</v>
      </c>
      <c r="E79" s="189">
        <v>0.15874415760307201</v>
      </c>
      <c r="F79" s="341">
        <v>0.25110832126367599</v>
      </c>
      <c r="G79" s="189">
        <v>-3.4128595836293303E-2</v>
      </c>
      <c r="H79" s="341">
        <v>2.81859707840947E-2</v>
      </c>
      <c r="I79" s="189">
        <v>0.48224907327128202</v>
      </c>
      <c r="J79" s="341">
        <v>0.44243548913585701</v>
      </c>
      <c r="K79" s="189">
        <v>-3.5927054345472699E-2</v>
      </c>
      <c r="L79" s="341">
        <v>2.7862376991593701E-2</v>
      </c>
      <c r="M79" s="189">
        <v>1.26989917370751</v>
      </c>
      <c r="N79" s="341">
        <v>0.80299743498097498</v>
      </c>
      <c r="O79" s="189">
        <v>-3.4724051140793299E-2</v>
      </c>
      <c r="P79" s="341">
        <v>2.7759378078739901E-2</v>
      </c>
      <c r="Q79" s="189">
        <v>4.40661058303409</v>
      </c>
      <c r="R79" s="349">
        <v>1.41043005149519</v>
      </c>
    </row>
    <row r="80" spans="1:18" ht="13" customHeight="1" x14ac:dyDescent="0.35">
      <c r="A80" s="12" t="s">
        <v>290</v>
      </c>
      <c r="B80" s="112">
        <v>1</v>
      </c>
      <c r="C80" s="189">
        <v>1.5839262027322099E-2</v>
      </c>
      <c r="D80" s="341">
        <v>2.74845713668622E-2</v>
      </c>
      <c r="E80" s="189">
        <v>2.4760258778492601E-2</v>
      </c>
      <c r="F80" s="341">
        <v>9.5187644666246907E-2</v>
      </c>
      <c r="G80" s="189">
        <v>2.35300307552441E-2</v>
      </c>
      <c r="H80" s="341">
        <v>2.8359092093516201E-2</v>
      </c>
      <c r="I80" s="189">
        <v>1.01709320474818</v>
      </c>
      <c r="J80" s="341">
        <v>0.50780064901730704</v>
      </c>
      <c r="K80" s="189">
        <v>2.2552544047819301E-2</v>
      </c>
      <c r="L80" s="341">
        <v>2.79660995210908E-2</v>
      </c>
      <c r="M80" s="189">
        <v>1.4435260800774701</v>
      </c>
      <c r="N80" s="341">
        <v>0.64604725770973503</v>
      </c>
      <c r="O80" s="189">
        <v>2.83209443648864E-2</v>
      </c>
      <c r="P80" s="341">
        <v>2.79434057958837E-2</v>
      </c>
      <c r="Q80" s="189">
        <v>3.2173207828562802</v>
      </c>
      <c r="R80" s="349">
        <v>1.0125810252430101</v>
      </c>
    </row>
    <row r="81" spans="1:18" ht="13" customHeight="1" x14ac:dyDescent="0.35">
      <c r="A81" s="12" t="s">
        <v>292</v>
      </c>
      <c r="B81" s="112">
        <v>1</v>
      </c>
      <c r="C81" s="189">
        <v>-5.13294714423339E-2</v>
      </c>
      <c r="D81" s="341">
        <v>2.7311718722070399E-2</v>
      </c>
      <c r="E81" s="189">
        <v>0.225286419878093</v>
      </c>
      <c r="F81" s="341">
        <v>0.22588499531179601</v>
      </c>
      <c r="G81" s="189">
        <v>-5.0463779943183497E-2</v>
      </c>
      <c r="H81" s="341">
        <v>2.7048922193109299E-2</v>
      </c>
      <c r="I81" s="189">
        <v>0.89817061309459401</v>
      </c>
      <c r="J81" s="341">
        <v>0.41914768644967398</v>
      </c>
      <c r="K81" s="189">
        <v>-4.88634216010225E-2</v>
      </c>
      <c r="L81" s="341">
        <v>2.6881159853960099E-2</v>
      </c>
      <c r="M81" s="189">
        <v>2.44649688767156</v>
      </c>
      <c r="N81" s="341">
        <v>0.87015292977982595</v>
      </c>
      <c r="O81" s="189">
        <v>-3.2449224439835597E-2</v>
      </c>
      <c r="P81" s="341">
        <v>2.6134505027604001E-2</v>
      </c>
      <c r="Q81" s="189">
        <v>3.68323048813753</v>
      </c>
      <c r="R81" s="349">
        <v>1.03601319615098</v>
      </c>
    </row>
    <row r="82" spans="1:18" ht="13" customHeight="1" x14ac:dyDescent="0.35">
      <c r="A82" s="12" t="s">
        <v>294</v>
      </c>
      <c r="B82" s="112">
        <v>1</v>
      </c>
      <c r="C82" s="189">
        <v>-6.0123758178799697E-2</v>
      </c>
      <c r="D82" s="341">
        <v>1.6636599544528001E-2</v>
      </c>
      <c r="E82" s="189">
        <v>0.45945115138395698</v>
      </c>
      <c r="F82" s="341">
        <v>0.25937703338655699</v>
      </c>
      <c r="G82" s="189">
        <v>-5.5640116309047E-2</v>
      </c>
      <c r="H82" s="341">
        <v>1.6517182915839899E-2</v>
      </c>
      <c r="I82" s="189">
        <v>3.25277948856262</v>
      </c>
      <c r="J82" s="341">
        <v>0.97920577559390898</v>
      </c>
      <c r="K82" s="189">
        <v>-5.61605866561408E-2</v>
      </c>
      <c r="L82" s="341">
        <v>1.69192824623981E-2</v>
      </c>
      <c r="M82" s="189">
        <v>4.1787430006325099</v>
      </c>
      <c r="N82" s="341">
        <v>1.2149709448985699</v>
      </c>
      <c r="O82" s="189">
        <v>-4.3237867974237898E-2</v>
      </c>
      <c r="P82" s="341">
        <v>1.6395394970796302E-2</v>
      </c>
      <c r="Q82" s="189">
        <v>6.8009694029124699</v>
      </c>
      <c r="R82" s="349">
        <v>1.37468264370631</v>
      </c>
    </row>
    <row r="83" spans="1:18" ht="13" customHeight="1" x14ac:dyDescent="0.35">
      <c r="A83" s="12" t="s">
        <v>295</v>
      </c>
      <c r="B83" s="112">
        <v>1</v>
      </c>
      <c r="C83" s="189">
        <v>-6.8400445052024306E-2</v>
      </c>
      <c r="D83" s="341">
        <v>2.99102393962602E-2</v>
      </c>
      <c r="E83" s="189">
        <v>0.447042513775329</v>
      </c>
      <c r="F83" s="341">
        <v>0.405351973449185</v>
      </c>
      <c r="G83" s="189">
        <v>-6.6032279089630802E-2</v>
      </c>
      <c r="H83" s="341">
        <v>3.01886594515701E-2</v>
      </c>
      <c r="I83" s="189">
        <v>1.1743318886752601</v>
      </c>
      <c r="J83" s="341">
        <v>0.91527897459640295</v>
      </c>
      <c r="K83" s="189">
        <v>-7.0961268623334295E-2</v>
      </c>
      <c r="L83" s="341">
        <v>2.8936875309662501E-2</v>
      </c>
      <c r="M83" s="189">
        <v>3.6953750699401602</v>
      </c>
      <c r="N83" s="341">
        <v>1.5103209638994299</v>
      </c>
      <c r="O83" s="189">
        <v>-7.7272133961579906E-2</v>
      </c>
      <c r="P83" s="341">
        <v>2.8923154259822701E-2</v>
      </c>
      <c r="Q83" s="189">
        <v>6.7624815780263301</v>
      </c>
      <c r="R83" s="349">
        <v>1.6104906035842399</v>
      </c>
    </row>
    <row r="84" spans="1:18" ht="13" customHeight="1" x14ac:dyDescent="0.35">
      <c r="A84" s="28" t="s">
        <v>306</v>
      </c>
      <c r="B84" s="113">
        <v>1</v>
      </c>
      <c r="C84" s="193">
        <v>-4.3389436406722201E-2</v>
      </c>
      <c r="D84" s="345">
        <v>8.5274687510882696E-3</v>
      </c>
      <c r="E84" s="193">
        <v>0.47464416027721801</v>
      </c>
      <c r="F84" s="345">
        <v>0.114036496630731</v>
      </c>
      <c r="G84" s="193">
        <v>-3.9753261183324999E-2</v>
      </c>
      <c r="H84" s="345">
        <v>8.5474833808223804E-3</v>
      </c>
      <c r="I84" s="193">
        <v>2.3728712144290798</v>
      </c>
      <c r="J84" s="345">
        <v>0.23139314962809701</v>
      </c>
      <c r="K84" s="193">
        <v>-4.37557884079336E-2</v>
      </c>
      <c r="L84" s="345">
        <v>8.4580265960366996E-3</v>
      </c>
      <c r="M84" s="193">
        <v>3.8673450718903699</v>
      </c>
      <c r="N84" s="345">
        <v>0.33559536462981598</v>
      </c>
      <c r="O84" s="193">
        <v>-3.8383176224319998E-2</v>
      </c>
      <c r="P84" s="345">
        <v>8.3672981370031697E-3</v>
      </c>
      <c r="Q84" s="193">
        <v>5.4669366107289203</v>
      </c>
      <c r="R84" s="350">
        <v>0.39433300263395998</v>
      </c>
    </row>
    <row r="85" spans="1:18" ht="13" customHeight="1" x14ac:dyDescent="0.35">
      <c r="A85" s="12" t="s">
        <v>87</v>
      </c>
      <c r="B85" s="112">
        <v>1</v>
      </c>
      <c r="C85" s="189">
        <v>-5.0487691456377798E-2</v>
      </c>
      <c r="D85" s="341">
        <v>3.1997077779201598E-2</v>
      </c>
      <c r="E85" s="189">
        <v>0.17584159077352399</v>
      </c>
      <c r="F85" s="341">
        <v>0.235066775967469</v>
      </c>
      <c r="G85" s="189">
        <v>-5.1002275328025197E-2</v>
      </c>
      <c r="H85" s="341">
        <v>3.2341283254702501E-2</v>
      </c>
      <c r="I85" s="189">
        <v>2.7798993339086602</v>
      </c>
      <c r="J85" s="341">
        <v>0.83393474310700799</v>
      </c>
      <c r="K85" s="189">
        <v>-5.1963886781711301E-2</v>
      </c>
      <c r="L85" s="341">
        <v>3.24720129315796E-2</v>
      </c>
      <c r="M85" s="189">
        <v>3.1986950538302601</v>
      </c>
      <c r="N85" s="341">
        <v>0.869200616784642</v>
      </c>
      <c r="O85" s="189">
        <v>-4.0600358659081501E-2</v>
      </c>
      <c r="P85" s="341">
        <v>3.1931183090303801E-2</v>
      </c>
      <c r="Q85" s="189">
        <v>4.4481455120363202</v>
      </c>
      <c r="R85" s="349">
        <v>1.0480007888737899</v>
      </c>
    </row>
    <row r="86" spans="1:18" ht="13" customHeight="1" x14ac:dyDescent="0.35">
      <c r="A86" s="12" t="s">
        <v>303</v>
      </c>
      <c r="B86" s="112">
        <v>1</v>
      </c>
      <c r="C86" s="189">
        <v>1.52957158839744E-2</v>
      </c>
      <c r="D86" s="341">
        <v>4.6395988143494299E-2</v>
      </c>
      <c r="E86" s="189">
        <v>2.0680836661489201E-2</v>
      </c>
      <c r="F86" s="341">
        <v>0.205701681916553</v>
      </c>
      <c r="G86" s="189">
        <v>1.2950051428010799E-2</v>
      </c>
      <c r="H86" s="341">
        <v>4.5853296032631601E-2</v>
      </c>
      <c r="I86" s="189">
        <v>0.114305381825573</v>
      </c>
      <c r="J86" s="341">
        <v>0.53382103334806696</v>
      </c>
      <c r="K86" s="189">
        <v>1.13991849186961E-2</v>
      </c>
      <c r="L86" s="341">
        <v>4.5848406539484403E-2</v>
      </c>
      <c r="M86" s="189">
        <v>0.43794788253817502</v>
      </c>
      <c r="N86" s="341">
        <v>1.0794908649855099</v>
      </c>
      <c r="O86" s="189">
        <v>2.17859495794408E-2</v>
      </c>
      <c r="P86" s="341">
        <v>4.5610543250556197E-2</v>
      </c>
      <c r="Q86" s="189">
        <v>1.9219656921169701</v>
      </c>
      <c r="R86" s="349">
        <v>1.6405541048227299</v>
      </c>
    </row>
    <row r="87" spans="1:18" ht="13" customHeight="1" x14ac:dyDescent="0.35">
      <c r="A87" s="26" t="s">
        <v>304</v>
      </c>
      <c r="B87" s="114">
        <v>1</v>
      </c>
      <c r="C87" s="199">
        <v>-2.37930674935189E-2</v>
      </c>
      <c r="D87" s="346">
        <v>4.0238930051204699E-2</v>
      </c>
      <c r="E87" s="199">
        <v>5.5418347620322203E-2</v>
      </c>
      <c r="F87" s="346">
        <v>0.24350801782036899</v>
      </c>
      <c r="G87" s="199">
        <v>-2.969869442765E-2</v>
      </c>
      <c r="H87" s="346">
        <v>3.9484240642076597E-2</v>
      </c>
      <c r="I87" s="199">
        <v>0.87426299339912605</v>
      </c>
      <c r="J87" s="346">
        <v>0.946797270836918</v>
      </c>
      <c r="K87" s="199">
        <v>-3.06781426556814E-2</v>
      </c>
      <c r="L87" s="346">
        <v>4.0623656470610003E-2</v>
      </c>
      <c r="M87" s="199">
        <v>2.9957158979105598</v>
      </c>
      <c r="N87" s="346">
        <v>1.7294473414678599</v>
      </c>
      <c r="O87" s="199">
        <v>-2.4553987202584799E-2</v>
      </c>
      <c r="P87" s="346">
        <v>4.0158188439012601E-2</v>
      </c>
      <c r="Q87" s="199">
        <v>3.7340503575348798</v>
      </c>
      <c r="R87" s="354">
        <v>1.92444935384233</v>
      </c>
    </row>
    <row r="88" spans="1:18" ht="13" customHeight="1" x14ac:dyDescent="0.35">
      <c r="A88" s="12"/>
      <c r="B88" s="115"/>
      <c r="C88" s="189" t="s">
        <v>1364</v>
      </c>
      <c r="D88" s="341" t="s">
        <v>1365</v>
      </c>
      <c r="E88" s="189" t="s">
        <v>1009</v>
      </c>
      <c r="F88" s="341" t="s">
        <v>1010</v>
      </c>
      <c r="G88" s="189" t="s">
        <v>1366</v>
      </c>
      <c r="H88" s="341" t="s">
        <v>1367</v>
      </c>
      <c r="I88" s="189" t="s">
        <v>1013</v>
      </c>
      <c r="J88" s="341" t="s">
        <v>1014</v>
      </c>
      <c r="K88" s="189" t="s">
        <v>1368</v>
      </c>
      <c r="L88" s="341" t="s">
        <v>1369</v>
      </c>
      <c r="M88" s="189" t="s">
        <v>1017</v>
      </c>
      <c r="N88" s="341" t="s">
        <v>1018</v>
      </c>
      <c r="O88" s="189" t="s">
        <v>1370</v>
      </c>
      <c r="P88" s="341" t="s">
        <v>1371</v>
      </c>
      <c r="Q88" s="189" t="s">
        <v>1372</v>
      </c>
      <c r="R88" s="349" t="s">
        <v>1373</v>
      </c>
    </row>
    <row r="89" spans="1:18" ht="13" customHeight="1" x14ac:dyDescent="0.35">
      <c r="A89" s="12" t="s">
        <v>261</v>
      </c>
      <c r="B89" s="115">
        <v>3</v>
      </c>
      <c r="C89" s="189">
        <v>1.22683132529535E-2</v>
      </c>
      <c r="D89" s="341">
        <v>2.61933739627048E-2</v>
      </c>
      <c r="E89" s="189">
        <v>1.4897882065634801E-2</v>
      </c>
      <c r="F89" s="341">
        <v>7.9926310638293696E-2</v>
      </c>
      <c r="G89" s="189">
        <v>-5.0247425668670598E-3</v>
      </c>
      <c r="H89" s="341">
        <v>2.6446879796644899E-2</v>
      </c>
      <c r="I89" s="189">
        <v>3.5582126700349099</v>
      </c>
      <c r="J89" s="341">
        <v>0.89928881963198104</v>
      </c>
      <c r="K89" s="189">
        <v>-7.73646295608505E-3</v>
      </c>
      <c r="L89" s="341">
        <v>2.6133420603446499E-2</v>
      </c>
      <c r="M89" s="189">
        <v>3.8700698074828099</v>
      </c>
      <c r="N89" s="341">
        <v>1.01195352658936</v>
      </c>
      <c r="O89" s="189">
        <v>-1.01821124140851E-2</v>
      </c>
      <c r="P89" s="341">
        <v>2.58048015617366E-2</v>
      </c>
      <c r="Q89" s="189">
        <v>7.4731459059479901</v>
      </c>
      <c r="R89" s="349">
        <v>1.2473322588212301</v>
      </c>
    </row>
    <row r="90" spans="1:18" ht="13" customHeight="1" x14ac:dyDescent="0.35">
      <c r="A90" s="12" t="s">
        <v>264</v>
      </c>
      <c r="B90" s="115">
        <v>3</v>
      </c>
      <c r="C90" s="189">
        <v>-4.2322983353911901E-2</v>
      </c>
      <c r="D90" s="341">
        <v>3.1471948103631998E-2</v>
      </c>
      <c r="E90" s="189">
        <v>0.19819477888138201</v>
      </c>
      <c r="F90" s="341">
        <v>0.30388950229924799</v>
      </c>
      <c r="G90" s="189">
        <v>-5.0289825816148603E-2</v>
      </c>
      <c r="H90" s="341">
        <v>3.1908035264483499E-2</v>
      </c>
      <c r="I90" s="189">
        <v>2.2112070581529499</v>
      </c>
      <c r="J90" s="341">
        <v>0.84147524275466201</v>
      </c>
      <c r="K90" s="189">
        <v>-5.3878106864301903E-2</v>
      </c>
      <c r="L90" s="341">
        <v>3.2543239526679903E-2</v>
      </c>
      <c r="M90" s="189">
        <v>3.1518847977843398</v>
      </c>
      <c r="N90" s="341">
        <v>1.1251153956839499</v>
      </c>
      <c r="O90" s="189">
        <v>-4.3279682188683E-2</v>
      </c>
      <c r="P90" s="341">
        <v>3.1724154192387402E-2</v>
      </c>
      <c r="Q90" s="189">
        <v>4.6816615096386096</v>
      </c>
      <c r="R90" s="349">
        <v>1.3131375162335499</v>
      </c>
    </row>
    <row r="91" spans="1:18" ht="13" customHeight="1" x14ac:dyDescent="0.35">
      <c r="A91" s="12" t="s">
        <v>78</v>
      </c>
      <c r="B91" s="115">
        <v>3</v>
      </c>
      <c r="C91" s="189">
        <v>-3.96602187498118E-2</v>
      </c>
      <c r="D91" s="341">
        <v>2.76093687314545E-2</v>
      </c>
      <c r="E91" s="189">
        <v>0.117563911952578</v>
      </c>
      <c r="F91" s="341">
        <v>0.16747581890397301</v>
      </c>
      <c r="G91" s="189">
        <v>-3.98549002216185E-2</v>
      </c>
      <c r="H91" s="341">
        <v>2.7685044418477099E-2</v>
      </c>
      <c r="I91" s="189">
        <v>1.4970620052471499</v>
      </c>
      <c r="J91" s="341">
        <v>0.60514588559729499</v>
      </c>
      <c r="K91" s="189">
        <v>-4.1268199194253702E-2</v>
      </c>
      <c r="L91" s="341">
        <v>2.6959499949231899E-2</v>
      </c>
      <c r="M91" s="189">
        <v>2.8477879455547401</v>
      </c>
      <c r="N91" s="341">
        <v>1.0280633465867</v>
      </c>
      <c r="O91" s="189">
        <v>-2.8270111694809599E-2</v>
      </c>
      <c r="P91" s="341">
        <v>2.71553413143115E-2</v>
      </c>
      <c r="Q91" s="189">
        <v>4.5415872885456903</v>
      </c>
      <c r="R91" s="349">
        <v>1.2666267211701301</v>
      </c>
    </row>
    <row r="92" spans="1:18" ht="13" customHeight="1" x14ac:dyDescent="0.35">
      <c r="A92" s="12" t="s">
        <v>283</v>
      </c>
      <c r="B92" s="115">
        <v>3</v>
      </c>
      <c r="C92" s="189">
        <v>6.7243378009335403E-3</v>
      </c>
      <c r="D92" s="341">
        <v>2.3870017234764899E-2</v>
      </c>
      <c r="E92" s="189">
        <v>4.01379299172013E-3</v>
      </c>
      <c r="F92" s="341">
        <v>4.1359791524272597E-2</v>
      </c>
      <c r="G92" s="189">
        <v>7.8670804432446392E-3</v>
      </c>
      <c r="H92" s="341">
        <v>2.36288674150868E-2</v>
      </c>
      <c r="I92" s="189">
        <v>3.1790144815816701</v>
      </c>
      <c r="J92" s="341">
        <v>0.72937278314479603</v>
      </c>
      <c r="K92" s="189">
        <v>9.0603646238516002E-3</v>
      </c>
      <c r="L92" s="341">
        <v>2.3575238060883599E-2</v>
      </c>
      <c r="M92" s="189">
        <v>3.67447936175305</v>
      </c>
      <c r="N92" s="341">
        <v>0.86183870373041305</v>
      </c>
      <c r="O92" s="189">
        <v>2.27140612115895E-2</v>
      </c>
      <c r="P92" s="341">
        <v>2.2866237818577499E-2</v>
      </c>
      <c r="Q92" s="189">
        <v>4.33512007070326</v>
      </c>
      <c r="R92" s="349">
        <v>0.92358819322468799</v>
      </c>
    </row>
    <row r="93" spans="1:18" ht="13" customHeight="1" x14ac:dyDescent="0.35">
      <c r="A93" s="12" t="s">
        <v>285</v>
      </c>
      <c r="B93" s="115">
        <v>3</v>
      </c>
      <c r="C93" s="189">
        <v>-5.2975501324673303E-2</v>
      </c>
      <c r="D93" s="341">
        <v>2.4874348153084699E-2</v>
      </c>
      <c r="E93" s="189">
        <v>0.33364443607635202</v>
      </c>
      <c r="F93" s="341">
        <v>0.309305783122025</v>
      </c>
      <c r="G93" s="189">
        <v>-5.2766443705766601E-2</v>
      </c>
      <c r="H93" s="341">
        <v>2.4659849695230399E-2</v>
      </c>
      <c r="I93" s="189">
        <v>0.99095143015751896</v>
      </c>
      <c r="J93" s="341">
        <v>0.45015250859288097</v>
      </c>
      <c r="K93" s="189">
        <v>-5.47485551664341E-2</v>
      </c>
      <c r="L93" s="341">
        <v>2.4363515863564798E-2</v>
      </c>
      <c r="M93" s="189">
        <v>1.25064554498359</v>
      </c>
      <c r="N93" s="341">
        <v>0.66611482125285804</v>
      </c>
      <c r="O93" s="189">
        <v>-5.7330645040236501E-2</v>
      </c>
      <c r="P93" s="341">
        <v>2.5119288037481501E-2</v>
      </c>
      <c r="Q93" s="189">
        <v>2.6406810768056501</v>
      </c>
      <c r="R93" s="349">
        <v>0.90915127115509597</v>
      </c>
    </row>
    <row r="94" spans="1:18" ht="13" customHeight="1" x14ac:dyDescent="0.35">
      <c r="A94" s="12" t="s">
        <v>290</v>
      </c>
      <c r="B94" s="115">
        <v>3</v>
      </c>
      <c r="C94" s="189">
        <v>-4.1902065921866301E-2</v>
      </c>
      <c r="D94" s="341">
        <v>2.56799636238902E-2</v>
      </c>
      <c r="E94" s="189">
        <v>0.19219431946346299</v>
      </c>
      <c r="F94" s="341">
        <v>0.259082553866049</v>
      </c>
      <c r="G94" s="189">
        <v>-3.8600103991636402E-2</v>
      </c>
      <c r="H94" s="341">
        <v>2.60057541859826E-2</v>
      </c>
      <c r="I94" s="189">
        <v>1.9934906784976101</v>
      </c>
      <c r="J94" s="341">
        <v>0.922203783256067</v>
      </c>
      <c r="K94" s="189">
        <v>-3.7335571358269003E-2</v>
      </c>
      <c r="L94" s="341">
        <v>2.6045045660195099E-2</v>
      </c>
      <c r="M94" s="189">
        <v>2.3088978528133999</v>
      </c>
      <c r="N94" s="341">
        <v>1.08547409971952</v>
      </c>
      <c r="O94" s="189">
        <v>-1.7864634611536499E-2</v>
      </c>
      <c r="P94" s="341">
        <v>2.5100230743804901E-2</v>
      </c>
      <c r="Q94" s="189">
        <v>4.8338006734448804</v>
      </c>
      <c r="R94" s="349">
        <v>1.28950135063044</v>
      </c>
    </row>
    <row r="95" spans="1:18" ht="13" customHeight="1" x14ac:dyDescent="0.35">
      <c r="A95" s="12" t="s">
        <v>294</v>
      </c>
      <c r="B95" s="115">
        <v>3</v>
      </c>
      <c r="C95" s="189">
        <v>-8.0802246848014805E-2</v>
      </c>
      <c r="D95" s="341">
        <v>1.83975450884734E-2</v>
      </c>
      <c r="E95" s="189">
        <v>0.86151116210796397</v>
      </c>
      <c r="F95" s="341">
        <v>0.39464469712265698</v>
      </c>
      <c r="G95" s="189">
        <v>-8.0875843253638793E-2</v>
      </c>
      <c r="H95" s="341">
        <v>1.76992441721068E-2</v>
      </c>
      <c r="I95" s="189">
        <v>3.16539351682361</v>
      </c>
      <c r="J95" s="341">
        <v>0.74566076416662996</v>
      </c>
      <c r="K95" s="189">
        <v>-8.0847680065483499E-2</v>
      </c>
      <c r="L95" s="341">
        <v>1.8053629777008199E-2</v>
      </c>
      <c r="M95" s="189">
        <v>3.3657068353407702</v>
      </c>
      <c r="N95" s="341">
        <v>0.821203533596785</v>
      </c>
      <c r="O95" s="189">
        <v>-6.77652787370564E-2</v>
      </c>
      <c r="P95" s="341">
        <v>1.8111109631486801E-2</v>
      </c>
      <c r="Q95" s="189">
        <v>5.5836177500919799</v>
      </c>
      <c r="R95" s="349">
        <v>0.93084046503868301</v>
      </c>
    </row>
    <row r="96" spans="1:18" ht="13" customHeight="1" x14ac:dyDescent="0.35">
      <c r="A96" s="12" t="s">
        <v>295</v>
      </c>
      <c r="B96" s="115">
        <v>3</v>
      </c>
      <c r="C96" s="189">
        <v>-6.5082763786357994E-2</v>
      </c>
      <c r="D96" s="341">
        <v>2.3551148598029599E-2</v>
      </c>
      <c r="E96" s="189">
        <v>0.46385850026089098</v>
      </c>
      <c r="F96" s="341">
        <v>0.304245108836245</v>
      </c>
      <c r="G96" s="189">
        <v>-6.3924952823521605E-2</v>
      </c>
      <c r="H96" s="341">
        <v>2.4037216005171901E-2</v>
      </c>
      <c r="I96" s="189">
        <v>0.99744631416755003</v>
      </c>
      <c r="J96" s="341">
        <v>0.53393638776942998</v>
      </c>
      <c r="K96" s="189">
        <v>-6.6726018937191295E-2</v>
      </c>
      <c r="L96" s="341">
        <v>2.4334260446518E-2</v>
      </c>
      <c r="M96" s="189">
        <v>3.1401641425374098</v>
      </c>
      <c r="N96" s="341">
        <v>0.92882883568698904</v>
      </c>
      <c r="O96" s="189">
        <v>-6.3118728605339694E-2</v>
      </c>
      <c r="P96" s="341">
        <v>2.4932154524583802E-2</v>
      </c>
      <c r="Q96" s="189">
        <v>6.3427361237759197</v>
      </c>
      <c r="R96" s="349">
        <v>1.3305487248818599</v>
      </c>
    </row>
    <row r="97" spans="1:18" ht="13" customHeight="1" x14ac:dyDescent="0.35">
      <c r="A97" s="29" t="s">
        <v>307</v>
      </c>
      <c r="B97" s="117">
        <v>3</v>
      </c>
      <c r="C97" s="203">
        <v>-3.7969141116343703E-2</v>
      </c>
      <c r="D97" s="348">
        <v>8.9964848299030793E-3</v>
      </c>
      <c r="E97" s="203">
        <v>0.27323484797499797</v>
      </c>
      <c r="F97" s="348">
        <v>9.1821769224126298E-2</v>
      </c>
      <c r="G97" s="203">
        <v>-4.04337164919941E-2</v>
      </c>
      <c r="H97" s="348">
        <v>9.0292957751653101E-3</v>
      </c>
      <c r="I97" s="203">
        <v>2.1990972693328699</v>
      </c>
      <c r="J97" s="348">
        <v>0.259482125624107</v>
      </c>
      <c r="K97" s="203">
        <v>-4.1685028739770903E-2</v>
      </c>
      <c r="L97" s="348">
        <v>9.0265577661382303E-3</v>
      </c>
      <c r="M97" s="203">
        <v>2.95120453603126</v>
      </c>
      <c r="N97" s="348">
        <v>0.33654206681879401</v>
      </c>
      <c r="O97" s="203">
        <v>-3.3137141510019702E-2</v>
      </c>
      <c r="P97" s="348">
        <v>8.9645238065101107E-3</v>
      </c>
      <c r="Q97" s="203">
        <v>5.05404379986925</v>
      </c>
      <c r="R97" s="356">
        <v>0.41200197112774001</v>
      </c>
    </row>
    <row r="99" spans="1:18" x14ac:dyDescent="0.35">
      <c r="A99" s="178" t="s">
        <v>345</v>
      </c>
    </row>
    <row r="100" spans="1:18" x14ac:dyDescent="0.35">
      <c r="A100" s="178" t="s">
        <v>455</v>
      </c>
    </row>
    <row r="101" spans="1:18" x14ac:dyDescent="0.35">
      <c r="A101" s="178" t="s">
        <v>387</v>
      </c>
    </row>
    <row r="102" spans="1:18" x14ac:dyDescent="0.35">
      <c r="A102" s="178" t="s">
        <v>439</v>
      </c>
    </row>
    <row r="103" spans="1:18" x14ac:dyDescent="0.35">
      <c r="A103" s="178" t="s">
        <v>310</v>
      </c>
    </row>
    <row r="104" spans="1:18" x14ac:dyDescent="0.35">
      <c r="A104" s="178" t="s">
        <v>311</v>
      </c>
    </row>
    <row r="105" spans="1:18" x14ac:dyDescent="0.35">
      <c r="A105" s="178" t="s">
        <v>312</v>
      </c>
    </row>
    <row r="106" spans="1:18" x14ac:dyDescent="0.35">
      <c r="A106" s="178" t="s">
        <v>313</v>
      </c>
    </row>
    <row r="107" spans="1:18" x14ac:dyDescent="0.35">
      <c r="A107" s="163" t="str">
        <f>HYPERLINK("https://oecdcode.org/disclaimers/cyprus.html", "Information on data for Cyprus: https://oecdcode.org/disclaimers/cyprus.html")</f>
        <v>Information on data for Cyprus: https://oecdcode.org/disclaimers/cyprus.html</v>
      </c>
    </row>
    <row r="108" spans="1:18" x14ac:dyDescent="0.35">
      <c r="A108" s="178" t="s">
        <v>314</v>
      </c>
    </row>
  </sheetData>
  <mergeCells count="6">
    <mergeCell ref="B8:B10"/>
    <mergeCell ref="C9:F9"/>
    <mergeCell ref="G9:J9"/>
    <mergeCell ref="K9:N9"/>
    <mergeCell ref="O9:R9"/>
    <mergeCell ref="C8:R8"/>
  </mergeCells>
  <conditionalFormatting sqref="C1:C200">
    <cfRule type="expression" dxfId="68" priority="4">
      <formula>ABS(C1/D1)&gt;1.95996398454005</formula>
    </cfRule>
  </conditionalFormatting>
  <conditionalFormatting sqref="G1:G200">
    <cfRule type="expression" dxfId="67" priority="3">
      <formula>ABS(G1/H1)&gt;1.95996398454005</formula>
    </cfRule>
  </conditionalFormatting>
  <conditionalFormatting sqref="K1:K200">
    <cfRule type="expression" dxfId="66" priority="2">
      <formula>ABS(K1/L1)&gt;1.95996398454005</formula>
    </cfRule>
  </conditionalFormatting>
  <conditionalFormatting sqref="O1:O200">
    <cfRule type="expression" dxfId="65" priority="1">
      <formula>ABS(O1/P1)&gt;1.95996398454005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108"/>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214</v>
      </c>
    </row>
    <row r="2" spans="1:18" x14ac:dyDescent="0.35">
      <c r="A2" s="38" t="s">
        <v>215</v>
      </c>
    </row>
    <row r="3" spans="1:18" x14ac:dyDescent="0.35">
      <c r="A3" s="42" t="s">
        <v>379</v>
      </c>
    </row>
    <row r="4" spans="1:18" x14ac:dyDescent="0.35">
      <c r="A4" s="150" t="str">
        <f>HYPERLINK("#'TOC'!A1", "Back to TOC")</f>
        <v>Back to TOC</v>
      </c>
    </row>
    <row r="8" spans="1:18" ht="15" customHeight="1" x14ac:dyDescent="0.35">
      <c r="B8" s="503" t="s">
        <v>233</v>
      </c>
      <c r="C8" s="506" t="s">
        <v>457</v>
      </c>
      <c r="D8" s="506"/>
      <c r="E8" s="506"/>
      <c r="F8" s="506"/>
      <c r="G8" s="506" t="s">
        <v>457</v>
      </c>
      <c r="H8" s="506"/>
      <c r="I8" s="506"/>
      <c r="J8" s="506"/>
      <c r="K8" s="506" t="s">
        <v>457</v>
      </c>
      <c r="L8" s="506"/>
      <c r="M8" s="506"/>
      <c r="N8" s="506"/>
      <c r="O8" s="506" t="s">
        <v>457</v>
      </c>
      <c r="P8" s="506"/>
      <c r="Q8" s="506"/>
      <c r="R8" s="507"/>
    </row>
    <row r="9" spans="1:18" ht="45" customHeight="1" x14ac:dyDescent="0.35">
      <c r="B9" s="504"/>
      <c r="C9" s="509" t="s">
        <v>382</v>
      </c>
      <c r="D9" s="509"/>
      <c r="E9" s="509"/>
      <c r="F9" s="509"/>
      <c r="G9" s="509" t="s">
        <v>383</v>
      </c>
      <c r="H9" s="509"/>
      <c r="I9" s="509"/>
      <c r="J9" s="509"/>
      <c r="K9" s="509" t="s">
        <v>384</v>
      </c>
      <c r="L9" s="509"/>
      <c r="M9" s="509"/>
      <c r="N9" s="509"/>
      <c r="O9" s="509" t="s">
        <v>454</v>
      </c>
      <c r="P9" s="509"/>
      <c r="Q9" s="509"/>
      <c r="R9" s="542"/>
    </row>
    <row r="10" spans="1:18"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8" t="s">
        <v>235</v>
      </c>
      <c r="O10" s="88" t="s">
        <v>326</v>
      </c>
      <c r="P10" s="88" t="s">
        <v>235</v>
      </c>
      <c r="Q10" s="88" t="s">
        <v>380</v>
      </c>
      <c r="R10" s="89" t="s">
        <v>235</v>
      </c>
    </row>
    <row r="11" spans="1:18" ht="13" customHeight="1" x14ac:dyDescent="0.35">
      <c r="A11" s="90"/>
      <c r="B11" s="91"/>
      <c r="C11" s="201" t="s">
        <v>1374</v>
      </c>
      <c r="D11" s="363" t="s">
        <v>1375</v>
      </c>
      <c r="E11" s="201" t="s">
        <v>1027</v>
      </c>
      <c r="F11" s="363" t="s">
        <v>1028</v>
      </c>
      <c r="G11" s="201" t="s">
        <v>1376</v>
      </c>
      <c r="H11" s="363" t="s">
        <v>1377</v>
      </c>
      <c r="I11" s="201" t="s">
        <v>1031</v>
      </c>
      <c r="J11" s="363" t="s">
        <v>1032</v>
      </c>
      <c r="K11" s="201" t="s">
        <v>1378</v>
      </c>
      <c r="L11" s="363" t="s">
        <v>1379</v>
      </c>
      <c r="M11" s="201" t="s">
        <v>1035</v>
      </c>
      <c r="N11" s="363" t="s">
        <v>1036</v>
      </c>
      <c r="O11" s="201" t="s">
        <v>1380</v>
      </c>
      <c r="P11" s="363" t="s">
        <v>1381</v>
      </c>
      <c r="Q11" s="201" t="s">
        <v>1382</v>
      </c>
      <c r="R11" s="371" t="s">
        <v>1383</v>
      </c>
    </row>
    <row r="12" spans="1:18" ht="13" customHeight="1" x14ac:dyDescent="0.35">
      <c r="A12" s="12" t="s">
        <v>248</v>
      </c>
      <c r="B12" s="97">
        <v>2</v>
      </c>
      <c r="C12" s="189">
        <v>6.7148846956906899E-2</v>
      </c>
      <c r="D12" s="357">
        <v>1.6945866247117899E-2</v>
      </c>
      <c r="E12" s="189">
        <v>0.60197766797498797</v>
      </c>
      <c r="F12" s="357">
        <v>0.30890207117743701</v>
      </c>
      <c r="G12" s="189">
        <v>6.9190731867925001E-2</v>
      </c>
      <c r="H12" s="357">
        <v>1.6691145305060901E-2</v>
      </c>
      <c r="I12" s="189">
        <v>2.02433826475903</v>
      </c>
      <c r="J12" s="357">
        <v>0.59703386662688096</v>
      </c>
      <c r="K12" s="189">
        <v>6.8440782129750202E-2</v>
      </c>
      <c r="L12" s="357">
        <v>1.76006507834011E-2</v>
      </c>
      <c r="M12" s="189">
        <v>3.6346825618515499</v>
      </c>
      <c r="N12" s="357">
        <v>0.97053565164071998</v>
      </c>
      <c r="O12" s="189">
        <v>5.45530226225854E-2</v>
      </c>
      <c r="P12" s="357">
        <v>1.7565608503710899E-2</v>
      </c>
      <c r="Q12" s="189">
        <v>8.6763487644541204</v>
      </c>
      <c r="R12" s="365">
        <v>1.3243318726861899</v>
      </c>
    </row>
    <row r="13" spans="1:18" ht="13" customHeight="1" x14ac:dyDescent="0.35">
      <c r="A13" s="12" t="s">
        <v>249</v>
      </c>
      <c r="B13" s="97">
        <v>2</v>
      </c>
      <c r="C13" s="189">
        <v>5.4989036756300701E-2</v>
      </c>
      <c r="D13" s="357">
        <v>2.9597119799647999E-2</v>
      </c>
      <c r="E13" s="189">
        <v>0.23471467777169</v>
      </c>
      <c r="F13" s="357">
        <v>0.26197265554796101</v>
      </c>
      <c r="G13" s="189">
        <v>5.7868927525340702E-2</v>
      </c>
      <c r="H13" s="357">
        <v>2.9360849320899499E-2</v>
      </c>
      <c r="I13" s="189">
        <v>0.91672121151966701</v>
      </c>
      <c r="J13" s="357">
        <v>0.52251345030531204</v>
      </c>
      <c r="K13" s="189">
        <v>6.1248624889365402E-2</v>
      </c>
      <c r="L13" s="357">
        <v>3.0230849117799798E-2</v>
      </c>
      <c r="M13" s="189">
        <v>2.3619042105427699</v>
      </c>
      <c r="N13" s="357">
        <v>1.0239897070697901</v>
      </c>
      <c r="O13" s="189">
        <v>3.3907259908644197E-2</v>
      </c>
      <c r="P13" s="357">
        <v>2.9231694997572701E-2</v>
      </c>
      <c r="Q13" s="189">
        <v>6.33594302226608</v>
      </c>
      <c r="R13" s="365">
        <v>1.57895669869908</v>
      </c>
    </row>
    <row r="14" spans="1:18" ht="13" customHeight="1" x14ac:dyDescent="0.35">
      <c r="A14" s="12" t="s">
        <v>250</v>
      </c>
      <c r="B14" s="97">
        <v>2</v>
      </c>
      <c r="C14" s="189">
        <v>6.1732759336036898E-2</v>
      </c>
      <c r="D14" s="357">
        <v>2.3112164582959501E-2</v>
      </c>
      <c r="E14" s="189">
        <v>0.38179853932625002</v>
      </c>
      <c r="F14" s="357">
        <v>0.30916887470093402</v>
      </c>
      <c r="G14" s="189">
        <v>6.2545365152175597E-2</v>
      </c>
      <c r="H14" s="357">
        <v>2.3464615518224801E-2</v>
      </c>
      <c r="I14" s="189">
        <v>0.54201004334990599</v>
      </c>
      <c r="J14" s="357">
        <v>0.4110265683423</v>
      </c>
      <c r="K14" s="189">
        <v>5.90914746161132E-2</v>
      </c>
      <c r="L14" s="357">
        <v>2.3925527605906799E-2</v>
      </c>
      <c r="M14" s="189">
        <v>2.3886311867246</v>
      </c>
      <c r="N14" s="357">
        <v>0.93902968369442197</v>
      </c>
      <c r="O14" s="189">
        <v>3.8357885740130798E-2</v>
      </c>
      <c r="P14" s="357">
        <v>2.4499995681746E-2</v>
      </c>
      <c r="Q14" s="189">
        <v>8.2669017258078306</v>
      </c>
      <c r="R14" s="365">
        <v>1.25291429899193</v>
      </c>
    </row>
    <row r="15" spans="1:18" ht="13" customHeight="1" x14ac:dyDescent="0.35">
      <c r="A15" s="12" t="s">
        <v>251</v>
      </c>
      <c r="B15" s="97">
        <v>2</v>
      </c>
      <c r="C15" s="189">
        <v>5.24571870585784E-3</v>
      </c>
      <c r="D15" s="357">
        <v>2.7080901159416599E-2</v>
      </c>
      <c r="E15" s="189">
        <v>2.3961572574131098E-3</v>
      </c>
      <c r="F15" s="357">
        <v>5.5209069225124703E-2</v>
      </c>
      <c r="G15" s="189">
        <v>6.9707520205036103E-3</v>
      </c>
      <c r="H15" s="357">
        <v>2.9049467318747999E-2</v>
      </c>
      <c r="I15" s="189">
        <v>4.6020541649754797E-2</v>
      </c>
      <c r="J15" s="357">
        <v>0.184472892838557</v>
      </c>
      <c r="K15" s="189">
        <v>4.3055378333860502E-3</v>
      </c>
      <c r="L15" s="357">
        <v>2.9611494064097701E-2</v>
      </c>
      <c r="M15" s="189">
        <v>0.72526630576112405</v>
      </c>
      <c r="N15" s="357">
        <v>0.62000142861781404</v>
      </c>
      <c r="O15" s="189">
        <v>7.7577581361899296E-4</v>
      </c>
      <c r="P15" s="357">
        <v>2.87315579675528E-2</v>
      </c>
      <c r="Q15" s="189">
        <v>6.4839957896124698</v>
      </c>
      <c r="R15" s="365">
        <v>1.31543181079805</v>
      </c>
    </row>
    <row r="16" spans="1:18" ht="13" customHeight="1" x14ac:dyDescent="0.35">
      <c r="A16" s="12" t="s">
        <v>252</v>
      </c>
      <c r="B16" s="97">
        <v>2</v>
      </c>
      <c r="C16" s="189">
        <v>3.9551665950263701E-2</v>
      </c>
      <c r="D16" s="357">
        <v>2.6946123113342199E-2</v>
      </c>
      <c r="E16" s="189">
        <v>0.142521346694747</v>
      </c>
      <c r="F16" s="357">
        <v>0.198503893102599</v>
      </c>
      <c r="G16" s="189">
        <v>2.3097384459636699E-2</v>
      </c>
      <c r="H16" s="357">
        <v>2.6571010370712599E-2</v>
      </c>
      <c r="I16" s="189">
        <v>3.9235989217593898</v>
      </c>
      <c r="J16" s="357">
        <v>0.83090640164838103</v>
      </c>
      <c r="K16" s="189">
        <v>1.8585884329270799E-2</v>
      </c>
      <c r="L16" s="357">
        <v>2.6204540754141099E-2</v>
      </c>
      <c r="M16" s="189">
        <v>5.9501136852808703</v>
      </c>
      <c r="N16" s="357">
        <v>1.0743349113256799</v>
      </c>
      <c r="O16" s="189">
        <v>7.1242291145392003E-3</v>
      </c>
      <c r="P16" s="357">
        <v>2.4247218223695799E-2</v>
      </c>
      <c r="Q16" s="189">
        <v>13.971445819718699</v>
      </c>
      <c r="R16" s="365">
        <v>1.39698930678714</v>
      </c>
    </row>
    <row r="17" spans="1:18" ht="13" customHeight="1" x14ac:dyDescent="0.35">
      <c r="A17" s="12" t="s">
        <v>253</v>
      </c>
      <c r="B17" s="97">
        <v>2</v>
      </c>
      <c r="C17" s="189">
        <v>4.3691913487446499E-2</v>
      </c>
      <c r="D17" s="357">
        <v>2.45828752374311E-2</v>
      </c>
      <c r="E17" s="189">
        <v>0.1574794499894</v>
      </c>
      <c r="F17" s="357">
        <v>0.18010635907318601</v>
      </c>
      <c r="G17" s="189">
        <v>3.95830921337572E-2</v>
      </c>
      <c r="H17" s="357">
        <v>2.4233022115213099E-2</v>
      </c>
      <c r="I17" s="189">
        <v>1.2077780842288499</v>
      </c>
      <c r="J17" s="357">
        <v>0.50252083156004401</v>
      </c>
      <c r="K17" s="189">
        <v>4.8817886771402502E-2</v>
      </c>
      <c r="L17" s="357">
        <v>2.5128762009791101E-2</v>
      </c>
      <c r="M17" s="189">
        <v>2.9897702628132499</v>
      </c>
      <c r="N17" s="357">
        <v>1.12449527711321</v>
      </c>
      <c r="O17" s="189">
        <v>4.7865577242616301E-2</v>
      </c>
      <c r="P17" s="357">
        <v>2.4451319191992602E-2</v>
      </c>
      <c r="Q17" s="189">
        <v>6.8598866555462896</v>
      </c>
      <c r="R17" s="365">
        <v>1.44474959350923</v>
      </c>
    </row>
    <row r="18" spans="1:18" ht="13" customHeight="1" x14ac:dyDescent="0.35">
      <c r="A18" s="100" t="s">
        <v>254</v>
      </c>
      <c r="B18" s="97">
        <v>2</v>
      </c>
      <c r="C18" s="189">
        <v>8.6715030772880494E-2</v>
      </c>
      <c r="D18" s="357">
        <v>3.5549501948380503E-2</v>
      </c>
      <c r="E18" s="189">
        <v>0.49923813738940798</v>
      </c>
      <c r="F18" s="357">
        <v>0.42600964414786502</v>
      </c>
      <c r="G18" s="189">
        <v>8.3476142705549095E-2</v>
      </c>
      <c r="H18" s="357">
        <v>3.5437381196083598E-2</v>
      </c>
      <c r="I18" s="189">
        <v>1.8947901239478799</v>
      </c>
      <c r="J18" s="357">
        <v>0.85985663757803898</v>
      </c>
      <c r="K18" s="189">
        <v>8.9501877545851302E-2</v>
      </c>
      <c r="L18" s="357">
        <v>3.5422801781564602E-2</v>
      </c>
      <c r="M18" s="189">
        <v>3.6174852768416801</v>
      </c>
      <c r="N18" s="357">
        <v>1.3745887252884601</v>
      </c>
      <c r="O18" s="189">
        <v>7.4677237766953494E-2</v>
      </c>
      <c r="P18" s="357">
        <v>3.5513750186987797E-2</v>
      </c>
      <c r="Q18" s="189">
        <v>5.8688881153910399</v>
      </c>
      <c r="R18" s="365">
        <v>1.5297630207838699</v>
      </c>
    </row>
    <row r="19" spans="1:18" ht="13" customHeight="1" x14ac:dyDescent="0.35">
      <c r="A19" s="100" t="s">
        <v>255</v>
      </c>
      <c r="B19" s="97">
        <v>2</v>
      </c>
      <c r="C19" s="189">
        <v>9.0790971118006894E-2</v>
      </c>
      <c r="D19" s="357">
        <v>3.5405973831140601E-2</v>
      </c>
      <c r="E19" s="189">
        <v>0.71285129510846901</v>
      </c>
      <c r="F19" s="357">
        <v>0.56524801775015898</v>
      </c>
      <c r="G19" s="189">
        <v>8.4611100289753799E-2</v>
      </c>
      <c r="H19" s="357">
        <v>3.5424936835941202E-2</v>
      </c>
      <c r="I19" s="189">
        <v>1.3781351250340901</v>
      </c>
      <c r="J19" s="357">
        <v>0.76805700175060398</v>
      </c>
      <c r="K19" s="189">
        <v>8.3060035398946797E-2</v>
      </c>
      <c r="L19" s="357">
        <v>3.6914933171654403E-2</v>
      </c>
      <c r="M19" s="189">
        <v>2.8037959381837601</v>
      </c>
      <c r="N19" s="357">
        <v>1.6676599584695799</v>
      </c>
      <c r="O19" s="189">
        <v>5.1123943270753203E-2</v>
      </c>
      <c r="P19" s="357">
        <v>3.7127790837808601E-2</v>
      </c>
      <c r="Q19" s="189">
        <v>7.50569462445781</v>
      </c>
      <c r="R19" s="365">
        <v>2.2875719268917001</v>
      </c>
    </row>
    <row r="20" spans="1:18" ht="13" customHeight="1" x14ac:dyDescent="0.35">
      <c r="A20" s="12" t="s">
        <v>256</v>
      </c>
      <c r="B20" s="97">
        <v>2</v>
      </c>
      <c r="C20" s="189">
        <v>-2.6309070995560901E-2</v>
      </c>
      <c r="D20" s="357">
        <v>2.5091738652163201E-2</v>
      </c>
      <c r="E20" s="189">
        <v>7.4124444011788401E-2</v>
      </c>
      <c r="F20" s="357">
        <v>0.159621201941504</v>
      </c>
      <c r="G20" s="189">
        <v>-1.9972162325925899E-2</v>
      </c>
      <c r="H20" s="357">
        <v>2.5068022301328E-2</v>
      </c>
      <c r="I20" s="189">
        <v>1.14314236911642</v>
      </c>
      <c r="J20" s="357">
        <v>0.55520486232477795</v>
      </c>
      <c r="K20" s="189">
        <v>-4.3000378636206598E-3</v>
      </c>
      <c r="L20" s="357">
        <v>2.45694561440108E-2</v>
      </c>
      <c r="M20" s="189">
        <v>4.0973883613432696</v>
      </c>
      <c r="N20" s="357">
        <v>1.41456557290666</v>
      </c>
      <c r="O20" s="189">
        <v>9.8785188259608008E-3</v>
      </c>
      <c r="P20" s="357">
        <v>2.3146879951096801E-2</v>
      </c>
      <c r="Q20" s="189">
        <v>10.107173043366799</v>
      </c>
      <c r="R20" s="365">
        <v>1.8646983962924499</v>
      </c>
    </row>
    <row r="21" spans="1:18" ht="13" customHeight="1" x14ac:dyDescent="0.35">
      <c r="A21" s="12" t="s">
        <v>257</v>
      </c>
      <c r="B21" s="97">
        <v>2</v>
      </c>
      <c r="C21" s="189">
        <v>0.18140408100025401</v>
      </c>
      <c r="D21" s="357">
        <v>2.75922930553422E-2</v>
      </c>
      <c r="E21" s="189">
        <v>3.3115132374883398</v>
      </c>
      <c r="F21" s="357">
        <v>0.95970243377031506</v>
      </c>
      <c r="G21" s="189">
        <v>0.17384694138339399</v>
      </c>
      <c r="H21" s="357">
        <v>2.8336059675139899E-2</v>
      </c>
      <c r="I21" s="189">
        <v>3.7729045916112498</v>
      </c>
      <c r="J21" s="357">
        <v>0.99452969224352805</v>
      </c>
      <c r="K21" s="189">
        <v>0.16503970267300699</v>
      </c>
      <c r="L21" s="357">
        <v>2.8909580594665699E-2</v>
      </c>
      <c r="M21" s="189">
        <v>4.8630176843969704</v>
      </c>
      <c r="N21" s="357">
        <v>1.2667712300290701</v>
      </c>
      <c r="O21" s="189">
        <v>0.13819618548507201</v>
      </c>
      <c r="P21" s="357">
        <v>2.5836821770699299E-2</v>
      </c>
      <c r="Q21" s="189">
        <v>15.1633000605521</v>
      </c>
      <c r="R21" s="365">
        <v>2.1238264104032001</v>
      </c>
    </row>
    <row r="22" spans="1:18" ht="13" customHeight="1" x14ac:dyDescent="0.35">
      <c r="A22" s="12" t="s">
        <v>258</v>
      </c>
      <c r="B22" s="97">
        <v>2</v>
      </c>
      <c r="C22" s="189">
        <v>7.7116783910613398E-2</v>
      </c>
      <c r="D22" s="357">
        <v>5.2200442923256297E-2</v>
      </c>
      <c r="E22" s="189">
        <v>0.45865586180993301</v>
      </c>
      <c r="F22" s="357">
        <v>0.69684774451648002</v>
      </c>
      <c r="G22" s="189">
        <v>8.2773355384934105E-2</v>
      </c>
      <c r="H22" s="357">
        <v>5.0168700229077698E-2</v>
      </c>
      <c r="I22" s="189">
        <v>3.2885130858977401</v>
      </c>
      <c r="J22" s="357">
        <v>1.7375896304588501</v>
      </c>
      <c r="K22" s="189">
        <v>7.8773353938256296E-2</v>
      </c>
      <c r="L22" s="357">
        <v>5.0186708359679699E-2</v>
      </c>
      <c r="M22" s="189">
        <v>6.2663859417554502</v>
      </c>
      <c r="N22" s="357">
        <v>2.9377121093117702</v>
      </c>
      <c r="O22" s="189">
        <v>4.98681530378711E-2</v>
      </c>
      <c r="P22" s="357">
        <v>4.8913816068241002E-2</v>
      </c>
      <c r="Q22" s="189">
        <v>13.8646809623768</v>
      </c>
      <c r="R22" s="365">
        <v>2.89472542729278</v>
      </c>
    </row>
    <row r="23" spans="1:18" ht="13" customHeight="1" x14ac:dyDescent="0.35">
      <c r="A23" s="12" t="s">
        <v>259</v>
      </c>
      <c r="B23" s="97">
        <v>2</v>
      </c>
      <c r="C23" s="189">
        <v>0.13777197969871099</v>
      </c>
      <c r="D23" s="357">
        <v>3.6396890751771001E-2</v>
      </c>
      <c r="E23" s="189">
        <v>2.5860433957955502</v>
      </c>
      <c r="F23" s="357">
        <v>1.3096105187601399</v>
      </c>
      <c r="G23" s="189">
        <v>0.159664386763267</v>
      </c>
      <c r="H23" s="357">
        <v>3.3274604493623301E-2</v>
      </c>
      <c r="I23" s="189">
        <v>6.8110381847067796</v>
      </c>
      <c r="J23" s="357">
        <v>1.72760532844301</v>
      </c>
      <c r="K23" s="189">
        <v>0.16218497952404401</v>
      </c>
      <c r="L23" s="357">
        <v>3.3924959129116299E-2</v>
      </c>
      <c r="M23" s="189">
        <v>7.5684953091911398</v>
      </c>
      <c r="N23" s="357">
        <v>1.79808447941192</v>
      </c>
      <c r="O23" s="189">
        <v>0.13306319392251201</v>
      </c>
      <c r="P23" s="357">
        <v>3.1466056248926497E-2</v>
      </c>
      <c r="Q23" s="189">
        <v>14.7197625453769</v>
      </c>
      <c r="R23" s="365">
        <v>2.5299385680993498</v>
      </c>
    </row>
    <row r="24" spans="1:18" ht="13" customHeight="1" x14ac:dyDescent="0.35">
      <c r="A24" s="12" t="s">
        <v>260</v>
      </c>
      <c r="B24" s="97">
        <v>2</v>
      </c>
      <c r="C24" s="189">
        <v>7.82311832530104E-2</v>
      </c>
      <c r="D24" s="357">
        <v>2.7762127323259E-2</v>
      </c>
      <c r="E24" s="189">
        <v>0.63512023017354202</v>
      </c>
      <c r="F24" s="357">
        <v>0.44945504461913699</v>
      </c>
      <c r="G24" s="189">
        <v>8.3899959708387706E-2</v>
      </c>
      <c r="H24" s="357">
        <v>2.86559100624014E-2</v>
      </c>
      <c r="I24" s="189">
        <v>2.7496486225488801</v>
      </c>
      <c r="J24" s="357">
        <v>0.96256762307746702</v>
      </c>
      <c r="K24" s="189">
        <v>7.4745505900579698E-2</v>
      </c>
      <c r="L24" s="357">
        <v>2.86138825833216E-2</v>
      </c>
      <c r="M24" s="189">
        <v>5.8453340815170796</v>
      </c>
      <c r="N24" s="357">
        <v>1.4276160234758399</v>
      </c>
      <c r="O24" s="189">
        <v>6.8932560743414403E-2</v>
      </c>
      <c r="P24" s="357">
        <v>2.6782635547194698E-2</v>
      </c>
      <c r="Q24" s="189">
        <v>12.447339106739999</v>
      </c>
      <c r="R24" s="365">
        <v>1.9145468342662499</v>
      </c>
    </row>
    <row r="25" spans="1:18" ht="13" customHeight="1" x14ac:dyDescent="0.35">
      <c r="A25" s="12" t="s">
        <v>261</v>
      </c>
      <c r="B25" s="97">
        <v>2</v>
      </c>
      <c r="C25" s="189">
        <v>-3.7640477888225998E-2</v>
      </c>
      <c r="D25" s="357">
        <v>3.6188615680893897E-2</v>
      </c>
      <c r="E25" s="189">
        <v>0.10823085474356101</v>
      </c>
      <c r="F25" s="357">
        <v>0.21522565451113199</v>
      </c>
      <c r="G25" s="189">
        <v>-3.4875502651061797E-2</v>
      </c>
      <c r="H25" s="357">
        <v>3.5213883475743099E-2</v>
      </c>
      <c r="I25" s="189">
        <v>1.4031721269736599</v>
      </c>
      <c r="J25" s="357">
        <v>0.66686392464376898</v>
      </c>
      <c r="K25" s="189">
        <v>-3.6024214550656401E-2</v>
      </c>
      <c r="L25" s="357">
        <v>3.4429404439184401E-2</v>
      </c>
      <c r="M25" s="189">
        <v>1.98888217361052</v>
      </c>
      <c r="N25" s="357">
        <v>0.86221588034569996</v>
      </c>
      <c r="O25" s="189">
        <v>-2.2846418067119401E-2</v>
      </c>
      <c r="P25" s="357">
        <v>3.38195158268072E-2</v>
      </c>
      <c r="Q25" s="189">
        <v>10.405089513496099</v>
      </c>
      <c r="R25" s="365">
        <v>1.80462766101923</v>
      </c>
    </row>
    <row r="26" spans="1:18" ht="13" customHeight="1" x14ac:dyDescent="0.35">
      <c r="A26" s="12" t="s">
        <v>262</v>
      </c>
      <c r="B26" s="97">
        <v>2</v>
      </c>
      <c r="C26" s="189">
        <v>5.5453337120100997E-2</v>
      </c>
      <c r="D26" s="357">
        <v>4.0624254719090799E-2</v>
      </c>
      <c r="E26" s="189">
        <v>0.249358259531721</v>
      </c>
      <c r="F26" s="357">
        <v>0.40516258058163401</v>
      </c>
      <c r="G26" s="189">
        <v>5.3617815723624299E-2</v>
      </c>
      <c r="H26" s="357">
        <v>4.0257372993265303E-2</v>
      </c>
      <c r="I26" s="189">
        <v>0.72405599316231195</v>
      </c>
      <c r="J26" s="357">
        <v>0.66651802744810096</v>
      </c>
      <c r="K26" s="189">
        <v>4.7306280269805601E-2</v>
      </c>
      <c r="L26" s="357">
        <v>4.04319280326631E-2</v>
      </c>
      <c r="M26" s="189">
        <v>2.0298325840227398</v>
      </c>
      <c r="N26" s="357">
        <v>1.33095024177069</v>
      </c>
      <c r="O26" s="189">
        <v>3.02359594364205E-2</v>
      </c>
      <c r="P26" s="357">
        <v>3.6457686638101297E-2</v>
      </c>
      <c r="Q26" s="189">
        <v>11.035058900537701</v>
      </c>
      <c r="R26" s="365">
        <v>2.3117480286589802</v>
      </c>
    </row>
    <row r="27" spans="1:18" ht="13" customHeight="1" x14ac:dyDescent="0.35">
      <c r="A27" s="12" t="s">
        <v>263</v>
      </c>
      <c r="B27" s="97">
        <v>2</v>
      </c>
      <c r="C27" s="189">
        <v>3.20037399853806E-2</v>
      </c>
      <c r="D27" s="357">
        <v>2.1138113836898498E-2</v>
      </c>
      <c r="E27" s="189">
        <v>8.3723306796050903E-2</v>
      </c>
      <c r="F27" s="357">
        <v>0.114269229130791</v>
      </c>
      <c r="G27" s="189">
        <v>3.5752945021767298E-2</v>
      </c>
      <c r="H27" s="357">
        <v>2.1693579245868198E-2</v>
      </c>
      <c r="I27" s="189">
        <v>0.55572774606586794</v>
      </c>
      <c r="J27" s="357">
        <v>0.33566208296867101</v>
      </c>
      <c r="K27" s="189">
        <v>2.7695653592168998E-2</v>
      </c>
      <c r="L27" s="357">
        <v>2.1909901031661301E-2</v>
      </c>
      <c r="M27" s="189">
        <v>0.97988916402833603</v>
      </c>
      <c r="N27" s="357">
        <v>0.47237570762197201</v>
      </c>
      <c r="O27" s="189">
        <v>8.4911208256498102E-3</v>
      </c>
      <c r="P27" s="357">
        <v>2.0469097926081498E-2</v>
      </c>
      <c r="Q27" s="189">
        <v>7.4642235072753804</v>
      </c>
      <c r="R27" s="365">
        <v>0.98056924635992404</v>
      </c>
    </row>
    <row r="28" spans="1:18" ht="13" customHeight="1" x14ac:dyDescent="0.35">
      <c r="A28" s="12" t="s">
        <v>264</v>
      </c>
      <c r="B28" s="97">
        <v>2</v>
      </c>
      <c r="C28" s="189">
        <v>5.4240309276061001E-2</v>
      </c>
      <c r="D28" s="357">
        <v>4.1017753544176902E-2</v>
      </c>
      <c r="E28" s="189">
        <v>0.24875559302581501</v>
      </c>
      <c r="F28" s="357">
        <v>0.42289924110580601</v>
      </c>
      <c r="G28" s="189">
        <v>5.5943453193092699E-2</v>
      </c>
      <c r="H28" s="357">
        <v>4.14538696552601E-2</v>
      </c>
      <c r="I28" s="189">
        <v>1.2685130663926201</v>
      </c>
      <c r="J28" s="357">
        <v>0.71155377246051599</v>
      </c>
      <c r="K28" s="189">
        <v>4.1031261636739702E-2</v>
      </c>
      <c r="L28" s="357">
        <v>4.3403735767433199E-2</v>
      </c>
      <c r="M28" s="189">
        <v>3.31201792805135</v>
      </c>
      <c r="N28" s="357">
        <v>1.1268396534087799</v>
      </c>
      <c r="O28" s="189">
        <v>1.37712656880245E-2</v>
      </c>
      <c r="P28" s="357">
        <v>4.1397921187726103E-2</v>
      </c>
      <c r="Q28" s="189">
        <v>10.199275037168899</v>
      </c>
      <c r="R28" s="365">
        <v>1.8944668871361201</v>
      </c>
    </row>
    <row r="29" spans="1:18" ht="13" customHeight="1" x14ac:dyDescent="0.35">
      <c r="A29" s="12" t="s">
        <v>265</v>
      </c>
      <c r="B29" s="97">
        <v>2</v>
      </c>
      <c r="C29" s="189">
        <v>4.9080638026713801E-2</v>
      </c>
      <c r="D29" s="357">
        <v>2.8780832700116301E-2</v>
      </c>
      <c r="E29" s="189">
        <v>0.22962525140173801</v>
      </c>
      <c r="F29" s="357">
        <v>0.30830650853819702</v>
      </c>
      <c r="G29" s="189">
        <v>6.4314142464891796E-2</v>
      </c>
      <c r="H29" s="357">
        <v>2.9780894895372501E-2</v>
      </c>
      <c r="I29" s="189">
        <v>0.73473317093712698</v>
      </c>
      <c r="J29" s="357">
        <v>0.50826735301176795</v>
      </c>
      <c r="K29" s="189">
        <v>5.6504854006508003E-2</v>
      </c>
      <c r="L29" s="357">
        <v>2.9525110379246301E-2</v>
      </c>
      <c r="M29" s="189">
        <v>1.6736031809162999</v>
      </c>
      <c r="N29" s="357">
        <v>0.93096272837902205</v>
      </c>
      <c r="O29" s="189">
        <v>4.6551446588006098E-2</v>
      </c>
      <c r="P29" s="357">
        <v>2.8282017793849101E-2</v>
      </c>
      <c r="Q29" s="189">
        <v>4.3906219233132697</v>
      </c>
      <c r="R29" s="365">
        <v>1.2557367327933799</v>
      </c>
    </row>
    <row r="30" spans="1:18" ht="13" customHeight="1" x14ac:dyDescent="0.35">
      <c r="A30" s="12" t="s">
        <v>266</v>
      </c>
      <c r="B30" s="97">
        <v>2</v>
      </c>
      <c r="C30" s="189">
        <v>4.2536733735397403E-2</v>
      </c>
      <c r="D30" s="357">
        <v>2.67035307258939E-2</v>
      </c>
      <c r="E30" s="189">
        <v>0.150189525872472</v>
      </c>
      <c r="F30" s="357">
        <v>0.19176739619216701</v>
      </c>
      <c r="G30" s="189">
        <v>4.3717625475116297E-2</v>
      </c>
      <c r="H30" s="357">
        <v>2.5981609964542799E-2</v>
      </c>
      <c r="I30" s="189">
        <v>0.79343475105030004</v>
      </c>
      <c r="J30" s="357">
        <v>0.40362259823204</v>
      </c>
      <c r="K30" s="189">
        <v>4.50070151361752E-2</v>
      </c>
      <c r="L30" s="357">
        <v>2.52641804196828E-2</v>
      </c>
      <c r="M30" s="189">
        <v>1.7233252479751899</v>
      </c>
      <c r="N30" s="357">
        <v>0.76948731239558799</v>
      </c>
      <c r="O30" s="189">
        <v>2.3985828829231799E-2</v>
      </c>
      <c r="P30" s="357">
        <v>2.4630536290826399E-2</v>
      </c>
      <c r="Q30" s="189">
        <v>5.5722809841886303</v>
      </c>
      <c r="R30" s="365">
        <v>1.1181155326512699</v>
      </c>
    </row>
    <row r="31" spans="1:18" ht="13" customHeight="1" x14ac:dyDescent="0.35">
      <c r="A31" s="12" t="s">
        <v>267</v>
      </c>
      <c r="B31" s="97">
        <v>2</v>
      </c>
      <c r="C31" s="189">
        <v>0.120929379507849</v>
      </c>
      <c r="D31" s="357">
        <v>3.3546004708788199E-2</v>
      </c>
      <c r="E31" s="189">
        <v>1.32840653871346</v>
      </c>
      <c r="F31" s="357">
        <v>0.74744244497801104</v>
      </c>
      <c r="G31" s="189">
        <v>0.119889824199334</v>
      </c>
      <c r="H31" s="357">
        <v>3.3465601401817001E-2</v>
      </c>
      <c r="I31" s="189">
        <v>1.89535345836424</v>
      </c>
      <c r="J31" s="357">
        <v>0.81219103420356797</v>
      </c>
      <c r="K31" s="189">
        <v>0.112662234825452</v>
      </c>
      <c r="L31" s="357">
        <v>3.3437231864051301E-2</v>
      </c>
      <c r="M31" s="189">
        <v>4.7516280273007903</v>
      </c>
      <c r="N31" s="357">
        <v>1.49454770894185</v>
      </c>
      <c r="O31" s="189">
        <v>8.6171118871896102E-2</v>
      </c>
      <c r="P31" s="357">
        <v>3.2762543950505998E-2</v>
      </c>
      <c r="Q31" s="189">
        <v>7.9585230726172904</v>
      </c>
      <c r="R31" s="365">
        <v>1.9677534865700701</v>
      </c>
    </row>
    <row r="32" spans="1:18" ht="13" customHeight="1" x14ac:dyDescent="0.35">
      <c r="A32" s="12" t="s">
        <v>268</v>
      </c>
      <c r="B32" s="97">
        <v>2</v>
      </c>
      <c r="C32" s="189">
        <v>8.8979587371034299E-2</v>
      </c>
      <c r="D32" s="357">
        <v>2.5001848872285501E-2</v>
      </c>
      <c r="E32" s="189">
        <v>0.75014726858544001</v>
      </c>
      <c r="F32" s="357">
        <v>0.41594317821420201</v>
      </c>
      <c r="G32" s="189">
        <v>8.7966084433378694E-2</v>
      </c>
      <c r="H32" s="357">
        <v>2.52580448313811E-2</v>
      </c>
      <c r="I32" s="189">
        <v>0.93737706688882105</v>
      </c>
      <c r="J32" s="357">
        <v>0.46315148624483798</v>
      </c>
      <c r="K32" s="189">
        <v>8.4726846015957605E-2</v>
      </c>
      <c r="L32" s="357">
        <v>2.4757236069165099E-2</v>
      </c>
      <c r="M32" s="189">
        <v>1.7288494178404299</v>
      </c>
      <c r="N32" s="357">
        <v>0.65411115898403804</v>
      </c>
      <c r="O32" s="189">
        <v>6.6192704197239993E-2</v>
      </c>
      <c r="P32" s="357">
        <v>2.3936495940446001E-2</v>
      </c>
      <c r="Q32" s="189">
        <v>6.3399714048978604</v>
      </c>
      <c r="R32" s="365">
        <v>1.17016353254526</v>
      </c>
    </row>
    <row r="33" spans="1:18" ht="13" customHeight="1" x14ac:dyDescent="0.35">
      <c r="A33" s="12" t="s">
        <v>269</v>
      </c>
      <c r="B33" s="97">
        <v>2</v>
      </c>
      <c r="C33" s="189">
        <v>8.9773149715537195E-2</v>
      </c>
      <c r="D33" s="357">
        <v>5.3621591993761999E-2</v>
      </c>
      <c r="E33" s="189">
        <v>0.70231343329495899</v>
      </c>
      <c r="F33" s="357">
        <v>0.89811086312761101</v>
      </c>
      <c r="G33" s="189">
        <v>9.7175431893477798E-2</v>
      </c>
      <c r="H33" s="357">
        <v>5.4342102825407503E-2</v>
      </c>
      <c r="I33" s="189">
        <v>1.2032975184515999</v>
      </c>
      <c r="J33" s="357">
        <v>1.2385527951495601</v>
      </c>
      <c r="K33" s="189">
        <v>9.3241284094431595E-2</v>
      </c>
      <c r="L33" s="357">
        <v>5.4427869020229197E-2</v>
      </c>
      <c r="M33" s="189">
        <v>2.0884786138095199</v>
      </c>
      <c r="N33" s="357">
        <v>1.5038861264440599</v>
      </c>
      <c r="O33" s="189">
        <v>6.9887466994614303E-2</v>
      </c>
      <c r="P33" s="357">
        <v>5.2631029820383701E-2</v>
      </c>
      <c r="Q33" s="189">
        <v>4.9543026302868203</v>
      </c>
      <c r="R33" s="365">
        <v>2.1173495669699101</v>
      </c>
    </row>
    <row r="34" spans="1:18" ht="13" customHeight="1" x14ac:dyDescent="0.35">
      <c r="A34" s="12" t="s">
        <v>270</v>
      </c>
      <c r="B34" s="97">
        <v>2</v>
      </c>
      <c r="C34" s="189">
        <v>8.8216812842482104E-2</v>
      </c>
      <c r="D34" s="357">
        <v>4.7950617564499899E-2</v>
      </c>
      <c r="E34" s="189">
        <v>0.68619162025701597</v>
      </c>
      <c r="F34" s="357">
        <v>0.78423623663129505</v>
      </c>
      <c r="G34" s="189">
        <v>8.4881987586291799E-2</v>
      </c>
      <c r="H34" s="357">
        <v>4.7786305640266903E-2</v>
      </c>
      <c r="I34" s="189">
        <v>0.74252175997254999</v>
      </c>
      <c r="J34" s="357">
        <v>0.88675359930543995</v>
      </c>
      <c r="K34" s="189">
        <v>7.2247298475726293E-2</v>
      </c>
      <c r="L34" s="357">
        <v>4.7623522056402398E-2</v>
      </c>
      <c r="M34" s="189">
        <v>2.4047055153091099</v>
      </c>
      <c r="N34" s="357">
        <v>1.2360082669798</v>
      </c>
      <c r="O34" s="189">
        <v>5.4967998923007501E-2</v>
      </c>
      <c r="P34" s="357">
        <v>4.7190091111538997E-2</v>
      </c>
      <c r="Q34" s="189">
        <v>7.9239468381233698</v>
      </c>
      <c r="R34" s="365">
        <v>2.35122940438182</v>
      </c>
    </row>
    <row r="35" spans="1:18" ht="13" customHeight="1" x14ac:dyDescent="0.35">
      <c r="A35" s="12" t="s">
        <v>271</v>
      </c>
      <c r="B35" s="97">
        <v>2</v>
      </c>
      <c r="C35" s="189">
        <v>6.8943258551720996E-2</v>
      </c>
      <c r="D35" s="357">
        <v>2.2567088643802899E-2</v>
      </c>
      <c r="E35" s="189">
        <v>0.430512269414566</v>
      </c>
      <c r="F35" s="357">
        <v>0.29217690171180699</v>
      </c>
      <c r="G35" s="189">
        <v>6.8917360248867895E-2</v>
      </c>
      <c r="H35" s="357">
        <v>2.2628576227212999E-2</v>
      </c>
      <c r="I35" s="189">
        <v>0.68964970786142799</v>
      </c>
      <c r="J35" s="357">
        <v>0.41682501394421201</v>
      </c>
      <c r="K35" s="189">
        <v>7.4171429418273302E-2</v>
      </c>
      <c r="L35" s="357">
        <v>2.2661894055497799E-2</v>
      </c>
      <c r="M35" s="189">
        <v>2.4593376238249198</v>
      </c>
      <c r="N35" s="357">
        <v>0.74447439255669101</v>
      </c>
      <c r="O35" s="189">
        <v>6.1802614904127702E-2</v>
      </c>
      <c r="P35" s="357">
        <v>2.21903737106211E-2</v>
      </c>
      <c r="Q35" s="189">
        <v>7.7223315023626702</v>
      </c>
      <c r="R35" s="365">
        <v>1.3526337367293499</v>
      </c>
    </row>
    <row r="36" spans="1:18" ht="13" customHeight="1" x14ac:dyDescent="0.35">
      <c r="A36" s="12" t="s">
        <v>272</v>
      </c>
      <c r="B36" s="97">
        <v>2</v>
      </c>
      <c r="C36" s="189">
        <v>0.10646617320371</v>
      </c>
      <c r="D36" s="357">
        <v>2.4150644267812601E-2</v>
      </c>
      <c r="E36" s="189">
        <v>0.78067877085914295</v>
      </c>
      <c r="F36" s="357">
        <v>0.35185226629310101</v>
      </c>
      <c r="G36" s="189">
        <v>0.101878296681069</v>
      </c>
      <c r="H36" s="357">
        <v>2.4310931688618899E-2</v>
      </c>
      <c r="I36" s="189">
        <v>2.3848180478451999</v>
      </c>
      <c r="J36" s="357">
        <v>0.53862970586041803</v>
      </c>
      <c r="K36" s="189">
        <v>9.8821000977615703E-2</v>
      </c>
      <c r="L36" s="357">
        <v>2.4227753935406299E-2</v>
      </c>
      <c r="M36" s="189">
        <v>3.8078625047488801</v>
      </c>
      <c r="N36" s="357">
        <v>0.88836217144351404</v>
      </c>
      <c r="O36" s="189">
        <v>8.2916907881669596E-2</v>
      </c>
      <c r="P36" s="357">
        <v>2.39635903865788E-2</v>
      </c>
      <c r="Q36" s="189">
        <v>8.0113388323760102</v>
      </c>
      <c r="R36" s="365">
        <v>1.23918000633925</v>
      </c>
    </row>
    <row r="37" spans="1:18" ht="13" customHeight="1" x14ac:dyDescent="0.35">
      <c r="A37" s="12" t="s">
        <v>273</v>
      </c>
      <c r="B37" s="97">
        <v>2</v>
      </c>
      <c r="C37" s="189">
        <v>1.61402129179876E-2</v>
      </c>
      <c r="D37" s="357">
        <v>2.04301457179633E-2</v>
      </c>
      <c r="E37" s="189">
        <v>2.3946439291151901E-2</v>
      </c>
      <c r="F37" s="357">
        <v>5.1500452782512002E-2</v>
      </c>
      <c r="G37" s="189">
        <v>1.66566620263978E-2</v>
      </c>
      <c r="H37" s="357">
        <v>2.1056882077514001E-2</v>
      </c>
      <c r="I37" s="189">
        <v>2.3038022905327402</v>
      </c>
      <c r="J37" s="357">
        <v>0.52681405370117995</v>
      </c>
      <c r="K37" s="189">
        <v>1.5565769133485599E-2</v>
      </c>
      <c r="L37" s="357">
        <v>2.0381365388898599E-2</v>
      </c>
      <c r="M37" s="189">
        <v>2.9899510995881302</v>
      </c>
      <c r="N37" s="357">
        <v>0.60843322586207205</v>
      </c>
      <c r="O37" s="189">
        <v>3.3433687349566601E-2</v>
      </c>
      <c r="P37" s="357">
        <v>1.84635151795077E-2</v>
      </c>
      <c r="Q37" s="189">
        <v>10.8987500690275</v>
      </c>
      <c r="R37" s="365">
        <v>1.0551489175870701</v>
      </c>
    </row>
    <row r="38" spans="1:18" ht="13" customHeight="1" x14ac:dyDescent="0.35">
      <c r="A38" s="12" t="s">
        <v>274</v>
      </c>
      <c r="B38" s="97">
        <v>2</v>
      </c>
      <c r="C38" s="189">
        <v>9.8526455400029397E-2</v>
      </c>
      <c r="D38" s="357">
        <v>3.01652298737092E-2</v>
      </c>
      <c r="E38" s="189">
        <v>0.77421942066673699</v>
      </c>
      <c r="F38" s="357">
        <v>0.47844370108619999</v>
      </c>
      <c r="G38" s="189">
        <v>9.87762238255947E-2</v>
      </c>
      <c r="H38" s="357">
        <v>2.96496121261405E-2</v>
      </c>
      <c r="I38" s="189">
        <v>2.71434177974671</v>
      </c>
      <c r="J38" s="357">
        <v>0.83216428462722503</v>
      </c>
      <c r="K38" s="189">
        <v>0.101325435967327</v>
      </c>
      <c r="L38" s="357">
        <v>3.0599924768122799E-2</v>
      </c>
      <c r="M38" s="189">
        <v>3.4285953027438301</v>
      </c>
      <c r="N38" s="357">
        <v>1.02108246601196</v>
      </c>
      <c r="O38" s="189">
        <v>0.105720880297401</v>
      </c>
      <c r="P38" s="357">
        <v>3.0024870462987598E-2</v>
      </c>
      <c r="Q38" s="189">
        <v>8.7245485169763093</v>
      </c>
      <c r="R38" s="365">
        <v>1.4990367884828599</v>
      </c>
    </row>
    <row r="39" spans="1:18" ht="13" customHeight="1" x14ac:dyDescent="0.35">
      <c r="A39" s="12" t="s">
        <v>275</v>
      </c>
      <c r="B39" s="97">
        <v>2</v>
      </c>
      <c r="C39" s="189">
        <v>-3.08233813034785E-2</v>
      </c>
      <c r="D39" s="357">
        <v>2.9028877609635399E-2</v>
      </c>
      <c r="E39" s="189">
        <v>0.10496378277793</v>
      </c>
      <c r="F39" s="357">
        <v>0.20657790808280699</v>
      </c>
      <c r="G39" s="189">
        <v>-2.1240890265552301E-2</v>
      </c>
      <c r="H39" s="357">
        <v>2.8094019922212301E-2</v>
      </c>
      <c r="I39" s="189">
        <v>2.4826395908473202</v>
      </c>
      <c r="J39" s="357">
        <v>0.74283134498199399</v>
      </c>
      <c r="K39" s="189">
        <v>-2.0417763334717402E-2</v>
      </c>
      <c r="L39" s="357">
        <v>2.7822648170922702E-2</v>
      </c>
      <c r="M39" s="189">
        <v>2.7196616866332102</v>
      </c>
      <c r="N39" s="357">
        <v>0.88152486975974398</v>
      </c>
      <c r="O39" s="189">
        <v>-3.5927362052875799E-3</v>
      </c>
      <c r="P39" s="357">
        <v>2.49074558774822E-2</v>
      </c>
      <c r="Q39" s="189">
        <v>10.7389012212544</v>
      </c>
      <c r="R39" s="365">
        <v>1.6349272548062399</v>
      </c>
    </row>
    <row r="40" spans="1:18" ht="13" customHeight="1" x14ac:dyDescent="0.35">
      <c r="A40" s="12" t="s">
        <v>276</v>
      </c>
      <c r="B40" s="97">
        <v>2</v>
      </c>
      <c r="C40" s="189">
        <v>6.7914015849395507E-2</v>
      </c>
      <c r="D40" s="357">
        <v>2.3375376262930299E-2</v>
      </c>
      <c r="E40" s="189">
        <v>0.469900868374236</v>
      </c>
      <c r="F40" s="357">
        <v>0.31542525632000801</v>
      </c>
      <c r="G40" s="189">
        <v>7.3188822864522607E-2</v>
      </c>
      <c r="H40" s="357">
        <v>2.3052506667473101E-2</v>
      </c>
      <c r="I40" s="189">
        <v>0.67805950050045205</v>
      </c>
      <c r="J40" s="357">
        <v>0.430037750472967</v>
      </c>
      <c r="K40" s="189">
        <v>7.0127768938636495E-2</v>
      </c>
      <c r="L40" s="357">
        <v>2.29921379004869E-2</v>
      </c>
      <c r="M40" s="189">
        <v>1.03991025992595</v>
      </c>
      <c r="N40" s="357">
        <v>0.55048920418120595</v>
      </c>
      <c r="O40" s="189">
        <v>5.7724041124943899E-2</v>
      </c>
      <c r="P40" s="357">
        <v>2.3923995223646299E-2</v>
      </c>
      <c r="Q40" s="189">
        <v>5.8617697875499699</v>
      </c>
      <c r="R40" s="365">
        <v>1.14752575687466</v>
      </c>
    </row>
    <row r="41" spans="1:18" ht="13" customHeight="1" x14ac:dyDescent="0.35">
      <c r="A41" s="12" t="s">
        <v>277</v>
      </c>
      <c r="B41" s="97">
        <v>2</v>
      </c>
      <c r="C41" s="189">
        <v>7.1407723551773994E-2</v>
      </c>
      <c r="D41" s="357">
        <v>2.50569265700928E-2</v>
      </c>
      <c r="E41" s="189">
        <v>0.39665905385720601</v>
      </c>
      <c r="F41" s="357">
        <v>0.28029381037114098</v>
      </c>
      <c r="G41" s="189">
        <v>7.1427085364507606E-2</v>
      </c>
      <c r="H41" s="357">
        <v>2.4337837358945E-2</v>
      </c>
      <c r="I41" s="189">
        <v>0.655443057151056</v>
      </c>
      <c r="J41" s="357">
        <v>0.34788062339647302</v>
      </c>
      <c r="K41" s="189">
        <v>6.2328562989498702E-2</v>
      </c>
      <c r="L41" s="357">
        <v>2.49746860177203E-2</v>
      </c>
      <c r="M41" s="189">
        <v>1.4197801482182</v>
      </c>
      <c r="N41" s="357">
        <v>0.57229953304298598</v>
      </c>
      <c r="O41" s="189">
        <v>5.1331315014691299E-2</v>
      </c>
      <c r="P41" s="357">
        <v>2.40521950515135E-2</v>
      </c>
      <c r="Q41" s="189">
        <v>9.9352825594301901</v>
      </c>
      <c r="R41" s="365">
        <v>1.40960895045746</v>
      </c>
    </row>
    <row r="42" spans="1:18" ht="13" customHeight="1" x14ac:dyDescent="0.35">
      <c r="A42" s="12" t="s">
        <v>278</v>
      </c>
      <c r="B42" s="97">
        <v>2</v>
      </c>
      <c r="C42" s="189">
        <v>0.119620876124436</v>
      </c>
      <c r="D42" s="357">
        <v>3.47437282646662E-2</v>
      </c>
      <c r="E42" s="189">
        <v>1.2488023410971001</v>
      </c>
      <c r="F42" s="357">
        <v>0.69692600516877001</v>
      </c>
      <c r="G42" s="189">
        <v>0.112898670203767</v>
      </c>
      <c r="H42" s="357">
        <v>3.3757008500014798E-2</v>
      </c>
      <c r="I42" s="189">
        <v>2.3747379168652798</v>
      </c>
      <c r="J42" s="357">
        <v>0.94678567124968804</v>
      </c>
      <c r="K42" s="189">
        <v>0.10557287695399201</v>
      </c>
      <c r="L42" s="357">
        <v>3.5135306177576299E-2</v>
      </c>
      <c r="M42" s="189">
        <v>5.2917985365071996</v>
      </c>
      <c r="N42" s="357">
        <v>1.5129586268552799</v>
      </c>
      <c r="O42" s="189">
        <v>9.9200092662623404E-2</v>
      </c>
      <c r="P42" s="357">
        <v>3.4400507516223797E-2</v>
      </c>
      <c r="Q42" s="189">
        <v>7.79386767002699</v>
      </c>
      <c r="R42" s="365">
        <v>1.8808348430236299</v>
      </c>
    </row>
    <row r="43" spans="1:18" ht="13" customHeight="1" x14ac:dyDescent="0.35">
      <c r="A43" s="12" t="s">
        <v>279</v>
      </c>
      <c r="B43" s="97">
        <v>2</v>
      </c>
      <c r="C43" s="189">
        <v>-4.0915090250508504E-3</v>
      </c>
      <c r="D43" s="357">
        <v>4.2729817689300502E-2</v>
      </c>
      <c r="E43" s="189">
        <v>1.4421426050637599E-3</v>
      </c>
      <c r="F43" s="357">
        <v>0.13321350173400501</v>
      </c>
      <c r="G43" s="189">
        <v>-7.5796069610285796E-3</v>
      </c>
      <c r="H43" s="357">
        <v>4.1077616118403201E-2</v>
      </c>
      <c r="I43" s="189">
        <v>1.14745032667421</v>
      </c>
      <c r="J43" s="357">
        <v>0.84582310775293201</v>
      </c>
      <c r="K43" s="189">
        <v>-7.9885111630762194E-3</v>
      </c>
      <c r="L43" s="357">
        <v>4.2151589822736597E-2</v>
      </c>
      <c r="M43" s="189">
        <v>1.53147558585634</v>
      </c>
      <c r="N43" s="357">
        <v>0.96564772841826396</v>
      </c>
      <c r="O43" s="189">
        <v>5.2756601995709002E-2</v>
      </c>
      <c r="P43" s="357">
        <v>4.3182250141073603E-2</v>
      </c>
      <c r="Q43" s="189">
        <v>16.957553776790899</v>
      </c>
      <c r="R43" s="365">
        <v>3.18757584833735</v>
      </c>
    </row>
    <row r="44" spans="1:18" ht="13" customHeight="1" x14ac:dyDescent="0.35">
      <c r="A44" s="12" t="s">
        <v>280</v>
      </c>
      <c r="B44" s="97">
        <v>2</v>
      </c>
      <c r="C44" s="189">
        <v>-1.41107839524507E-2</v>
      </c>
      <c r="D44" s="357">
        <v>3.5844796194648899E-2</v>
      </c>
      <c r="E44" s="189">
        <v>2.0245302500708301E-2</v>
      </c>
      <c r="F44" s="357">
        <v>0.153768689251158</v>
      </c>
      <c r="G44" s="189">
        <v>-4.4455218682562499E-3</v>
      </c>
      <c r="H44" s="357">
        <v>3.4530455900960301E-2</v>
      </c>
      <c r="I44" s="189">
        <v>1.4165559809251</v>
      </c>
      <c r="J44" s="357">
        <v>1.0140688894410901</v>
      </c>
      <c r="K44" s="189">
        <v>1.8790410524668601E-2</v>
      </c>
      <c r="L44" s="357">
        <v>3.0236473368878299E-2</v>
      </c>
      <c r="M44" s="189">
        <v>6.0556781832837903</v>
      </c>
      <c r="N44" s="357">
        <v>1.8799421963779599</v>
      </c>
      <c r="O44" s="189">
        <v>1.27757593478178E-2</v>
      </c>
      <c r="P44" s="357">
        <v>2.81462718543471E-2</v>
      </c>
      <c r="Q44" s="189">
        <v>13.319794424331199</v>
      </c>
      <c r="R44" s="365">
        <v>2.0796425794527602</v>
      </c>
    </row>
    <row r="45" spans="1:18" ht="13" customHeight="1" x14ac:dyDescent="0.35">
      <c r="A45" s="12" t="s">
        <v>281</v>
      </c>
      <c r="B45" s="97">
        <v>2</v>
      </c>
      <c r="C45" s="189">
        <v>-4.43377143837939E-2</v>
      </c>
      <c r="D45" s="357">
        <v>2.8475333485859199E-2</v>
      </c>
      <c r="E45" s="189">
        <v>0.16801209618142501</v>
      </c>
      <c r="F45" s="357">
        <v>0.224119492459951</v>
      </c>
      <c r="G45" s="189">
        <v>-4.1822548256601901E-2</v>
      </c>
      <c r="H45" s="357">
        <v>2.90501625722621E-2</v>
      </c>
      <c r="I45" s="189">
        <v>2.0507947120383601</v>
      </c>
      <c r="J45" s="357">
        <v>0.72550612021167604</v>
      </c>
      <c r="K45" s="189">
        <v>-3.5795361124477301E-2</v>
      </c>
      <c r="L45" s="357">
        <v>2.81623429252107E-2</v>
      </c>
      <c r="M45" s="189">
        <v>2.6978183452436801</v>
      </c>
      <c r="N45" s="357">
        <v>0.97261638873352096</v>
      </c>
      <c r="O45" s="189">
        <v>-3.10712785842777E-2</v>
      </c>
      <c r="P45" s="357">
        <v>2.7917688741325001E-2</v>
      </c>
      <c r="Q45" s="189">
        <v>13.353124885021099</v>
      </c>
      <c r="R45" s="365">
        <v>1.4623043615573501</v>
      </c>
    </row>
    <row r="46" spans="1:18" ht="13" customHeight="1" x14ac:dyDescent="0.35">
      <c r="A46" s="12" t="s">
        <v>282</v>
      </c>
      <c r="B46" s="97">
        <v>2</v>
      </c>
      <c r="C46" s="189">
        <v>0.100674164019704</v>
      </c>
      <c r="D46" s="357">
        <v>3.1776717998356602E-2</v>
      </c>
      <c r="E46" s="189">
        <v>0.87600350335106802</v>
      </c>
      <c r="F46" s="357">
        <v>0.55249396891267599</v>
      </c>
      <c r="G46" s="189">
        <v>0.10338058731767499</v>
      </c>
      <c r="H46" s="357">
        <v>3.0990564090439598E-2</v>
      </c>
      <c r="I46" s="189">
        <v>1.8392340234356701</v>
      </c>
      <c r="J46" s="357">
        <v>0.69372450028087196</v>
      </c>
      <c r="K46" s="189">
        <v>0.105931164678568</v>
      </c>
      <c r="L46" s="357">
        <v>3.0329963881048801E-2</v>
      </c>
      <c r="M46" s="189">
        <v>2.72325548504153</v>
      </c>
      <c r="N46" s="357">
        <v>0.98385986194559305</v>
      </c>
      <c r="O46" s="189">
        <v>8.3834888003000305E-2</v>
      </c>
      <c r="P46" s="357">
        <v>3.2521064650408299E-2</v>
      </c>
      <c r="Q46" s="189">
        <v>7.4054786126267702</v>
      </c>
      <c r="R46" s="365">
        <v>1.4294140341224499</v>
      </c>
    </row>
    <row r="47" spans="1:18" ht="13" customHeight="1" x14ac:dyDescent="0.35">
      <c r="A47" s="12" t="s">
        <v>283</v>
      </c>
      <c r="B47" s="97">
        <v>2</v>
      </c>
      <c r="C47" s="189">
        <v>6.0034161029755097E-2</v>
      </c>
      <c r="D47" s="357">
        <v>2.66273811284439E-2</v>
      </c>
      <c r="E47" s="189">
        <v>0.31489319751318101</v>
      </c>
      <c r="F47" s="357">
        <v>0.28637346883097398</v>
      </c>
      <c r="G47" s="189">
        <v>5.9137348546641197E-2</v>
      </c>
      <c r="H47" s="357">
        <v>2.6472711025334501E-2</v>
      </c>
      <c r="I47" s="189">
        <v>0.87930359670484903</v>
      </c>
      <c r="J47" s="357">
        <v>0.43382735417364998</v>
      </c>
      <c r="K47" s="189">
        <v>5.82391190763362E-2</v>
      </c>
      <c r="L47" s="357">
        <v>2.6908351392333898E-2</v>
      </c>
      <c r="M47" s="189">
        <v>1.12532427459204</v>
      </c>
      <c r="N47" s="357">
        <v>0.59517458168423698</v>
      </c>
      <c r="O47" s="189">
        <v>2.9842555631038398E-2</v>
      </c>
      <c r="P47" s="357">
        <v>2.5689813648792699E-2</v>
      </c>
      <c r="Q47" s="189">
        <v>4.2649640146356296</v>
      </c>
      <c r="R47" s="365">
        <v>1.0259512804504101</v>
      </c>
    </row>
    <row r="48" spans="1:18" ht="13" customHeight="1" x14ac:dyDescent="0.35">
      <c r="A48" s="12" t="s">
        <v>284</v>
      </c>
      <c r="B48" s="97">
        <v>2</v>
      </c>
      <c r="C48" s="189">
        <v>5.1199800263342997E-2</v>
      </c>
      <c r="D48" s="357">
        <v>2.5225317941589099E-2</v>
      </c>
      <c r="E48" s="189">
        <v>0.23852648623553399</v>
      </c>
      <c r="F48" s="357">
        <v>0.23610562239444699</v>
      </c>
      <c r="G48" s="189">
        <v>5.2325876311996797E-2</v>
      </c>
      <c r="H48" s="357">
        <v>2.4843972736902101E-2</v>
      </c>
      <c r="I48" s="189">
        <v>0.94008903979915304</v>
      </c>
      <c r="J48" s="357">
        <v>0.45986750736638499</v>
      </c>
      <c r="K48" s="189">
        <v>5.08984636383598E-2</v>
      </c>
      <c r="L48" s="357">
        <v>2.4402995096690999E-2</v>
      </c>
      <c r="M48" s="189">
        <v>1.95906655643452</v>
      </c>
      <c r="N48" s="357">
        <v>0.87328158747780105</v>
      </c>
      <c r="O48" s="189">
        <v>4.0007426009932998E-2</v>
      </c>
      <c r="P48" s="357">
        <v>2.4563242419628501E-2</v>
      </c>
      <c r="Q48" s="189">
        <v>14.1245620255898</v>
      </c>
      <c r="R48" s="365">
        <v>1.6343802627691999</v>
      </c>
    </row>
    <row r="49" spans="1:18" ht="13" customHeight="1" x14ac:dyDescent="0.35">
      <c r="A49" s="12" t="s">
        <v>285</v>
      </c>
      <c r="B49" s="97">
        <v>2</v>
      </c>
      <c r="C49" s="189">
        <v>1.96711069943083E-2</v>
      </c>
      <c r="D49" s="357">
        <v>3.2005682852706198E-2</v>
      </c>
      <c r="E49" s="189">
        <v>4.1510301417185598E-2</v>
      </c>
      <c r="F49" s="357">
        <v>0.17535326138297799</v>
      </c>
      <c r="G49" s="189">
        <v>2.6619703678044601E-2</v>
      </c>
      <c r="H49" s="357">
        <v>3.1855799404370402E-2</v>
      </c>
      <c r="I49" s="189">
        <v>1.3667581683582599</v>
      </c>
      <c r="J49" s="357">
        <v>0.81233376492179998</v>
      </c>
      <c r="K49" s="189">
        <v>2.9290361565411399E-2</v>
      </c>
      <c r="L49" s="357">
        <v>3.1743305512943701E-2</v>
      </c>
      <c r="M49" s="189">
        <v>3.6850592424538799</v>
      </c>
      <c r="N49" s="357">
        <v>1.21957925211434</v>
      </c>
      <c r="O49" s="189">
        <v>3.5146853305818099E-2</v>
      </c>
      <c r="P49" s="357">
        <v>2.9634059619227E-2</v>
      </c>
      <c r="Q49" s="189">
        <v>9.8279029122323909</v>
      </c>
      <c r="R49" s="365">
        <v>1.6008322386717599</v>
      </c>
    </row>
    <row r="50" spans="1:18" ht="13" customHeight="1" x14ac:dyDescent="0.35">
      <c r="A50" s="12" t="s">
        <v>286</v>
      </c>
      <c r="B50" s="97">
        <v>2</v>
      </c>
      <c r="C50" s="189">
        <v>8.1733199841735701E-2</v>
      </c>
      <c r="D50" s="357">
        <v>2.5848051497790601E-2</v>
      </c>
      <c r="E50" s="189">
        <v>0.52538572878237799</v>
      </c>
      <c r="F50" s="357">
        <v>0.33596119160807297</v>
      </c>
      <c r="G50" s="189">
        <v>8.0922788212228494E-2</v>
      </c>
      <c r="H50" s="357">
        <v>2.5898576882564198E-2</v>
      </c>
      <c r="I50" s="189">
        <v>2.5855766692011</v>
      </c>
      <c r="J50" s="357">
        <v>0.77902493120341998</v>
      </c>
      <c r="K50" s="189">
        <v>8.1304426979461705E-2</v>
      </c>
      <c r="L50" s="357">
        <v>2.6477684041725E-2</v>
      </c>
      <c r="M50" s="189">
        <v>3.1955229366040401</v>
      </c>
      <c r="N50" s="357">
        <v>0.84133195688172102</v>
      </c>
      <c r="O50" s="189">
        <v>8.0190745323738294E-2</v>
      </c>
      <c r="P50" s="357">
        <v>2.6452466946612001E-2</v>
      </c>
      <c r="Q50" s="189">
        <v>12.586324790864699</v>
      </c>
      <c r="R50" s="365">
        <v>1.1940350696614599</v>
      </c>
    </row>
    <row r="51" spans="1:18" ht="13" customHeight="1" x14ac:dyDescent="0.35">
      <c r="A51" s="12" t="s">
        <v>287</v>
      </c>
      <c r="B51" s="97">
        <v>2</v>
      </c>
      <c r="C51" s="189">
        <v>0.21197441046139401</v>
      </c>
      <c r="D51" s="357">
        <v>2.2466376845233098E-2</v>
      </c>
      <c r="E51" s="189">
        <v>4.6974308335544199</v>
      </c>
      <c r="F51" s="357">
        <v>0.95557906150863703</v>
      </c>
      <c r="G51" s="189">
        <v>0.22040338742170501</v>
      </c>
      <c r="H51" s="357">
        <v>2.2741886735396299E-2</v>
      </c>
      <c r="I51" s="189">
        <v>5.5767056332029696</v>
      </c>
      <c r="J51" s="357">
        <v>1.0620399831554901</v>
      </c>
      <c r="K51" s="189">
        <v>0.21735533514483599</v>
      </c>
      <c r="L51" s="357">
        <v>2.25916445467414E-2</v>
      </c>
      <c r="M51" s="189">
        <v>6.3702783866240997</v>
      </c>
      <c r="N51" s="357">
        <v>1.0965944198595901</v>
      </c>
      <c r="O51" s="189">
        <v>0.19226365200250001</v>
      </c>
      <c r="P51" s="357">
        <v>2.2310447380276599E-2</v>
      </c>
      <c r="Q51" s="189">
        <v>13.3475370843351</v>
      </c>
      <c r="R51" s="365">
        <v>1.3903900484935099</v>
      </c>
    </row>
    <row r="52" spans="1:18" ht="13" customHeight="1" x14ac:dyDescent="0.35">
      <c r="A52" s="12" t="s">
        <v>288</v>
      </c>
      <c r="B52" s="97">
        <v>2</v>
      </c>
      <c r="C52" s="189">
        <v>0.13939009242223599</v>
      </c>
      <c r="D52" s="357">
        <v>3.6936869101770298E-2</v>
      </c>
      <c r="E52" s="189">
        <v>1.8728291788910101</v>
      </c>
      <c r="F52" s="357">
        <v>1.0572895575879599</v>
      </c>
      <c r="G52" s="189">
        <v>0.13787386984271099</v>
      </c>
      <c r="H52" s="357">
        <v>3.5345649789360702E-2</v>
      </c>
      <c r="I52" s="189">
        <v>3.1626329247875402</v>
      </c>
      <c r="J52" s="357">
        <v>0.98307330924249503</v>
      </c>
      <c r="K52" s="189">
        <v>0.12404174837316199</v>
      </c>
      <c r="L52" s="357">
        <v>3.5436405384188102E-2</v>
      </c>
      <c r="M52" s="189">
        <v>5.3832162128906704</v>
      </c>
      <c r="N52" s="357">
        <v>1.57419378915245</v>
      </c>
      <c r="O52" s="189">
        <v>0.106457201471357</v>
      </c>
      <c r="P52" s="357">
        <v>3.0432985349942401E-2</v>
      </c>
      <c r="Q52" s="189">
        <v>11.057777748598101</v>
      </c>
      <c r="R52" s="365">
        <v>1.8491209210137001</v>
      </c>
    </row>
    <row r="53" spans="1:18" ht="13" customHeight="1" x14ac:dyDescent="0.35">
      <c r="A53" s="12" t="s">
        <v>289</v>
      </c>
      <c r="B53" s="97">
        <v>2</v>
      </c>
      <c r="C53" s="189">
        <v>4.24453904206753E-2</v>
      </c>
      <c r="D53" s="357">
        <v>2.38088265260652E-2</v>
      </c>
      <c r="E53" s="189">
        <v>0.148926024662171</v>
      </c>
      <c r="F53" s="357">
        <v>0.16957543611283199</v>
      </c>
      <c r="G53" s="189">
        <v>4.20250544871048E-2</v>
      </c>
      <c r="H53" s="357">
        <v>2.37910776408864E-2</v>
      </c>
      <c r="I53" s="189">
        <v>0.305011024436111</v>
      </c>
      <c r="J53" s="357">
        <v>0.28100165818106099</v>
      </c>
      <c r="K53" s="189">
        <v>3.3948876943924101E-2</v>
      </c>
      <c r="L53" s="357">
        <v>2.3014035366997102E-2</v>
      </c>
      <c r="M53" s="189">
        <v>2.09971863024687</v>
      </c>
      <c r="N53" s="357">
        <v>0.91988762581587002</v>
      </c>
      <c r="O53" s="189">
        <v>1.2076200546470401E-2</v>
      </c>
      <c r="P53" s="357">
        <v>2.1940172945342201E-2</v>
      </c>
      <c r="Q53" s="189">
        <v>7.1942828011141904</v>
      </c>
      <c r="R53" s="365">
        <v>1.27180603581062</v>
      </c>
    </row>
    <row r="54" spans="1:18" ht="13" customHeight="1" x14ac:dyDescent="0.35">
      <c r="A54" s="12" t="s">
        <v>290</v>
      </c>
      <c r="B54" s="97">
        <v>2</v>
      </c>
      <c r="C54" s="189">
        <v>4.8331590680488E-2</v>
      </c>
      <c r="D54" s="357">
        <v>3.5546776167093001E-2</v>
      </c>
      <c r="E54" s="189">
        <v>0.20150110342931399</v>
      </c>
      <c r="F54" s="357">
        <v>0.32800144346468602</v>
      </c>
      <c r="G54" s="189">
        <v>4.5219334664589002E-2</v>
      </c>
      <c r="H54" s="357">
        <v>3.58825610658128E-2</v>
      </c>
      <c r="I54" s="189">
        <v>1.3936397113136201</v>
      </c>
      <c r="J54" s="357">
        <v>0.790633938228269</v>
      </c>
      <c r="K54" s="189">
        <v>4.6888786286834697E-2</v>
      </c>
      <c r="L54" s="357">
        <v>3.5522807300857398E-2</v>
      </c>
      <c r="M54" s="189">
        <v>1.67166940862955</v>
      </c>
      <c r="N54" s="357">
        <v>1.02415130141044</v>
      </c>
      <c r="O54" s="189">
        <v>1.6191214642995701E-2</v>
      </c>
      <c r="P54" s="357">
        <v>3.20128134111538E-2</v>
      </c>
      <c r="Q54" s="189">
        <v>8.7227491048023804</v>
      </c>
      <c r="R54" s="365">
        <v>1.49856643361853</v>
      </c>
    </row>
    <row r="55" spans="1:18" ht="13" customHeight="1" x14ac:dyDescent="0.35">
      <c r="A55" s="12" t="s">
        <v>291</v>
      </c>
      <c r="B55" s="97">
        <v>2</v>
      </c>
      <c r="C55" s="189">
        <v>-3.59026974927402E-2</v>
      </c>
      <c r="D55" s="357">
        <v>3.20397656410275E-2</v>
      </c>
      <c r="E55" s="189">
        <v>0.14283862167434999</v>
      </c>
      <c r="F55" s="357">
        <v>0.27507025750025299</v>
      </c>
      <c r="G55" s="189">
        <v>-2.4770476613168599E-2</v>
      </c>
      <c r="H55" s="357">
        <v>3.1602336712338398E-2</v>
      </c>
      <c r="I55" s="189">
        <v>1.8428262507324999</v>
      </c>
      <c r="J55" s="357">
        <v>0.97762288562815403</v>
      </c>
      <c r="K55" s="189">
        <v>-3.2977725709044899E-2</v>
      </c>
      <c r="L55" s="357">
        <v>3.1914736872100197E-2</v>
      </c>
      <c r="M55" s="189">
        <v>3.5904825083735501</v>
      </c>
      <c r="N55" s="357">
        <v>1.3885675779900499</v>
      </c>
      <c r="O55" s="189">
        <v>-6.0732549416261297E-3</v>
      </c>
      <c r="P55" s="357">
        <v>3.1155672293930702E-2</v>
      </c>
      <c r="Q55" s="189">
        <v>6.1319912033847803</v>
      </c>
      <c r="R55" s="365">
        <v>1.7111117043215001</v>
      </c>
    </row>
    <row r="56" spans="1:18" ht="13" customHeight="1" x14ac:dyDescent="0.35">
      <c r="A56" s="12" t="s">
        <v>292</v>
      </c>
      <c r="B56" s="97">
        <v>2</v>
      </c>
      <c r="C56" s="189">
        <v>9.9276446808809496E-2</v>
      </c>
      <c r="D56" s="357">
        <v>2.5095426153245198E-2</v>
      </c>
      <c r="E56" s="189">
        <v>0.74925780994060598</v>
      </c>
      <c r="F56" s="357">
        <v>0.36801606449112001</v>
      </c>
      <c r="G56" s="189">
        <v>0.101950861491855</v>
      </c>
      <c r="H56" s="357">
        <v>2.4775534586133598E-2</v>
      </c>
      <c r="I56" s="189">
        <v>2.5106868111475</v>
      </c>
      <c r="J56" s="357">
        <v>0.69895980756773801</v>
      </c>
      <c r="K56" s="189">
        <v>0.103014706529657</v>
      </c>
      <c r="L56" s="357">
        <v>2.4991682198626599E-2</v>
      </c>
      <c r="M56" s="189">
        <v>2.9912342366634501</v>
      </c>
      <c r="N56" s="357">
        <v>0.91092660050702601</v>
      </c>
      <c r="O56" s="189">
        <v>5.87413114525661E-2</v>
      </c>
      <c r="P56" s="357">
        <v>2.4400946401908898E-2</v>
      </c>
      <c r="Q56" s="189">
        <v>9.9732792032017397</v>
      </c>
      <c r="R56" s="365">
        <v>1.2914559568685799</v>
      </c>
    </row>
    <row r="57" spans="1:18" ht="13" customHeight="1" x14ac:dyDescent="0.35">
      <c r="A57" s="12" t="s">
        <v>293</v>
      </c>
      <c r="B57" s="97">
        <v>2</v>
      </c>
      <c r="C57" s="189">
        <v>0.119391088452343</v>
      </c>
      <c r="D57" s="357">
        <v>4.0179839527890997E-2</v>
      </c>
      <c r="E57" s="189">
        <v>1.25580886918861</v>
      </c>
      <c r="F57" s="357">
        <v>0.84572919049283402</v>
      </c>
      <c r="G57" s="189">
        <v>0.113429741698599</v>
      </c>
      <c r="H57" s="357">
        <v>4.0046420996170798E-2</v>
      </c>
      <c r="I57" s="189">
        <v>1.7125520922064199</v>
      </c>
      <c r="J57" s="357">
        <v>1.14289425912329</v>
      </c>
      <c r="K57" s="189">
        <v>0.112832376101915</v>
      </c>
      <c r="L57" s="357">
        <v>3.9471328039900402E-2</v>
      </c>
      <c r="M57" s="189">
        <v>2.5284663570119101</v>
      </c>
      <c r="N57" s="357">
        <v>1.56643075501261</v>
      </c>
      <c r="O57" s="189">
        <v>9.12137589056152E-2</v>
      </c>
      <c r="P57" s="357">
        <v>3.6965869041635797E-2</v>
      </c>
      <c r="Q57" s="189">
        <v>9.0306533600529804</v>
      </c>
      <c r="R57" s="365">
        <v>2.4320555371202799</v>
      </c>
    </row>
    <row r="58" spans="1:18" ht="13" customHeight="1" x14ac:dyDescent="0.35">
      <c r="A58" s="12" t="s">
        <v>294</v>
      </c>
      <c r="B58" s="97">
        <v>2</v>
      </c>
      <c r="C58" s="189">
        <v>8.1318098389545304E-2</v>
      </c>
      <c r="D58" s="357">
        <v>2.2603443835462499E-2</v>
      </c>
      <c r="E58" s="189">
        <v>0.55282013836856603</v>
      </c>
      <c r="F58" s="357">
        <v>0.31378789577693</v>
      </c>
      <c r="G58" s="189">
        <v>7.4435182080621207E-2</v>
      </c>
      <c r="H58" s="357">
        <v>2.27292619918599E-2</v>
      </c>
      <c r="I58" s="189">
        <v>1.35162377301369</v>
      </c>
      <c r="J58" s="357">
        <v>0.47066639696920698</v>
      </c>
      <c r="K58" s="189">
        <v>7.4930601925924004E-2</v>
      </c>
      <c r="L58" s="357">
        <v>2.25987880831739E-2</v>
      </c>
      <c r="M58" s="189">
        <v>2.0945702262006498</v>
      </c>
      <c r="N58" s="357">
        <v>0.89834797797589505</v>
      </c>
      <c r="O58" s="189">
        <v>3.0309633533274E-2</v>
      </c>
      <c r="P58" s="357">
        <v>2.2614356920841398E-2</v>
      </c>
      <c r="Q58" s="189">
        <v>9.5772505512389596</v>
      </c>
      <c r="R58" s="365">
        <v>1.3380287322464699</v>
      </c>
    </row>
    <row r="59" spans="1:18" ht="13" customHeight="1" x14ac:dyDescent="0.35">
      <c r="A59" s="12" t="s">
        <v>295</v>
      </c>
      <c r="B59" s="97">
        <v>2</v>
      </c>
      <c r="C59" s="189">
        <v>2.3674095151445401E-2</v>
      </c>
      <c r="D59" s="357">
        <v>2.13464182190603E-2</v>
      </c>
      <c r="E59" s="189">
        <v>6.3667363316074602E-2</v>
      </c>
      <c r="F59" s="357">
        <v>0.126604602206942</v>
      </c>
      <c r="G59" s="189">
        <v>2.6621432922122299E-2</v>
      </c>
      <c r="H59" s="357">
        <v>2.12785704973633E-2</v>
      </c>
      <c r="I59" s="189">
        <v>1.18364719333182</v>
      </c>
      <c r="J59" s="357">
        <v>0.55971342927654999</v>
      </c>
      <c r="K59" s="189">
        <v>3.4210564767856499E-2</v>
      </c>
      <c r="L59" s="357">
        <v>2.1479430417276499E-2</v>
      </c>
      <c r="M59" s="189">
        <v>2.0579741611426501</v>
      </c>
      <c r="N59" s="357">
        <v>1.0682894456714001</v>
      </c>
      <c r="O59" s="189">
        <v>2.61602524292745E-2</v>
      </c>
      <c r="P59" s="357">
        <v>2.09203299348504E-2</v>
      </c>
      <c r="Q59" s="189">
        <v>6.5530174481191397</v>
      </c>
      <c r="R59" s="365">
        <v>1.54917754834513</v>
      </c>
    </row>
    <row r="60" spans="1:18" ht="13" customHeight="1" x14ac:dyDescent="0.35">
      <c r="A60" s="12" t="s">
        <v>296</v>
      </c>
      <c r="B60" s="97">
        <v>2</v>
      </c>
      <c r="C60" s="189">
        <v>9.3357040925201501E-2</v>
      </c>
      <c r="D60" s="357">
        <v>7.6449611073222803E-2</v>
      </c>
      <c r="E60" s="189">
        <v>0.68302251042133</v>
      </c>
      <c r="F60" s="357">
        <v>1.31074572280605</v>
      </c>
      <c r="G60" s="189">
        <v>0.110357289382525</v>
      </c>
      <c r="H60" s="357">
        <v>7.2058959065609607E-2</v>
      </c>
      <c r="I60" s="189">
        <v>2.7474740460215301</v>
      </c>
      <c r="J60" s="357">
        <v>1.6739182158346499</v>
      </c>
      <c r="K60" s="189">
        <v>0.10774488224682</v>
      </c>
      <c r="L60" s="357">
        <v>7.3804370461323807E-2</v>
      </c>
      <c r="M60" s="189">
        <v>4.26051901834271</v>
      </c>
      <c r="N60" s="357">
        <v>2.00430714561743</v>
      </c>
      <c r="O60" s="189">
        <v>0.10656274562370301</v>
      </c>
      <c r="P60" s="357">
        <v>7.9592552307956102E-2</v>
      </c>
      <c r="Q60" s="189">
        <v>5.8444449525616804</v>
      </c>
      <c r="R60" s="365">
        <v>2.2409643202419001</v>
      </c>
    </row>
    <row r="61" spans="1:18" ht="13" customHeight="1" x14ac:dyDescent="0.35">
      <c r="A61" s="12" t="s">
        <v>297</v>
      </c>
      <c r="B61" s="97">
        <v>2</v>
      </c>
      <c r="C61" s="189">
        <v>-1.20907922802142E-2</v>
      </c>
      <c r="D61" s="357">
        <v>1.9580983664403299E-2</v>
      </c>
      <c r="E61" s="189">
        <v>1.6642943547101899E-2</v>
      </c>
      <c r="F61" s="357">
        <v>5.3521683198277298E-2</v>
      </c>
      <c r="G61" s="189">
        <v>-3.3610841044120201E-3</v>
      </c>
      <c r="H61" s="357">
        <v>1.9584478934345301E-2</v>
      </c>
      <c r="I61" s="189">
        <v>1.94253662186719</v>
      </c>
      <c r="J61" s="357">
        <v>0.70795537890579097</v>
      </c>
      <c r="K61" s="189">
        <v>5.8756115819657596E-4</v>
      </c>
      <c r="L61" s="357">
        <v>1.9768126117360601E-2</v>
      </c>
      <c r="M61" s="189">
        <v>2.6638456763360199</v>
      </c>
      <c r="N61" s="357">
        <v>0.80306719630854395</v>
      </c>
      <c r="O61" s="189">
        <v>1.0494223399999099E-3</v>
      </c>
      <c r="P61" s="357">
        <v>1.7888805573718702E-2</v>
      </c>
      <c r="Q61" s="189">
        <v>8.2920645987027406</v>
      </c>
      <c r="R61" s="365">
        <v>1.3217950901453701</v>
      </c>
    </row>
    <row r="62" spans="1:18" ht="13" customHeight="1" x14ac:dyDescent="0.35">
      <c r="A62" s="12" t="s">
        <v>298</v>
      </c>
      <c r="B62" s="97">
        <v>2</v>
      </c>
      <c r="C62" s="189">
        <v>-3.0387322830583902E-2</v>
      </c>
      <c r="D62" s="357">
        <v>1.8118093004576199E-2</v>
      </c>
      <c r="E62" s="189">
        <v>0.12236719670945</v>
      </c>
      <c r="F62" s="357">
        <v>0.150476420468802</v>
      </c>
      <c r="G62" s="189">
        <v>-3.01245866372837E-2</v>
      </c>
      <c r="H62" s="357">
        <v>1.82655632113965E-2</v>
      </c>
      <c r="I62" s="189">
        <v>0.14454192648266401</v>
      </c>
      <c r="J62" s="357">
        <v>0.19525375213294299</v>
      </c>
      <c r="K62" s="189">
        <v>-3.24939049611234E-2</v>
      </c>
      <c r="L62" s="357">
        <v>1.88952570556528E-2</v>
      </c>
      <c r="M62" s="189">
        <v>0.68556425624999495</v>
      </c>
      <c r="N62" s="357">
        <v>0.565568911545687</v>
      </c>
      <c r="O62" s="189">
        <v>-1.46198326488058E-2</v>
      </c>
      <c r="P62" s="357">
        <v>1.8516633757726601E-2</v>
      </c>
      <c r="Q62" s="189">
        <v>6.0446273619444497</v>
      </c>
      <c r="R62" s="365">
        <v>1.0607587288107101</v>
      </c>
    </row>
    <row r="63" spans="1:18" ht="13" customHeight="1" x14ac:dyDescent="0.35">
      <c r="A63" s="101" t="s">
        <v>299</v>
      </c>
      <c r="B63" s="102">
        <v>2</v>
      </c>
      <c r="C63" s="190">
        <v>7.6939985710582401E-2</v>
      </c>
      <c r="D63" s="358">
        <v>6.7032008156617598E-3</v>
      </c>
      <c r="E63" s="190">
        <v>0.60249511973555703</v>
      </c>
      <c r="F63" s="358">
        <v>0.1103885241155</v>
      </c>
      <c r="G63" s="190">
        <v>7.9262954429236407E-2</v>
      </c>
      <c r="H63" s="358">
        <v>6.5982089654298996E-3</v>
      </c>
      <c r="I63" s="190">
        <v>1.61142610895404</v>
      </c>
      <c r="J63" s="358">
        <v>0.16360864811178</v>
      </c>
      <c r="K63" s="190">
        <v>7.6603073537194505E-2</v>
      </c>
      <c r="L63" s="358">
        <v>6.6467366533051802E-3</v>
      </c>
      <c r="M63" s="190">
        <v>2.8790096875542899</v>
      </c>
      <c r="N63" s="358">
        <v>0.236690913080497</v>
      </c>
      <c r="O63" s="190">
        <v>5.6677098113865003E-2</v>
      </c>
      <c r="P63" s="358">
        <v>6.5719858833031301E-3</v>
      </c>
      <c r="Q63" s="190">
        <v>8.1320753042561105</v>
      </c>
      <c r="R63" s="367">
        <v>0.32604411459840699</v>
      </c>
    </row>
    <row r="64" spans="1:18" ht="13" customHeight="1" x14ac:dyDescent="0.35">
      <c r="A64" s="103" t="s">
        <v>300</v>
      </c>
      <c r="B64" s="104">
        <v>2</v>
      </c>
      <c r="C64" s="191">
        <v>8.3148122799481999E-2</v>
      </c>
      <c r="D64" s="359">
        <v>9.1335745900229595E-3</v>
      </c>
      <c r="E64" s="191">
        <v>0.69878119237520997</v>
      </c>
      <c r="F64" s="359">
        <v>0.16070601223151501</v>
      </c>
      <c r="G64" s="191">
        <v>8.3827486716676197E-2</v>
      </c>
      <c r="H64" s="359">
        <v>9.0444006297142106E-3</v>
      </c>
      <c r="I64" s="191">
        <v>1.4688796840476199</v>
      </c>
      <c r="J64" s="359">
        <v>0.212297284070283</v>
      </c>
      <c r="K64" s="191">
        <v>8.28283076761928E-2</v>
      </c>
      <c r="L64" s="359">
        <v>9.0105516529278198E-3</v>
      </c>
      <c r="M64" s="191">
        <v>2.7699721713465002</v>
      </c>
      <c r="N64" s="359">
        <v>0.33679319811757802</v>
      </c>
      <c r="O64" s="191">
        <v>5.9928353473739697E-2</v>
      </c>
      <c r="P64" s="359">
        <v>9.0374753392856496E-3</v>
      </c>
      <c r="Q64" s="191">
        <v>8.4571206775638608</v>
      </c>
      <c r="R64" s="368">
        <v>0.48901306017075402</v>
      </c>
    </row>
    <row r="65" spans="1:18" ht="13" customHeight="1" x14ac:dyDescent="0.35">
      <c r="A65" s="105" t="s">
        <v>301</v>
      </c>
      <c r="B65" s="106">
        <v>2</v>
      </c>
      <c r="C65" s="192">
        <v>5.8242720570283603E-2</v>
      </c>
      <c r="D65" s="360">
        <v>4.6373744517509601E-3</v>
      </c>
      <c r="E65" s="192">
        <v>0.61318573386007102</v>
      </c>
      <c r="F65" s="360">
        <v>7.40014473994067E-2</v>
      </c>
      <c r="G65" s="192">
        <v>6.0264355224084701E-2</v>
      </c>
      <c r="H65" s="360">
        <v>4.5721695795582704E-3</v>
      </c>
      <c r="I65" s="192">
        <v>1.77687822441709</v>
      </c>
      <c r="J65" s="360">
        <v>0.11573012553254899</v>
      </c>
      <c r="K65" s="192">
        <v>5.8766962699432303E-2</v>
      </c>
      <c r="L65" s="360">
        <v>4.5882337091599796E-3</v>
      </c>
      <c r="M65" s="192">
        <v>3.0999966998868298</v>
      </c>
      <c r="N65" s="360">
        <v>0.16947760311472301</v>
      </c>
      <c r="O65" s="192">
        <v>4.8413949268648497E-2</v>
      </c>
      <c r="P65" s="360">
        <v>4.4778064439557497E-3</v>
      </c>
      <c r="Q65" s="192">
        <v>9.3150253536097196</v>
      </c>
      <c r="R65" s="369">
        <v>0.244626159510453</v>
      </c>
    </row>
    <row r="66" spans="1:18" ht="13" customHeight="1" x14ac:dyDescent="0.35">
      <c r="A66" s="12" t="s">
        <v>302</v>
      </c>
      <c r="B66" s="97">
        <v>2</v>
      </c>
      <c r="C66" s="189">
        <v>8.4255863529396402E-2</v>
      </c>
      <c r="D66" s="357">
        <v>4.7426050215557597E-2</v>
      </c>
      <c r="E66" s="189">
        <v>0.50498441036699104</v>
      </c>
      <c r="F66" s="357">
        <v>0.58097400650934705</v>
      </c>
      <c r="G66" s="189">
        <v>9.7661460860619401E-2</v>
      </c>
      <c r="H66" s="357">
        <v>5.0440113636433102E-2</v>
      </c>
      <c r="I66" s="189">
        <v>2.0890070810881198</v>
      </c>
      <c r="J66" s="357">
        <v>1.51091222818221</v>
      </c>
      <c r="K66" s="189">
        <v>0.111435112956192</v>
      </c>
      <c r="L66" s="357">
        <v>5.1851197246384102E-2</v>
      </c>
      <c r="M66" s="189">
        <v>7.3109499069443702</v>
      </c>
      <c r="N66" s="357">
        <v>3.0370164172752898</v>
      </c>
      <c r="O66" s="189">
        <v>7.0602651771884198E-2</v>
      </c>
      <c r="P66" s="357">
        <v>4.7640138974097898E-2</v>
      </c>
      <c r="Q66" s="189">
        <v>13.9963953378588</v>
      </c>
      <c r="R66" s="365">
        <v>4.3347458918108996</v>
      </c>
    </row>
    <row r="67" spans="1:18" ht="13" customHeight="1" x14ac:dyDescent="0.35">
      <c r="A67" s="12" t="s">
        <v>303</v>
      </c>
      <c r="B67" s="97">
        <v>2</v>
      </c>
      <c r="C67" s="189">
        <v>2.87350091498643E-2</v>
      </c>
      <c r="D67" s="357">
        <v>7.1344455319195005E-2</v>
      </c>
      <c r="E67" s="189">
        <v>6.4746097444374096E-2</v>
      </c>
      <c r="F67" s="357">
        <v>0.404405117032277</v>
      </c>
      <c r="G67" s="189">
        <v>3.7988233211203003E-2</v>
      </c>
      <c r="H67" s="357">
        <v>7.20260590101581E-2</v>
      </c>
      <c r="I67" s="189">
        <v>2.6295920944752398</v>
      </c>
      <c r="J67" s="357">
        <v>1.94651169078359</v>
      </c>
      <c r="K67" s="189">
        <v>4.4353070826582401E-2</v>
      </c>
      <c r="L67" s="357">
        <v>7.1455871271170701E-2</v>
      </c>
      <c r="M67" s="189">
        <v>4.08641422465411</v>
      </c>
      <c r="N67" s="357">
        <v>2.5198268370085999</v>
      </c>
      <c r="O67" s="189">
        <v>1.3155918138220301E-2</v>
      </c>
      <c r="P67" s="357">
        <v>6.83899211990599E-2</v>
      </c>
      <c r="Q67" s="189">
        <v>8.7148723424912404</v>
      </c>
      <c r="R67" s="365">
        <v>3.4527497103584799</v>
      </c>
    </row>
    <row r="68" spans="1:18" ht="13" customHeight="1" x14ac:dyDescent="0.35">
      <c r="A68" s="12" t="s">
        <v>304</v>
      </c>
      <c r="B68" s="97">
        <v>2</v>
      </c>
      <c r="C68" s="189">
        <v>0.11641945776953599</v>
      </c>
      <c r="D68" s="357">
        <v>5.6863889870945497E-2</v>
      </c>
      <c r="E68" s="189">
        <v>1.16407240137688</v>
      </c>
      <c r="F68" s="357">
        <v>1.17948347184971</v>
      </c>
      <c r="G68" s="189">
        <v>0.14172488309558401</v>
      </c>
      <c r="H68" s="357">
        <v>5.6230271270273503E-2</v>
      </c>
      <c r="I68" s="189">
        <v>3.5687699339007302</v>
      </c>
      <c r="J68" s="357">
        <v>1.8705839048099999</v>
      </c>
      <c r="K68" s="189">
        <v>0.162393084305017</v>
      </c>
      <c r="L68" s="357">
        <v>5.3846282959379099E-2</v>
      </c>
      <c r="M68" s="189">
        <v>7.2075998792116103</v>
      </c>
      <c r="N68" s="357">
        <v>3.45506817357801</v>
      </c>
      <c r="O68" s="189">
        <v>0.15675658264169801</v>
      </c>
      <c r="P68" s="357">
        <v>5.1343955076117498E-2</v>
      </c>
      <c r="Q68" s="189">
        <v>10.445936425874001</v>
      </c>
      <c r="R68" s="365">
        <v>3.2816567868505602</v>
      </c>
    </row>
    <row r="69" spans="1:18" ht="13" customHeight="1" x14ac:dyDescent="0.35">
      <c r="A69" s="26" t="s">
        <v>305</v>
      </c>
      <c r="B69" s="107">
        <v>2</v>
      </c>
      <c r="C69" s="199">
        <v>-1.0975711222855599E-2</v>
      </c>
      <c r="D69" s="362">
        <v>6.10914861663686E-2</v>
      </c>
      <c r="E69" s="199">
        <v>8.73390674934745E-3</v>
      </c>
      <c r="F69" s="362">
        <v>0.27996202283662902</v>
      </c>
      <c r="G69" s="199">
        <v>-1.25466411220947E-2</v>
      </c>
      <c r="H69" s="362">
        <v>5.81051418369277E-2</v>
      </c>
      <c r="I69" s="199">
        <v>0.80174392922539695</v>
      </c>
      <c r="J69" s="362">
        <v>1.0167636047563799</v>
      </c>
      <c r="K69" s="199">
        <v>-1.3315871529427E-2</v>
      </c>
      <c r="L69" s="362">
        <v>5.5203491179681E-2</v>
      </c>
      <c r="M69" s="199">
        <v>2.7508053636172498</v>
      </c>
      <c r="N69" s="362">
        <v>1.93047006413705</v>
      </c>
      <c r="O69" s="199">
        <v>-1.30016404089371E-2</v>
      </c>
      <c r="P69" s="362">
        <v>5.4967663690214101E-2</v>
      </c>
      <c r="Q69" s="199">
        <v>5.23784220627455</v>
      </c>
      <c r="R69" s="370">
        <v>2.90271224018562</v>
      </c>
    </row>
    <row r="70" spans="1:18" ht="13" customHeight="1" x14ac:dyDescent="0.35">
      <c r="A70" s="12"/>
      <c r="B70" s="112"/>
      <c r="C70" s="189" t="s">
        <v>1374</v>
      </c>
      <c r="D70" s="357" t="s">
        <v>1375</v>
      </c>
      <c r="E70" s="189" t="s">
        <v>1027</v>
      </c>
      <c r="F70" s="357" t="s">
        <v>1028</v>
      </c>
      <c r="G70" s="189" t="s">
        <v>1376</v>
      </c>
      <c r="H70" s="357" t="s">
        <v>1377</v>
      </c>
      <c r="I70" s="189" t="s">
        <v>1031</v>
      </c>
      <c r="J70" s="357" t="s">
        <v>1032</v>
      </c>
      <c r="K70" s="189" t="s">
        <v>1378</v>
      </c>
      <c r="L70" s="357" t="s">
        <v>1379</v>
      </c>
      <c r="M70" s="189" t="s">
        <v>1035</v>
      </c>
      <c r="N70" s="357" t="s">
        <v>1036</v>
      </c>
      <c r="O70" s="189" t="s">
        <v>1380</v>
      </c>
      <c r="P70" s="357" t="s">
        <v>1381</v>
      </c>
      <c r="Q70" s="189" t="s">
        <v>1382</v>
      </c>
      <c r="R70" s="365" t="s">
        <v>1383</v>
      </c>
    </row>
    <row r="71" spans="1:18" ht="13" customHeight="1" x14ac:dyDescent="0.35">
      <c r="A71" s="12" t="s">
        <v>249</v>
      </c>
      <c r="B71" s="112">
        <v>1</v>
      </c>
      <c r="C71" s="189">
        <v>6.1230400457821001E-2</v>
      </c>
      <c r="D71" s="357">
        <v>4.0686976037878499E-2</v>
      </c>
      <c r="E71" s="189">
        <v>0.33512551112745997</v>
      </c>
      <c r="F71" s="357">
        <v>0.462301395131689</v>
      </c>
      <c r="G71" s="189">
        <v>5.9266767717062303E-2</v>
      </c>
      <c r="H71" s="357">
        <v>4.1413366440967998E-2</v>
      </c>
      <c r="I71" s="189">
        <v>1.0506672044566501</v>
      </c>
      <c r="J71" s="357">
        <v>0.74394469556783605</v>
      </c>
      <c r="K71" s="189">
        <v>6.2417978975184897E-2</v>
      </c>
      <c r="L71" s="357">
        <v>4.16601907828534E-2</v>
      </c>
      <c r="M71" s="189">
        <v>2.3814637107196899</v>
      </c>
      <c r="N71" s="357">
        <v>1.2830610837293901</v>
      </c>
      <c r="O71" s="189">
        <v>4.7202669450528603E-2</v>
      </c>
      <c r="P71" s="357">
        <v>4.1479977072071003E-2</v>
      </c>
      <c r="Q71" s="189">
        <v>4.9379326472052103</v>
      </c>
      <c r="R71" s="365">
        <v>1.5462085126973499</v>
      </c>
    </row>
    <row r="72" spans="1:18" ht="13" customHeight="1" x14ac:dyDescent="0.35">
      <c r="A72" s="12" t="s">
        <v>253</v>
      </c>
      <c r="B72" s="112">
        <v>1</v>
      </c>
      <c r="C72" s="189">
        <v>1.24615470792394E-2</v>
      </c>
      <c r="D72" s="357">
        <v>2.1806285647781601E-2</v>
      </c>
      <c r="E72" s="189">
        <v>1.3968590666615099E-2</v>
      </c>
      <c r="F72" s="357">
        <v>6.4763237148770803E-2</v>
      </c>
      <c r="G72" s="189">
        <v>1.1361463726583899E-2</v>
      </c>
      <c r="H72" s="357">
        <v>2.2020802168244102E-2</v>
      </c>
      <c r="I72" s="189">
        <v>0.66804124626941697</v>
      </c>
      <c r="J72" s="357">
        <v>0.34722679342726598</v>
      </c>
      <c r="K72" s="189">
        <v>1.8344459157111699E-2</v>
      </c>
      <c r="L72" s="357">
        <v>2.2125797732467499E-2</v>
      </c>
      <c r="M72" s="189">
        <v>2.2320086891870798</v>
      </c>
      <c r="N72" s="357">
        <v>0.69826294428208502</v>
      </c>
      <c r="O72" s="189">
        <v>7.5243688840886504E-3</v>
      </c>
      <c r="P72" s="357">
        <v>2.2523385687973602E-2</v>
      </c>
      <c r="Q72" s="189">
        <v>6.4047344879600301</v>
      </c>
      <c r="R72" s="365">
        <v>1.07979583949027</v>
      </c>
    </row>
    <row r="73" spans="1:18" ht="13" customHeight="1" x14ac:dyDescent="0.35">
      <c r="A73" s="100" t="s">
        <v>255</v>
      </c>
      <c r="B73" s="112">
        <v>1</v>
      </c>
      <c r="C73" s="189">
        <v>7.7501668319622297E-2</v>
      </c>
      <c r="D73" s="357">
        <v>2.36291370604256E-2</v>
      </c>
      <c r="E73" s="189">
        <v>0.59944864112503604</v>
      </c>
      <c r="F73" s="357">
        <v>0.38148382205062498</v>
      </c>
      <c r="G73" s="189">
        <v>7.7255047982656505E-2</v>
      </c>
      <c r="H73" s="357">
        <v>2.4451652277333799E-2</v>
      </c>
      <c r="I73" s="189">
        <v>1.34115099661485</v>
      </c>
      <c r="J73" s="357">
        <v>0.78876058988394904</v>
      </c>
      <c r="K73" s="189">
        <v>8.1482940670724202E-2</v>
      </c>
      <c r="L73" s="357">
        <v>2.52611735875054E-2</v>
      </c>
      <c r="M73" s="189">
        <v>4.0058531502193597</v>
      </c>
      <c r="N73" s="357">
        <v>1.37756854540658</v>
      </c>
      <c r="O73" s="189">
        <v>4.8844465878410799E-2</v>
      </c>
      <c r="P73" s="357">
        <v>2.4958042210099202E-2</v>
      </c>
      <c r="Q73" s="189">
        <v>7.3084604923810099</v>
      </c>
      <c r="R73" s="365">
        <v>1.52961531382688</v>
      </c>
    </row>
    <row r="74" spans="1:18" ht="13" customHeight="1" x14ac:dyDescent="0.35">
      <c r="A74" s="12" t="s">
        <v>256</v>
      </c>
      <c r="B74" s="112">
        <v>1</v>
      </c>
      <c r="C74" s="189">
        <v>-1.95615049937208E-2</v>
      </c>
      <c r="D74" s="357">
        <v>2.81827815336653E-2</v>
      </c>
      <c r="E74" s="189">
        <v>4.65178629136241E-2</v>
      </c>
      <c r="F74" s="357">
        <v>0.16543828080951001</v>
      </c>
      <c r="G74" s="189">
        <v>-1.1609178298455499E-2</v>
      </c>
      <c r="H74" s="357">
        <v>2.8322207033378202E-2</v>
      </c>
      <c r="I74" s="189">
        <v>2.1225209485721699</v>
      </c>
      <c r="J74" s="357">
        <v>0.82326741369299805</v>
      </c>
      <c r="K74" s="189">
        <v>-5.0900584360991704E-3</v>
      </c>
      <c r="L74" s="357">
        <v>2.8412563807683699E-2</v>
      </c>
      <c r="M74" s="189">
        <v>3.2783193433360198</v>
      </c>
      <c r="N74" s="357">
        <v>1.05145715466501</v>
      </c>
      <c r="O74" s="189">
        <v>8.6148242714357004E-3</v>
      </c>
      <c r="P74" s="357">
        <v>2.80218062919756E-2</v>
      </c>
      <c r="Q74" s="189">
        <v>8.33326280986266</v>
      </c>
      <c r="R74" s="365">
        <v>1.75160103965994</v>
      </c>
    </row>
    <row r="75" spans="1:18" ht="13" customHeight="1" x14ac:dyDescent="0.35">
      <c r="A75" s="12" t="s">
        <v>267</v>
      </c>
      <c r="B75" s="112">
        <v>1</v>
      </c>
      <c r="C75" s="189">
        <v>7.6480314727435897E-2</v>
      </c>
      <c r="D75" s="357">
        <v>3.9930045788555101E-2</v>
      </c>
      <c r="E75" s="189">
        <v>0.61352445360090502</v>
      </c>
      <c r="F75" s="357">
        <v>0.58861795287223495</v>
      </c>
      <c r="G75" s="189">
        <v>7.6384367761669195E-2</v>
      </c>
      <c r="H75" s="357">
        <v>3.9871663239200002E-2</v>
      </c>
      <c r="I75" s="189">
        <v>0.80250056642827605</v>
      </c>
      <c r="J75" s="357">
        <v>0.66214315881595298</v>
      </c>
      <c r="K75" s="189">
        <v>8.0969822148405493E-2</v>
      </c>
      <c r="L75" s="357">
        <v>4.0560253007602902E-2</v>
      </c>
      <c r="M75" s="189">
        <v>2.4729203931222998</v>
      </c>
      <c r="N75" s="357">
        <v>1.1443781840687699</v>
      </c>
      <c r="O75" s="189">
        <v>4.5651055924544701E-2</v>
      </c>
      <c r="P75" s="357">
        <v>3.75342330904469E-2</v>
      </c>
      <c r="Q75" s="189">
        <v>6.08273207773202</v>
      </c>
      <c r="R75" s="365">
        <v>1.8857683673943999</v>
      </c>
    </row>
    <row r="76" spans="1:18" ht="13" customHeight="1" x14ac:dyDescent="0.35">
      <c r="A76" s="12" t="s">
        <v>272</v>
      </c>
      <c r="B76" s="112">
        <v>1</v>
      </c>
      <c r="C76" s="189">
        <v>0.164430884542104</v>
      </c>
      <c r="D76" s="357">
        <v>3.0595629391405001E-2</v>
      </c>
      <c r="E76" s="189">
        <v>1.8833542226578399</v>
      </c>
      <c r="F76" s="357">
        <v>0.68435760646533395</v>
      </c>
      <c r="G76" s="189">
        <v>0.15799577209414101</v>
      </c>
      <c r="H76" s="357">
        <v>3.0702026386660398E-2</v>
      </c>
      <c r="I76" s="189">
        <v>2.4681830375920399</v>
      </c>
      <c r="J76" s="357">
        <v>0.75923308389528799</v>
      </c>
      <c r="K76" s="189">
        <v>0.15598052848640501</v>
      </c>
      <c r="L76" s="357">
        <v>3.1205947969863802E-2</v>
      </c>
      <c r="M76" s="189">
        <v>2.8098069612346599</v>
      </c>
      <c r="N76" s="357">
        <v>0.83051226845311599</v>
      </c>
      <c r="O76" s="189">
        <v>0.13822184095735199</v>
      </c>
      <c r="P76" s="357">
        <v>3.2509335538883397E-2</v>
      </c>
      <c r="Q76" s="189">
        <v>6.7147516768752604</v>
      </c>
      <c r="R76" s="365">
        <v>1.34278797268423</v>
      </c>
    </row>
    <row r="77" spans="1:18" ht="13" customHeight="1" x14ac:dyDescent="0.35">
      <c r="A77" s="12" t="s">
        <v>274</v>
      </c>
      <c r="B77" s="112">
        <v>1</v>
      </c>
      <c r="C77" s="189">
        <v>0.17113196052617999</v>
      </c>
      <c r="D77" s="357">
        <v>3.5477611505230502E-2</v>
      </c>
      <c r="E77" s="189">
        <v>2.2464362505018598</v>
      </c>
      <c r="F77" s="357">
        <v>0.98431890699845703</v>
      </c>
      <c r="G77" s="189">
        <v>0.136025469078175</v>
      </c>
      <c r="H77" s="357">
        <v>3.5155231871280702E-2</v>
      </c>
      <c r="I77" s="189">
        <v>6.8179315799330302</v>
      </c>
      <c r="J77" s="357">
        <v>1.3249622807255701</v>
      </c>
      <c r="K77" s="189">
        <v>0.131612599256692</v>
      </c>
      <c r="L77" s="357">
        <v>3.5614843296007302E-2</v>
      </c>
      <c r="M77" s="189">
        <v>7.7152060028994196</v>
      </c>
      <c r="N77" s="357">
        <v>1.4470611806654401</v>
      </c>
      <c r="O77" s="189">
        <v>0.131836784185769</v>
      </c>
      <c r="P77" s="357">
        <v>3.6717936126562503E-2</v>
      </c>
      <c r="Q77" s="189">
        <v>10.1898047377718</v>
      </c>
      <c r="R77" s="365">
        <v>1.5435614548518</v>
      </c>
    </row>
    <row r="78" spans="1:18" ht="13" customHeight="1" x14ac:dyDescent="0.35">
      <c r="A78" s="12" t="s">
        <v>280</v>
      </c>
      <c r="B78" s="112">
        <v>1</v>
      </c>
      <c r="C78" s="189">
        <v>6.09181511653534E-3</v>
      </c>
      <c r="D78" s="357">
        <v>2.4425939509319799E-2</v>
      </c>
      <c r="E78" s="189">
        <v>4.5758667253534497E-3</v>
      </c>
      <c r="F78" s="357">
        <v>5.9251479095595999E-2</v>
      </c>
      <c r="G78" s="189">
        <v>2.6475560559389099E-3</v>
      </c>
      <c r="H78" s="357">
        <v>2.41888112946969E-2</v>
      </c>
      <c r="I78" s="189">
        <v>2.8538981436172</v>
      </c>
      <c r="J78" s="357">
        <v>0.928703460125474</v>
      </c>
      <c r="K78" s="189">
        <v>1.2197721463204201E-2</v>
      </c>
      <c r="L78" s="357">
        <v>2.4161148714301899E-2</v>
      </c>
      <c r="M78" s="189">
        <v>6.2878519895141798</v>
      </c>
      <c r="N78" s="357">
        <v>1.5313614355013101</v>
      </c>
      <c r="O78" s="189">
        <v>5.8128075891750904E-3</v>
      </c>
      <c r="P78" s="357">
        <v>2.30238364474613E-2</v>
      </c>
      <c r="Q78" s="189">
        <v>11.4093109016071</v>
      </c>
      <c r="R78" s="365">
        <v>1.5623944686575799</v>
      </c>
    </row>
    <row r="79" spans="1:18" ht="13" customHeight="1" x14ac:dyDescent="0.35">
      <c r="A79" s="12" t="s">
        <v>285</v>
      </c>
      <c r="B79" s="112">
        <v>1</v>
      </c>
      <c r="C79" s="189">
        <v>9.1752221651209206E-3</v>
      </c>
      <c r="D79" s="357">
        <v>2.7404661595708701E-2</v>
      </c>
      <c r="E79" s="189">
        <v>1.1068887598423199E-2</v>
      </c>
      <c r="F79" s="357">
        <v>9.3525845813538497E-2</v>
      </c>
      <c r="G79" s="189">
        <v>1.78797463531854E-2</v>
      </c>
      <c r="H79" s="357">
        <v>2.70474286404104E-2</v>
      </c>
      <c r="I79" s="189">
        <v>1.2850637214852201</v>
      </c>
      <c r="J79" s="357">
        <v>0.63814576749915997</v>
      </c>
      <c r="K79" s="189">
        <v>1.6809362916216899E-2</v>
      </c>
      <c r="L79" s="357">
        <v>2.7037369338688999E-2</v>
      </c>
      <c r="M79" s="189">
        <v>2.2551488814652201</v>
      </c>
      <c r="N79" s="357">
        <v>0.83964225872870801</v>
      </c>
      <c r="O79" s="189">
        <v>1.5032275490945201E-2</v>
      </c>
      <c r="P79" s="357">
        <v>2.6312779171071402E-2</v>
      </c>
      <c r="Q79" s="189">
        <v>9.1966639845180307</v>
      </c>
      <c r="R79" s="365">
        <v>1.4977894590235601</v>
      </c>
    </row>
    <row r="80" spans="1:18" ht="13" customHeight="1" x14ac:dyDescent="0.35">
      <c r="A80" s="12" t="s">
        <v>290</v>
      </c>
      <c r="B80" s="112">
        <v>1</v>
      </c>
      <c r="C80" s="189">
        <v>5.7332109586935499E-2</v>
      </c>
      <c r="D80" s="357">
        <v>2.8705117467825E-2</v>
      </c>
      <c r="E80" s="189">
        <v>0.27975630390220302</v>
      </c>
      <c r="F80" s="357">
        <v>0.28697053234882097</v>
      </c>
      <c r="G80" s="189">
        <v>3.9169200764663903E-2</v>
      </c>
      <c r="H80" s="357">
        <v>2.95179957539034E-2</v>
      </c>
      <c r="I80" s="189">
        <v>2.5585276476132601</v>
      </c>
      <c r="J80" s="357">
        <v>0.84168492913094906</v>
      </c>
      <c r="K80" s="189">
        <v>4.0433387333168702E-2</v>
      </c>
      <c r="L80" s="357">
        <v>2.9246997851151601E-2</v>
      </c>
      <c r="M80" s="189">
        <v>3.0232756764199999</v>
      </c>
      <c r="N80" s="357">
        <v>0.992876174935721</v>
      </c>
      <c r="O80" s="189">
        <v>2.9954214381256599E-2</v>
      </c>
      <c r="P80" s="357">
        <v>2.80768263993014E-2</v>
      </c>
      <c r="Q80" s="189">
        <v>8.1369978235603693</v>
      </c>
      <c r="R80" s="365">
        <v>1.6622529076650301</v>
      </c>
    </row>
    <row r="81" spans="1:18" ht="13" customHeight="1" x14ac:dyDescent="0.35">
      <c r="A81" s="12" t="s">
        <v>292</v>
      </c>
      <c r="B81" s="112">
        <v>1</v>
      </c>
      <c r="C81" s="189">
        <v>9.0352227987214997E-2</v>
      </c>
      <c r="D81" s="357">
        <v>2.5563877241917901E-2</v>
      </c>
      <c r="E81" s="189">
        <v>0.70135931449686495</v>
      </c>
      <c r="F81" s="357">
        <v>0.40529415942766001</v>
      </c>
      <c r="G81" s="189">
        <v>8.8421404021513605E-2</v>
      </c>
      <c r="H81" s="357">
        <v>2.5183252499013702E-2</v>
      </c>
      <c r="I81" s="189">
        <v>0.82906524231933998</v>
      </c>
      <c r="J81" s="357">
        <v>0.44276035896453902</v>
      </c>
      <c r="K81" s="189">
        <v>8.7554675089554404E-2</v>
      </c>
      <c r="L81" s="357">
        <v>2.4601483870956901E-2</v>
      </c>
      <c r="M81" s="189">
        <v>1.96480276933399</v>
      </c>
      <c r="N81" s="357">
        <v>0.66930952655968001</v>
      </c>
      <c r="O81" s="189">
        <v>5.0394007038748898E-2</v>
      </c>
      <c r="P81" s="357">
        <v>2.26752665668516E-2</v>
      </c>
      <c r="Q81" s="189">
        <v>8.2491231856271092</v>
      </c>
      <c r="R81" s="365">
        <v>1.23838285194159</v>
      </c>
    </row>
    <row r="82" spans="1:18" ht="13" customHeight="1" x14ac:dyDescent="0.35">
      <c r="A82" s="12" t="s">
        <v>294</v>
      </c>
      <c r="B82" s="112">
        <v>1</v>
      </c>
      <c r="C82" s="189">
        <v>8.2920869364062705E-2</v>
      </c>
      <c r="D82" s="357">
        <v>2.51018960069554E-2</v>
      </c>
      <c r="E82" s="189">
        <v>0.64346029145442696</v>
      </c>
      <c r="F82" s="357">
        <v>0.39810239555702398</v>
      </c>
      <c r="G82" s="189">
        <v>7.9146583067508505E-2</v>
      </c>
      <c r="H82" s="357">
        <v>2.4997281977444601E-2</v>
      </c>
      <c r="I82" s="189">
        <v>2.22849666369678</v>
      </c>
      <c r="J82" s="357">
        <v>0.80482974547910302</v>
      </c>
      <c r="K82" s="189">
        <v>8.0120835052596304E-2</v>
      </c>
      <c r="L82" s="357">
        <v>2.60014000147973E-2</v>
      </c>
      <c r="M82" s="189">
        <v>3.0641665338126902</v>
      </c>
      <c r="N82" s="357">
        <v>0.98006585808237101</v>
      </c>
      <c r="O82" s="189">
        <v>5.85912740736107E-2</v>
      </c>
      <c r="P82" s="357">
        <v>2.3791084992334802E-2</v>
      </c>
      <c r="Q82" s="189">
        <v>8.4617224881978892</v>
      </c>
      <c r="R82" s="365">
        <v>1.3733287295874199</v>
      </c>
    </row>
    <row r="83" spans="1:18" ht="13" customHeight="1" x14ac:dyDescent="0.35">
      <c r="A83" s="12" t="s">
        <v>295</v>
      </c>
      <c r="B83" s="112">
        <v>1</v>
      </c>
      <c r="C83" s="189">
        <v>2.5928077067770401E-2</v>
      </c>
      <c r="D83" s="357">
        <v>2.47036553640495E-2</v>
      </c>
      <c r="E83" s="189">
        <v>8.2076964152058507E-2</v>
      </c>
      <c r="F83" s="357">
        <v>0.20094520449123601</v>
      </c>
      <c r="G83" s="189">
        <v>2.74597738485617E-2</v>
      </c>
      <c r="H83" s="357">
        <v>2.4816694757536499E-2</v>
      </c>
      <c r="I83" s="189">
        <v>1.63668578047881</v>
      </c>
      <c r="J83" s="357">
        <v>1.0293064778564001</v>
      </c>
      <c r="K83" s="189">
        <v>3.6688639620989602E-2</v>
      </c>
      <c r="L83" s="357">
        <v>2.2797564105288801E-2</v>
      </c>
      <c r="M83" s="189">
        <v>2.79724587543221</v>
      </c>
      <c r="N83" s="357">
        <v>1.2745362291480999</v>
      </c>
      <c r="O83" s="189">
        <v>4.4831119874595302E-2</v>
      </c>
      <c r="P83" s="357">
        <v>2.1458405861505599E-2</v>
      </c>
      <c r="Q83" s="189">
        <v>9.2971514669089501</v>
      </c>
      <c r="R83" s="365">
        <v>1.73514740659102</v>
      </c>
    </row>
    <row r="84" spans="1:18" ht="13" customHeight="1" x14ac:dyDescent="0.35">
      <c r="A84" s="28" t="s">
        <v>306</v>
      </c>
      <c r="B84" s="113">
        <v>1</v>
      </c>
      <c r="C84" s="193">
        <v>6.1497826968891597E-2</v>
      </c>
      <c r="D84" s="361">
        <v>8.6521868857843999E-3</v>
      </c>
      <c r="E84" s="193">
        <v>0.571768709983136</v>
      </c>
      <c r="F84" s="361">
        <v>0.131411265385149</v>
      </c>
      <c r="G84" s="193">
        <v>5.7012410515878999E-2</v>
      </c>
      <c r="H84" s="361">
        <v>8.6735898043656303E-3</v>
      </c>
      <c r="I84" s="193">
        <v>2.1101318152051798</v>
      </c>
      <c r="J84" s="361">
        <v>0.235755228700224</v>
      </c>
      <c r="K84" s="193">
        <v>5.9836662588619201E-2</v>
      </c>
      <c r="L84" s="361">
        <v>8.6966471233167406E-3</v>
      </c>
      <c r="M84" s="193">
        <v>3.3568514022064502</v>
      </c>
      <c r="N84" s="361">
        <v>0.31624461067343701</v>
      </c>
      <c r="O84" s="193">
        <v>4.8638936843504198E-2</v>
      </c>
      <c r="P84" s="361">
        <v>8.4895399721202202E-3</v>
      </c>
      <c r="Q84" s="193">
        <v>8.1178490239855297</v>
      </c>
      <c r="R84" s="366">
        <v>0.44287966088899999</v>
      </c>
    </row>
    <row r="85" spans="1:18" ht="13" customHeight="1" x14ac:dyDescent="0.35">
      <c r="A85" s="12" t="s">
        <v>87</v>
      </c>
      <c r="B85" s="112">
        <v>1</v>
      </c>
      <c r="C85" s="189">
        <v>6.7092070278514299E-2</v>
      </c>
      <c r="D85" s="357">
        <v>3.7615753823423498E-2</v>
      </c>
      <c r="E85" s="189">
        <v>0.317773628524951</v>
      </c>
      <c r="F85" s="357">
        <v>0.33879176986093601</v>
      </c>
      <c r="G85" s="189">
        <v>6.5519010469858002E-2</v>
      </c>
      <c r="H85" s="357">
        <v>3.7860846050686701E-2</v>
      </c>
      <c r="I85" s="189">
        <v>1.200963637956</v>
      </c>
      <c r="J85" s="357">
        <v>0.59411956636591901</v>
      </c>
      <c r="K85" s="189">
        <v>6.3355241375768895E-2</v>
      </c>
      <c r="L85" s="357">
        <v>3.76780895189954E-2</v>
      </c>
      <c r="M85" s="189">
        <v>3.01765783397112</v>
      </c>
      <c r="N85" s="357">
        <v>1.3489519628253499</v>
      </c>
      <c r="O85" s="189">
        <v>4.5607765404700497E-2</v>
      </c>
      <c r="P85" s="357">
        <v>3.7975241897515E-2</v>
      </c>
      <c r="Q85" s="189">
        <v>6.0810311136454898</v>
      </c>
      <c r="R85" s="365">
        <v>1.6745916152234701</v>
      </c>
    </row>
    <row r="86" spans="1:18" ht="13" customHeight="1" x14ac:dyDescent="0.35">
      <c r="A86" s="12" t="s">
        <v>303</v>
      </c>
      <c r="B86" s="112">
        <v>1</v>
      </c>
      <c r="C86" s="189">
        <v>2.53131977875212E-2</v>
      </c>
      <c r="D86" s="357">
        <v>5.3213882736243397E-2</v>
      </c>
      <c r="E86" s="189">
        <v>5.6591977818906E-2</v>
      </c>
      <c r="F86" s="357">
        <v>0.30676723982937398</v>
      </c>
      <c r="G86" s="189">
        <v>4.4217964677991398E-2</v>
      </c>
      <c r="H86" s="357">
        <v>5.0606378629778598E-2</v>
      </c>
      <c r="I86" s="189">
        <v>1.77911386477827</v>
      </c>
      <c r="J86" s="357">
        <v>1.06541449126461</v>
      </c>
      <c r="K86" s="189">
        <v>4.9699868714944598E-2</v>
      </c>
      <c r="L86" s="357">
        <v>4.8968612597583498E-2</v>
      </c>
      <c r="M86" s="189">
        <v>2.5915923445412301</v>
      </c>
      <c r="N86" s="357">
        <v>1.79989127341068</v>
      </c>
      <c r="O86" s="189">
        <v>2.8326426011146901E-2</v>
      </c>
      <c r="P86" s="357">
        <v>4.6278670184483998E-2</v>
      </c>
      <c r="Q86" s="189">
        <v>8.8701494822878804</v>
      </c>
      <c r="R86" s="365">
        <v>2.6113560350818399</v>
      </c>
    </row>
    <row r="87" spans="1:18" ht="13" customHeight="1" x14ac:dyDescent="0.35">
      <c r="A87" s="26" t="s">
        <v>304</v>
      </c>
      <c r="B87" s="114">
        <v>1</v>
      </c>
      <c r="C87" s="199">
        <v>9.8137494518820395E-2</v>
      </c>
      <c r="D87" s="362">
        <v>4.2305218612890098E-2</v>
      </c>
      <c r="E87" s="199">
        <v>1.0116930487264699</v>
      </c>
      <c r="F87" s="362">
        <v>0.95176835318656805</v>
      </c>
      <c r="G87" s="199">
        <v>0.10413660782768799</v>
      </c>
      <c r="H87" s="362">
        <v>4.16243322473605E-2</v>
      </c>
      <c r="I87" s="199">
        <v>2.3336791996348798</v>
      </c>
      <c r="J87" s="362">
        <v>1.37727247604911</v>
      </c>
      <c r="K87" s="199">
        <v>0.10252336748817401</v>
      </c>
      <c r="L87" s="362">
        <v>4.0991298575526303E-2</v>
      </c>
      <c r="M87" s="199">
        <v>3.8772687870527398</v>
      </c>
      <c r="N87" s="362">
        <v>1.79849629335547</v>
      </c>
      <c r="O87" s="199">
        <v>9.3709716176995903E-2</v>
      </c>
      <c r="P87" s="362">
        <v>4.1728670148469399E-2</v>
      </c>
      <c r="Q87" s="199">
        <v>5.5323514355482404</v>
      </c>
      <c r="R87" s="370">
        <v>2.0700610183482402</v>
      </c>
    </row>
    <row r="88" spans="1:18" ht="13" customHeight="1" x14ac:dyDescent="0.35">
      <c r="A88" s="12"/>
      <c r="B88" s="115"/>
      <c r="C88" s="189" t="s">
        <v>1374</v>
      </c>
      <c r="D88" s="357" t="s">
        <v>1375</v>
      </c>
      <c r="E88" s="189" t="s">
        <v>1027</v>
      </c>
      <c r="F88" s="357" t="s">
        <v>1028</v>
      </c>
      <c r="G88" s="189" t="s">
        <v>1376</v>
      </c>
      <c r="H88" s="357" t="s">
        <v>1377</v>
      </c>
      <c r="I88" s="189" t="s">
        <v>1031</v>
      </c>
      <c r="J88" s="357" t="s">
        <v>1032</v>
      </c>
      <c r="K88" s="189" t="s">
        <v>1378</v>
      </c>
      <c r="L88" s="357" t="s">
        <v>1379</v>
      </c>
      <c r="M88" s="189" t="s">
        <v>1035</v>
      </c>
      <c r="N88" s="357" t="s">
        <v>1036</v>
      </c>
      <c r="O88" s="189" t="s">
        <v>1380</v>
      </c>
      <c r="P88" s="357" t="s">
        <v>1381</v>
      </c>
      <c r="Q88" s="189" t="s">
        <v>1382</v>
      </c>
      <c r="R88" s="365" t="s">
        <v>1383</v>
      </c>
    </row>
    <row r="89" spans="1:18" ht="13" customHeight="1" x14ac:dyDescent="0.35">
      <c r="A89" s="12" t="s">
        <v>261</v>
      </c>
      <c r="B89" s="115">
        <v>3</v>
      </c>
      <c r="C89" s="189">
        <v>1.02906696031591E-2</v>
      </c>
      <c r="D89" s="357">
        <v>3.1082561038223901E-2</v>
      </c>
      <c r="E89" s="189">
        <v>8.4074281476356708E-3</v>
      </c>
      <c r="F89" s="357">
        <v>0.102538885124885</v>
      </c>
      <c r="G89" s="189">
        <v>1.8596207277096301E-2</v>
      </c>
      <c r="H89" s="357">
        <v>3.0895575638651598E-2</v>
      </c>
      <c r="I89" s="189">
        <v>2.0723197405365199</v>
      </c>
      <c r="J89" s="357">
        <v>0.70147296276239401</v>
      </c>
      <c r="K89" s="189">
        <v>1.86128435616753E-2</v>
      </c>
      <c r="L89" s="357">
        <v>3.0981992943930999E-2</v>
      </c>
      <c r="M89" s="189">
        <v>2.6022846148672798</v>
      </c>
      <c r="N89" s="357">
        <v>1.01220384249415</v>
      </c>
      <c r="O89" s="189">
        <v>2.2428043813849399E-2</v>
      </c>
      <c r="P89" s="357">
        <v>3.1859936463727097E-2</v>
      </c>
      <c r="Q89" s="189">
        <v>11.3535819097533</v>
      </c>
      <c r="R89" s="365">
        <v>1.4395257316926899</v>
      </c>
    </row>
    <row r="90" spans="1:18" ht="13" customHeight="1" x14ac:dyDescent="0.35">
      <c r="A90" s="12" t="s">
        <v>264</v>
      </c>
      <c r="B90" s="115">
        <v>3</v>
      </c>
      <c r="C90" s="189">
        <v>9.7195628623780506E-2</v>
      </c>
      <c r="D90" s="357">
        <v>3.8909906678907598E-2</v>
      </c>
      <c r="E90" s="189">
        <v>0.88144509111667502</v>
      </c>
      <c r="F90" s="357">
        <v>0.68738239683983104</v>
      </c>
      <c r="G90" s="189">
        <v>9.4511660488823895E-2</v>
      </c>
      <c r="H90" s="357">
        <v>3.9020276325692403E-2</v>
      </c>
      <c r="I90" s="189">
        <v>1.4604520894997299</v>
      </c>
      <c r="J90" s="357">
        <v>0.86252910906658697</v>
      </c>
      <c r="K90" s="189">
        <v>0.10213333213119501</v>
      </c>
      <c r="L90" s="357">
        <v>3.9233748880275497E-2</v>
      </c>
      <c r="M90" s="189">
        <v>3.9570582155348601</v>
      </c>
      <c r="N90" s="357">
        <v>2.0019639008666998</v>
      </c>
      <c r="O90" s="189">
        <v>8.3303184906106401E-2</v>
      </c>
      <c r="P90" s="357">
        <v>3.8080200837244997E-2</v>
      </c>
      <c r="Q90" s="189">
        <v>7.7635051704885303</v>
      </c>
      <c r="R90" s="365">
        <v>2.4645696073755001</v>
      </c>
    </row>
    <row r="91" spans="1:18" ht="13" customHeight="1" x14ac:dyDescent="0.35">
      <c r="A91" s="12" t="s">
        <v>78</v>
      </c>
      <c r="B91" s="115">
        <v>3</v>
      </c>
      <c r="C91" s="189">
        <v>6.7598425881413501E-2</v>
      </c>
      <c r="D91" s="357">
        <v>3.8238027733735497E-2</v>
      </c>
      <c r="E91" s="189">
        <v>0.31381895241539498</v>
      </c>
      <c r="F91" s="357">
        <v>0.36722101309791599</v>
      </c>
      <c r="G91" s="189">
        <v>5.3135374515687603E-2</v>
      </c>
      <c r="H91" s="357">
        <v>3.7900903130777402E-2</v>
      </c>
      <c r="I91" s="189">
        <v>2.4156159092967302</v>
      </c>
      <c r="J91" s="357">
        <v>0.76720793540263199</v>
      </c>
      <c r="K91" s="189">
        <v>5.34403851037508E-2</v>
      </c>
      <c r="L91" s="357">
        <v>3.6320609905629402E-2</v>
      </c>
      <c r="M91" s="189">
        <v>4.79847118049471</v>
      </c>
      <c r="N91" s="357">
        <v>1.51101641442281</v>
      </c>
      <c r="O91" s="189">
        <v>2.8029080808337201E-2</v>
      </c>
      <c r="P91" s="357">
        <v>3.49334974503362E-2</v>
      </c>
      <c r="Q91" s="189">
        <v>10.767155103399199</v>
      </c>
      <c r="R91" s="365">
        <v>2.11874992976285</v>
      </c>
    </row>
    <row r="92" spans="1:18" ht="13" customHeight="1" x14ac:dyDescent="0.35">
      <c r="A92" s="12" t="s">
        <v>283</v>
      </c>
      <c r="B92" s="115">
        <v>3</v>
      </c>
      <c r="C92" s="189">
        <v>3.9642074471987102E-2</v>
      </c>
      <c r="D92" s="357">
        <v>2.6439375645398999E-2</v>
      </c>
      <c r="E92" s="189">
        <v>0.12565709997015601</v>
      </c>
      <c r="F92" s="357">
        <v>0.18168987584251201</v>
      </c>
      <c r="G92" s="189">
        <v>4.1053035638186498E-2</v>
      </c>
      <c r="H92" s="357">
        <v>2.60113836471338E-2</v>
      </c>
      <c r="I92" s="189">
        <v>0.99944942663078995</v>
      </c>
      <c r="J92" s="357">
        <v>0.52474502444066395</v>
      </c>
      <c r="K92" s="189">
        <v>4.1032715675937297E-2</v>
      </c>
      <c r="L92" s="357">
        <v>2.59520427825253E-2</v>
      </c>
      <c r="M92" s="189">
        <v>1.4740238178747</v>
      </c>
      <c r="N92" s="357">
        <v>0.71225021203798999</v>
      </c>
      <c r="O92" s="189">
        <v>4.1333396146238403E-3</v>
      </c>
      <c r="P92" s="357">
        <v>2.4835400404928501E-2</v>
      </c>
      <c r="Q92" s="189">
        <v>5.8403370648345803</v>
      </c>
      <c r="R92" s="365">
        <v>1.05894986136094</v>
      </c>
    </row>
    <row r="93" spans="1:18" ht="13" customHeight="1" x14ac:dyDescent="0.35">
      <c r="A93" s="12" t="s">
        <v>285</v>
      </c>
      <c r="B93" s="115">
        <v>3</v>
      </c>
      <c r="C93" s="189">
        <v>-6.8066404425777298E-3</v>
      </c>
      <c r="D93" s="357">
        <v>2.4014958264881502E-2</v>
      </c>
      <c r="E93" s="189">
        <v>4.9619760343525303E-3</v>
      </c>
      <c r="F93" s="357">
        <v>6.0598516111940601E-2</v>
      </c>
      <c r="G93" s="189">
        <v>-1.7947374997883099E-3</v>
      </c>
      <c r="H93" s="357">
        <v>2.39816491307344E-2</v>
      </c>
      <c r="I93" s="189">
        <v>0.89442048280776798</v>
      </c>
      <c r="J93" s="357">
        <v>0.48141207039274198</v>
      </c>
      <c r="K93" s="189">
        <v>1.0317073715441401E-3</v>
      </c>
      <c r="L93" s="357">
        <v>2.37865824027251E-2</v>
      </c>
      <c r="M93" s="189">
        <v>1.88902249450419</v>
      </c>
      <c r="N93" s="357">
        <v>0.78622520231897997</v>
      </c>
      <c r="O93" s="189">
        <v>6.8798546971912599E-3</v>
      </c>
      <c r="P93" s="357">
        <v>2.31166406739199E-2</v>
      </c>
      <c r="Q93" s="189">
        <v>8.1911026165048799</v>
      </c>
      <c r="R93" s="365">
        <v>1.6935403602167201</v>
      </c>
    </row>
    <row r="94" spans="1:18" ht="13" customHeight="1" x14ac:dyDescent="0.35">
      <c r="A94" s="12" t="s">
        <v>290</v>
      </c>
      <c r="B94" s="115">
        <v>3</v>
      </c>
      <c r="C94" s="189">
        <v>6.3659113686872507E-2</v>
      </c>
      <c r="D94" s="357">
        <v>2.5675519247726E-2</v>
      </c>
      <c r="E94" s="189">
        <v>0.35520269268473598</v>
      </c>
      <c r="F94" s="357">
        <v>0.28789089837048998</v>
      </c>
      <c r="G94" s="189">
        <v>6.1040013921324798E-2</v>
      </c>
      <c r="H94" s="357">
        <v>2.5885445018989699E-2</v>
      </c>
      <c r="I94" s="189">
        <v>1.1247031524297899</v>
      </c>
      <c r="J94" s="357">
        <v>0.63459224830275196</v>
      </c>
      <c r="K94" s="189">
        <v>5.7845105097004801E-2</v>
      </c>
      <c r="L94" s="357">
        <v>2.6054349543616798E-2</v>
      </c>
      <c r="M94" s="189">
        <v>1.53095241862517</v>
      </c>
      <c r="N94" s="357">
        <v>0.79845002947760702</v>
      </c>
      <c r="O94" s="189">
        <v>1.9544056773322101E-2</v>
      </c>
      <c r="P94" s="357">
        <v>2.3919484491494999E-2</v>
      </c>
      <c r="Q94" s="189">
        <v>9.34289019525926</v>
      </c>
      <c r="R94" s="365">
        <v>1.6063603040007199</v>
      </c>
    </row>
    <row r="95" spans="1:18" ht="13" customHeight="1" x14ac:dyDescent="0.35">
      <c r="A95" s="12" t="s">
        <v>294</v>
      </c>
      <c r="B95" s="115">
        <v>3</v>
      </c>
      <c r="C95" s="189">
        <v>9.6628806779870305E-2</v>
      </c>
      <c r="D95" s="357">
        <v>1.9596500946842801E-2</v>
      </c>
      <c r="E95" s="189">
        <v>0.82701233778166805</v>
      </c>
      <c r="F95" s="357">
        <v>0.33036942427274602</v>
      </c>
      <c r="G95" s="189">
        <v>9.2176245605602794E-2</v>
      </c>
      <c r="H95" s="357">
        <v>1.9463339017624801E-2</v>
      </c>
      <c r="I95" s="189">
        <v>2.3073053649084501</v>
      </c>
      <c r="J95" s="357">
        <v>0.62284651903166</v>
      </c>
      <c r="K95" s="189">
        <v>9.2452868030491894E-2</v>
      </c>
      <c r="L95" s="357">
        <v>1.96894129339346E-2</v>
      </c>
      <c r="M95" s="189">
        <v>2.7956829041516902</v>
      </c>
      <c r="N95" s="357">
        <v>0.81224380137869301</v>
      </c>
      <c r="O95" s="189">
        <v>6.9801353696111998E-2</v>
      </c>
      <c r="P95" s="357">
        <v>1.91720964941706E-2</v>
      </c>
      <c r="Q95" s="189">
        <v>7.2205841760417497</v>
      </c>
      <c r="R95" s="365">
        <v>1.0457965888738301</v>
      </c>
    </row>
    <row r="96" spans="1:18" ht="13" customHeight="1" x14ac:dyDescent="0.35">
      <c r="A96" s="12" t="s">
        <v>295</v>
      </c>
      <c r="B96" s="115">
        <v>3</v>
      </c>
      <c r="C96" s="189">
        <v>7.1148673008532601E-2</v>
      </c>
      <c r="D96" s="357">
        <v>3.2878286301115597E-2</v>
      </c>
      <c r="E96" s="189">
        <v>0.61407454543140405</v>
      </c>
      <c r="F96" s="357">
        <v>0.48586411146762798</v>
      </c>
      <c r="G96" s="189">
        <v>7.3865321607098106E-2</v>
      </c>
      <c r="H96" s="357">
        <v>3.2648791949062603E-2</v>
      </c>
      <c r="I96" s="189">
        <v>1.50822479338189</v>
      </c>
      <c r="J96" s="357">
        <v>0.67159729714905303</v>
      </c>
      <c r="K96" s="189">
        <v>7.5444558270417295E-2</v>
      </c>
      <c r="L96" s="357">
        <v>3.2475067341921598E-2</v>
      </c>
      <c r="M96" s="189">
        <v>2.0751668618074599</v>
      </c>
      <c r="N96" s="357">
        <v>0.90087641091042003</v>
      </c>
      <c r="O96" s="189">
        <v>7.0741087697375901E-2</v>
      </c>
      <c r="P96" s="357">
        <v>3.1339967763778502E-2</v>
      </c>
      <c r="Q96" s="189">
        <v>9.3948972268430602</v>
      </c>
      <c r="R96" s="365">
        <v>1.9219207266434699</v>
      </c>
    </row>
    <row r="97" spans="1:18" ht="13" customHeight="1" x14ac:dyDescent="0.35">
      <c r="A97" s="29" t="s">
        <v>307</v>
      </c>
      <c r="B97" s="117">
        <v>3</v>
      </c>
      <c r="C97" s="203">
        <v>5.4919593951629701E-2</v>
      </c>
      <c r="D97" s="364">
        <v>1.0710865435755199E-2</v>
      </c>
      <c r="E97" s="203">
        <v>0.39132251544775298</v>
      </c>
      <c r="F97" s="364">
        <v>0.130062034881336</v>
      </c>
      <c r="G97" s="203">
        <v>5.4072890194254E-2</v>
      </c>
      <c r="H97" s="364">
        <v>1.06654597564499E-2</v>
      </c>
      <c r="I97" s="203">
        <v>1.59781136993646</v>
      </c>
      <c r="J97" s="364">
        <v>0.23629403548688699</v>
      </c>
      <c r="K97" s="203">
        <v>5.5249189405252003E-2</v>
      </c>
      <c r="L97" s="364">
        <v>1.05909747689138E-2</v>
      </c>
      <c r="M97" s="203">
        <v>2.6403328134825101</v>
      </c>
      <c r="N97" s="364">
        <v>0.40600719411891201</v>
      </c>
      <c r="O97" s="203">
        <v>3.8107500250864797E-2</v>
      </c>
      <c r="P97" s="364">
        <v>1.02763284439789E-2</v>
      </c>
      <c r="Q97" s="203">
        <v>8.7342566828905799</v>
      </c>
      <c r="R97" s="372">
        <v>0.61228001047193703</v>
      </c>
    </row>
    <row r="99" spans="1:18" x14ac:dyDescent="0.35">
      <c r="A99" s="178" t="s">
        <v>458</v>
      </c>
    </row>
    <row r="100" spans="1:18" x14ac:dyDescent="0.35">
      <c r="A100" s="178" t="s">
        <v>455</v>
      </c>
    </row>
    <row r="101" spans="1:18" x14ac:dyDescent="0.35">
      <c r="A101" s="178" t="s">
        <v>387</v>
      </c>
    </row>
    <row r="102" spans="1:18" x14ac:dyDescent="0.35">
      <c r="A102" s="178" t="s">
        <v>439</v>
      </c>
    </row>
    <row r="103" spans="1:18" x14ac:dyDescent="0.35">
      <c r="A103" s="178" t="s">
        <v>310</v>
      </c>
    </row>
    <row r="104" spans="1:18" x14ac:dyDescent="0.35">
      <c r="A104" s="178" t="s">
        <v>311</v>
      </c>
    </row>
    <row r="105" spans="1:18" x14ac:dyDescent="0.35">
      <c r="A105" s="178" t="s">
        <v>312</v>
      </c>
    </row>
    <row r="106" spans="1:18" x14ac:dyDescent="0.35">
      <c r="A106" s="178" t="s">
        <v>313</v>
      </c>
    </row>
    <row r="107" spans="1:18" x14ac:dyDescent="0.35">
      <c r="A107" s="163" t="str">
        <f>HYPERLINK("https://oecdcode.org/disclaimers/cyprus.html", "Information on data for Cyprus: https://oecdcode.org/disclaimers/cyprus.html")</f>
        <v>Information on data for Cyprus: https://oecdcode.org/disclaimers/cyprus.html</v>
      </c>
    </row>
    <row r="108" spans="1:18" x14ac:dyDescent="0.35">
      <c r="A108" s="178" t="s">
        <v>314</v>
      </c>
    </row>
  </sheetData>
  <mergeCells count="6">
    <mergeCell ref="B8:B10"/>
    <mergeCell ref="C9:F9"/>
    <mergeCell ref="G9:J9"/>
    <mergeCell ref="K9:N9"/>
    <mergeCell ref="O9:R9"/>
    <mergeCell ref="C8:R8"/>
  </mergeCells>
  <conditionalFormatting sqref="C1:C200">
    <cfRule type="expression" dxfId="64" priority="4">
      <formula>ABS(C1/D1)&gt;1.95996398454005</formula>
    </cfRule>
  </conditionalFormatting>
  <conditionalFormatting sqref="G1:G200">
    <cfRule type="expression" dxfId="63" priority="3">
      <formula>ABS(G1/H1)&gt;1.95996398454005</formula>
    </cfRule>
  </conditionalFormatting>
  <conditionalFormatting sqref="K1:K200">
    <cfRule type="expression" dxfId="62" priority="2">
      <formula>ABS(K1/L1)&gt;1.95996398454005</formula>
    </cfRule>
  </conditionalFormatting>
  <conditionalFormatting sqref="O1:O200">
    <cfRule type="expression" dxfId="61" priority="1">
      <formula>ABS(O1/P1)&gt;1.95996398454005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216</v>
      </c>
    </row>
    <row r="2" spans="1:14" x14ac:dyDescent="0.35">
      <c r="A2" s="38" t="s">
        <v>217</v>
      </c>
    </row>
    <row r="3" spans="1:14" x14ac:dyDescent="0.35">
      <c r="A3" s="42" t="s">
        <v>379</v>
      </c>
    </row>
    <row r="4" spans="1:14" x14ac:dyDescent="0.35">
      <c r="A4" s="150" t="str">
        <f>HYPERLINK("#'TOC'!A1", "Back to TOC")</f>
        <v>Back to TOC</v>
      </c>
    </row>
    <row r="8" spans="1:14" ht="15" customHeight="1" x14ac:dyDescent="0.35">
      <c r="B8" s="503" t="s">
        <v>233</v>
      </c>
      <c r="C8" s="506" t="s">
        <v>459</v>
      </c>
      <c r="D8" s="506"/>
      <c r="E8" s="506"/>
      <c r="F8" s="506"/>
      <c r="G8" s="506" t="s">
        <v>459</v>
      </c>
      <c r="H8" s="506"/>
      <c r="I8" s="506"/>
      <c r="J8" s="506"/>
      <c r="K8" s="506" t="s">
        <v>459</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1384</v>
      </c>
      <c r="D11" s="379" t="s">
        <v>1385</v>
      </c>
      <c r="E11" s="201" t="s">
        <v>1386</v>
      </c>
      <c r="F11" s="379" t="s">
        <v>1387</v>
      </c>
      <c r="G11" s="201" t="s">
        <v>1388</v>
      </c>
      <c r="H11" s="379" t="s">
        <v>1389</v>
      </c>
      <c r="I11" s="201" t="s">
        <v>1390</v>
      </c>
      <c r="J11" s="379" t="s">
        <v>1391</v>
      </c>
      <c r="K11" s="201" t="s">
        <v>1392</v>
      </c>
      <c r="L11" s="379" t="s">
        <v>1393</v>
      </c>
      <c r="M11" s="201" t="s">
        <v>1394</v>
      </c>
      <c r="N11" s="387" t="s">
        <v>1395</v>
      </c>
    </row>
    <row r="12" spans="1:14" ht="13" customHeight="1" x14ac:dyDescent="0.35">
      <c r="A12" s="12" t="s">
        <v>248</v>
      </c>
      <c r="B12" s="97">
        <v>2</v>
      </c>
      <c r="C12" s="189">
        <v>3.9425147823023102E-2</v>
      </c>
      <c r="D12" s="373">
        <v>1.2569180453182499E-2</v>
      </c>
      <c r="E12" s="189">
        <v>0.42832407392973398</v>
      </c>
      <c r="F12" s="373">
        <v>0.28420985142551902</v>
      </c>
      <c r="G12" s="189">
        <v>4.2094568663567797E-2</v>
      </c>
      <c r="H12" s="373">
        <v>1.2381885288183601E-2</v>
      </c>
      <c r="I12" s="189">
        <v>3.61275585256534</v>
      </c>
      <c r="J12" s="373">
        <v>0.94055512456011803</v>
      </c>
      <c r="K12" s="189">
        <v>4.0025740989350501E-2</v>
      </c>
      <c r="L12" s="373">
        <v>1.2837772896961501E-2</v>
      </c>
      <c r="M12" s="189">
        <v>4.3641478645095901</v>
      </c>
      <c r="N12" s="381">
        <v>1.0049742578040901</v>
      </c>
    </row>
    <row r="13" spans="1:14" ht="13" customHeight="1" x14ac:dyDescent="0.35">
      <c r="A13" s="12" t="s">
        <v>249</v>
      </c>
      <c r="B13" s="97">
        <v>2</v>
      </c>
      <c r="C13" s="189">
        <v>8.9468372946618593E-2</v>
      </c>
      <c r="D13" s="373">
        <v>2.9680540004495801E-2</v>
      </c>
      <c r="E13" s="189">
        <v>0.72911250078144096</v>
      </c>
      <c r="F13" s="373">
        <v>0.49367806340778397</v>
      </c>
      <c r="G13" s="189">
        <v>0.101783375138133</v>
      </c>
      <c r="H13" s="373">
        <v>2.93267593275096E-2</v>
      </c>
      <c r="I13" s="189">
        <v>3.47896727473471</v>
      </c>
      <c r="J13" s="373">
        <v>1.08649968809304</v>
      </c>
      <c r="K13" s="189">
        <v>0.11120874581000099</v>
      </c>
      <c r="L13" s="373">
        <v>3.04684139135287E-2</v>
      </c>
      <c r="M13" s="189">
        <v>6.3984433581323001</v>
      </c>
      <c r="N13" s="381">
        <v>1.60760017453495</v>
      </c>
    </row>
    <row r="14" spans="1:14" ht="13" customHeight="1" x14ac:dyDescent="0.35">
      <c r="A14" s="12" t="s">
        <v>250</v>
      </c>
      <c r="B14" s="97">
        <v>2</v>
      </c>
      <c r="C14" s="189">
        <v>9.70898046902125E-2</v>
      </c>
      <c r="D14" s="373">
        <v>1.43933117717851E-2</v>
      </c>
      <c r="E14" s="189">
        <v>1.4684744440591699</v>
      </c>
      <c r="F14" s="373">
        <v>0.44571108389490699</v>
      </c>
      <c r="G14" s="189">
        <v>9.9932809410772094E-2</v>
      </c>
      <c r="H14" s="373">
        <v>1.3473818678604499E-2</v>
      </c>
      <c r="I14" s="189">
        <v>2.7894152792641198</v>
      </c>
      <c r="J14" s="373">
        <v>0.70864934285750802</v>
      </c>
      <c r="K14" s="189">
        <v>9.8124533947858306E-2</v>
      </c>
      <c r="L14" s="373">
        <v>1.3483116785753899E-2</v>
      </c>
      <c r="M14" s="189">
        <v>3.6840078399212901</v>
      </c>
      <c r="N14" s="381">
        <v>0.83226484263897504</v>
      </c>
    </row>
    <row r="15" spans="1:14" ht="13" customHeight="1" x14ac:dyDescent="0.35">
      <c r="A15" s="12" t="s">
        <v>251</v>
      </c>
      <c r="B15" s="97">
        <v>2</v>
      </c>
      <c r="C15" s="189">
        <v>2.7207951155171502E-2</v>
      </c>
      <c r="D15" s="373">
        <v>2.06960940841843E-2</v>
      </c>
      <c r="E15" s="189">
        <v>8.8904061531356299E-2</v>
      </c>
      <c r="F15" s="373">
        <v>0.13794954120682101</v>
      </c>
      <c r="G15" s="189">
        <v>6.4616694735124703E-3</v>
      </c>
      <c r="H15" s="373">
        <v>2.15583914771862E-2</v>
      </c>
      <c r="I15" s="189">
        <v>2.4320686645335101</v>
      </c>
      <c r="J15" s="373">
        <v>0.77201500613549801</v>
      </c>
      <c r="K15" s="189">
        <v>3.5546566295148602E-3</v>
      </c>
      <c r="L15" s="373">
        <v>2.1425502578101802E-2</v>
      </c>
      <c r="M15" s="189">
        <v>3.8679736501254798</v>
      </c>
      <c r="N15" s="381">
        <v>1.0791185653449999</v>
      </c>
    </row>
    <row r="16" spans="1:14" ht="13" customHeight="1" x14ac:dyDescent="0.35">
      <c r="A16" s="12" t="s">
        <v>252</v>
      </c>
      <c r="B16" s="97">
        <v>2</v>
      </c>
      <c r="C16" s="189">
        <v>3.6467077843802501E-2</v>
      </c>
      <c r="D16" s="373">
        <v>2.00249300777217E-2</v>
      </c>
      <c r="E16" s="189">
        <v>0.187818941902341</v>
      </c>
      <c r="F16" s="373">
        <v>0.20958120920004</v>
      </c>
      <c r="G16" s="189">
        <v>3.7936157182097398E-2</v>
      </c>
      <c r="H16" s="373">
        <v>2.03798092143017E-2</v>
      </c>
      <c r="I16" s="189">
        <v>5.2554747254513101</v>
      </c>
      <c r="J16" s="373">
        <v>1.0447456871515901</v>
      </c>
      <c r="K16" s="189">
        <v>3.4403412595296397E-2</v>
      </c>
      <c r="L16" s="373">
        <v>2.05258975794749E-2</v>
      </c>
      <c r="M16" s="189">
        <v>5.9564418021170402</v>
      </c>
      <c r="N16" s="381">
        <v>1.10529746486418</v>
      </c>
    </row>
    <row r="17" spans="1:14" ht="13" customHeight="1" x14ac:dyDescent="0.35">
      <c r="A17" s="12" t="s">
        <v>253</v>
      </c>
      <c r="B17" s="97">
        <v>2</v>
      </c>
      <c r="C17" s="189">
        <v>4.6840857431124698E-2</v>
      </c>
      <c r="D17" s="373">
        <v>2.4364204718441401E-2</v>
      </c>
      <c r="E17" s="189">
        <v>0.20609877232665799</v>
      </c>
      <c r="F17" s="373">
        <v>0.214172307156963</v>
      </c>
      <c r="G17" s="189">
        <v>4.4936441997459803E-2</v>
      </c>
      <c r="H17" s="373">
        <v>2.29034902396811E-2</v>
      </c>
      <c r="I17" s="189">
        <v>2.8318912857310399</v>
      </c>
      <c r="J17" s="373">
        <v>0.72563956439119204</v>
      </c>
      <c r="K17" s="189">
        <v>5.2276166194208301E-2</v>
      </c>
      <c r="L17" s="373">
        <v>2.2983539974432799E-2</v>
      </c>
      <c r="M17" s="189">
        <v>4.2574644814932698</v>
      </c>
      <c r="N17" s="381">
        <v>0.95693476110475395</v>
      </c>
    </row>
    <row r="18" spans="1:14" ht="13" customHeight="1" x14ac:dyDescent="0.35">
      <c r="A18" s="100" t="s">
        <v>254</v>
      </c>
      <c r="B18" s="97">
        <v>2</v>
      </c>
      <c r="C18" s="189">
        <v>0.110739686348762</v>
      </c>
      <c r="D18" s="373">
        <v>3.4106639891015103E-2</v>
      </c>
      <c r="E18" s="189">
        <v>1.02386689487444</v>
      </c>
      <c r="F18" s="373">
        <v>0.64806465325176199</v>
      </c>
      <c r="G18" s="189">
        <v>0.10564607187186099</v>
      </c>
      <c r="H18" s="373">
        <v>3.2383238912662003E-2</v>
      </c>
      <c r="I18" s="189">
        <v>5.9436844826480604</v>
      </c>
      <c r="J18" s="373">
        <v>1.3601530677328899</v>
      </c>
      <c r="K18" s="189">
        <v>0.106743656865815</v>
      </c>
      <c r="L18" s="373">
        <v>3.2453891087772899E-2</v>
      </c>
      <c r="M18" s="189">
        <v>7.7112733670458997</v>
      </c>
      <c r="N18" s="381">
        <v>1.60583004941473</v>
      </c>
    </row>
    <row r="19" spans="1:14" ht="13" customHeight="1" x14ac:dyDescent="0.35">
      <c r="A19" s="100" t="s">
        <v>255</v>
      </c>
      <c r="B19" s="97">
        <v>2</v>
      </c>
      <c r="C19" s="189">
        <v>0.13203525393762999</v>
      </c>
      <c r="D19" s="373">
        <v>3.1280312736647303E-2</v>
      </c>
      <c r="E19" s="189">
        <v>1.5780015747796601</v>
      </c>
      <c r="F19" s="373">
        <v>0.72191018155477005</v>
      </c>
      <c r="G19" s="189">
        <v>0.13115404920173601</v>
      </c>
      <c r="H19" s="373">
        <v>3.1757553822706702E-2</v>
      </c>
      <c r="I19" s="189">
        <v>2.5531333744132101</v>
      </c>
      <c r="J19" s="373">
        <v>1.06628850966677</v>
      </c>
      <c r="K19" s="189">
        <v>0.13172426660386399</v>
      </c>
      <c r="L19" s="373">
        <v>3.1786400299624998E-2</v>
      </c>
      <c r="M19" s="189">
        <v>3.2127243177390898</v>
      </c>
      <c r="N19" s="381">
        <v>1.0930032119716599</v>
      </c>
    </row>
    <row r="20" spans="1:14" ht="13" customHeight="1" x14ac:dyDescent="0.35">
      <c r="A20" s="12" t="s">
        <v>256</v>
      </c>
      <c r="B20" s="97">
        <v>2</v>
      </c>
      <c r="C20" s="189">
        <v>-6.0864427197758003E-2</v>
      </c>
      <c r="D20" s="373">
        <v>2.0014615839027399E-2</v>
      </c>
      <c r="E20" s="189">
        <v>0.69169217745929801</v>
      </c>
      <c r="F20" s="373">
        <v>0.45586877399790099</v>
      </c>
      <c r="G20" s="189">
        <v>-5.2710525125405E-2</v>
      </c>
      <c r="H20" s="373">
        <v>2.02236120293929E-2</v>
      </c>
      <c r="I20" s="189">
        <v>2.4611933074958698</v>
      </c>
      <c r="J20" s="373">
        <v>1.09934262966606</v>
      </c>
      <c r="K20" s="189">
        <v>-3.8822869548920801E-2</v>
      </c>
      <c r="L20" s="373">
        <v>2.14381351290674E-2</v>
      </c>
      <c r="M20" s="189">
        <v>4.9122676194054904</v>
      </c>
      <c r="N20" s="381">
        <v>1.39289167082016</v>
      </c>
    </row>
    <row r="21" spans="1:14" ht="13" customHeight="1" x14ac:dyDescent="0.35">
      <c r="A21" s="12" t="s">
        <v>257</v>
      </c>
      <c r="B21" s="97">
        <v>2</v>
      </c>
      <c r="C21" s="189">
        <v>0.104864265299268</v>
      </c>
      <c r="D21" s="373">
        <v>2.38739027887921E-2</v>
      </c>
      <c r="E21" s="189">
        <v>1.51708040993434</v>
      </c>
      <c r="F21" s="373">
        <v>0.67046525365050902</v>
      </c>
      <c r="G21" s="189">
        <v>9.6428389526501998E-2</v>
      </c>
      <c r="H21" s="373">
        <v>2.4596333909882601E-2</v>
      </c>
      <c r="I21" s="189">
        <v>2.1621204361617101</v>
      </c>
      <c r="J21" s="373">
        <v>0.76464375171669197</v>
      </c>
      <c r="K21" s="189">
        <v>8.7683819804955807E-2</v>
      </c>
      <c r="L21" s="373">
        <v>2.5539435336872501E-2</v>
      </c>
      <c r="M21" s="189">
        <v>3.3963606584299</v>
      </c>
      <c r="N21" s="381">
        <v>1.01392867686835</v>
      </c>
    </row>
    <row r="22" spans="1:14" ht="13" customHeight="1" x14ac:dyDescent="0.35">
      <c r="A22" s="12" t="s">
        <v>258</v>
      </c>
      <c r="B22" s="97">
        <v>2</v>
      </c>
      <c r="C22" s="189">
        <v>8.32797805909051E-2</v>
      </c>
      <c r="D22" s="373">
        <v>4.10762466341782E-2</v>
      </c>
      <c r="E22" s="189">
        <v>0.64233943369963997</v>
      </c>
      <c r="F22" s="373">
        <v>0.65769078672409698</v>
      </c>
      <c r="G22" s="189">
        <v>9.0786190942411402E-2</v>
      </c>
      <c r="H22" s="373">
        <v>4.17813330628935E-2</v>
      </c>
      <c r="I22" s="189">
        <v>1.9537307735868401</v>
      </c>
      <c r="J22" s="373">
        <v>1.28104400954745</v>
      </c>
      <c r="K22" s="189">
        <v>9.5047650072846504E-2</v>
      </c>
      <c r="L22" s="373">
        <v>4.2598269263567599E-2</v>
      </c>
      <c r="M22" s="189">
        <v>3.50890797802096</v>
      </c>
      <c r="N22" s="381">
        <v>1.7954848285129099</v>
      </c>
    </row>
    <row r="23" spans="1:14" ht="13" customHeight="1" x14ac:dyDescent="0.35">
      <c r="A23" s="12" t="s">
        <v>259</v>
      </c>
      <c r="B23" s="97">
        <v>2</v>
      </c>
      <c r="C23" s="189">
        <v>6.3111675548479601E-2</v>
      </c>
      <c r="D23" s="373">
        <v>3.9585509586576903E-2</v>
      </c>
      <c r="E23" s="189">
        <v>0.50562531855525095</v>
      </c>
      <c r="F23" s="373">
        <v>0.60479172084594401</v>
      </c>
      <c r="G23" s="189">
        <v>6.7590445546792305E-2</v>
      </c>
      <c r="H23" s="373">
        <v>3.9709179544266497E-2</v>
      </c>
      <c r="I23" s="189">
        <v>0.80512830717212802</v>
      </c>
      <c r="J23" s="373">
        <v>0.73248453949384595</v>
      </c>
      <c r="K23" s="189">
        <v>8.1280696291944704E-2</v>
      </c>
      <c r="L23" s="373">
        <v>3.9697988836188101E-2</v>
      </c>
      <c r="M23" s="189">
        <v>2.0448995527323199</v>
      </c>
      <c r="N23" s="381">
        <v>1.20711518708177</v>
      </c>
    </row>
    <row r="24" spans="1:14" ht="13" customHeight="1" x14ac:dyDescent="0.35">
      <c r="A24" s="12" t="s">
        <v>260</v>
      </c>
      <c r="B24" s="97">
        <v>2</v>
      </c>
      <c r="C24" s="189">
        <v>3.1689820176125497E-2</v>
      </c>
      <c r="D24" s="373">
        <v>2.5618353077676001E-2</v>
      </c>
      <c r="E24" s="189">
        <v>0.14670096112712699</v>
      </c>
      <c r="F24" s="373">
        <v>0.22834227593537701</v>
      </c>
      <c r="G24" s="189">
        <v>3.4637266610361699E-2</v>
      </c>
      <c r="H24" s="373">
        <v>2.5397031947464701E-2</v>
      </c>
      <c r="I24" s="189">
        <v>0.77311418766676898</v>
      </c>
      <c r="J24" s="373">
        <v>0.46890419148266199</v>
      </c>
      <c r="K24" s="189">
        <v>3.4901746210062097E-2</v>
      </c>
      <c r="L24" s="373">
        <v>2.6558180536391699E-2</v>
      </c>
      <c r="M24" s="189">
        <v>0.91255309370575499</v>
      </c>
      <c r="N24" s="381">
        <v>0.58183491484428096</v>
      </c>
    </row>
    <row r="25" spans="1:14" ht="13" customHeight="1" x14ac:dyDescent="0.35">
      <c r="A25" s="12" t="s">
        <v>261</v>
      </c>
      <c r="B25" s="97">
        <v>2</v>
      </c>
      <c r="C25" s="189">
        <v>-3.7136656952212799E-2</v>
      </c>
      <c r="D25" s="373">
        <v>2.78597359082083E-2</v>
      </c>
      <c r="E25" s="189">
        <v>0.141527001366265</v>
      </c>
      <c r="F25" s="373">
        <v>0.22189094806335499</v>
      </c>
      <c r="G25" s="189">
        <v>-2.94526123551806E-2</v>
      </c>
      <c r="H25" s="373">
        <v>2.6695305172946E-2</v>
      </c>
      <c r="I25" s="189">
        <v>0.87882421770807695</v>
      </c>
      <c r="J25" s="373">
        <v>0.86514005662070503</v>
      </c>
      <c r="K25" s="189">
        <v>-2.6442678020112399E-2</v>
      </c>
      <c r="L25" s="373">
        <v>2.6213974879563201E-2</v>
      </c>
      <c r="M25" s="189">
        <v>1.5222199358088999</v>
      </c>
      <c r="N25" s="381">
        <v>1.12213983517344</v>
      </c>
    </row>
    <row r="26" spans="1:14" ht="13" customHeight="1" x14ac:dyDescent="0.35">
      <c r="A26" s="12" t="s">
        <v>262</v>
      </c>
      <c r="B26" s="97">
        <v>2</v>
      </c>
      <c r="C26" s="189">
        <v>2.7666397276350601E-2</v>
      </c>
      <c r="D26" s="373">
        <v>3.7753134139854198E-2</v>
      </c>
      <c r="E26" s="189">
        <v>7.2056440552012102E-2</v>
      </c>
      <c r="F26" s="373">
        <v>0.24918741596994601</v>
      </c>
      <c r="G26" s="189">
        <v>3.0024237506513601E-2</v>
      </c>
      <c r="H26" s="373">
        <v>3.70898720984097E-2</v>
      </c>
      <c r="I26" s="189">
        <v>1.0761309122976099</v>
      </c>
      <c r="J26" s="373">
        <v>0.76978921524213395</v>
      </c>
      <c r="K26" s="189">
        <v>2.7019013320806601E-2</v>
      </c>
      <c r="L26" s="373">
        <v>3.7215766937060801E-2</v>
      </c>
      <c r="M26" s="189">
        <v>2.2660845137224399</v>
      </c>
      <c r="N26" s="381">
        <v>1.0704257775313899</v>
      </c>
    </row>
    <row r="27" spans="1:14" ht="13" customHeight="1" x14ac:dyDescent="0.35">
      <c r="A27" s="12" t="s">
        <v>263</v>
      </c>
      <c r="B27" s="97">
        <v>2</v>
      </c>
      <c r="C27" s="189">
        <v>9.76881112556027E-2</v>
      </c>
      <c r="D27" s="373">
        <v>2.30188752606038E-2</v>
      </c>
      <c r="E27" s="189">
        <v>0.88630127720941498</v>
      </c>
      <c r="F27" s="373">
        <v>0.42789320357863297</v>
      </c>
      <c r="G27" s="189">
        <v>0.101165680803442</v>
      </c>
      <c r="H27" s="373">
        <v>2.3145854990875198E-2</v>
      </c>
      <c r="I27" s="189">
        <v>1.4102383725005201</v>
      </c>
      <c r="J27" s="373">
        <v>0.53827253641959505</v>
      </c>
      <c r="K27" s="189">
        <v>8.4964396756281202E-2</v>
      </c>
      <c r="L27" s="373">
        <v>2.26601291150588E-2</v>
      </c>
      <c r="M27" s="189">
        <v>2.5390945416561701</v>
      </c>
      <c r="N27" s="381">
        <v>0.71421894079229697</v>
      </c>
    </row>
    <row r="28" spans="1:14" ht="13" customHeight="1" x14ac:dyDescent="0.35">
      <c r="A28" s="12" t="s">
        <v>264</v>
      </c>
      <c r="B28" s="97">
        <v>2</v>
      </c>
      <c r="C28" s="189">
        <v>9.2623192667467505E-2</v>
      </c>
      <c r="D28" s="373">
        <v>2.63958146627352E-2</v>
      </c>
      <c r="E28" s="189">
        <v>1.31377626864848</v>
      </c>
      <c r="F28" s="373">
        <v>0.766958919232682</v>
      </c>
      <c r="G28" s="189">
        <v>8.5350909257957894E-2</v>
      </c>
      <c r="H28" s="373">
        <v>2.53184356164078E-2</v>
      </c>
      <c r="I28" s="189">
        <v>4.2141216086372202</v>
      </c>
      <c r="J28" s="373">
        <v>1.14417226465267</v>
      </c>
      <c r="K28" s="189">
        <v>7.0104051355944094E-2</v>
      </c>
      <c r="L28" s="373">
        <v>2.6005136281720499E-2</v>
      </c>
      <c r="M28" s="189">
        <v>6.68207842092602</v>
      </c>
      <c r="N28" s="381">
        <v>1.4818038645745599</v>
      </c>
    </row>
    <row r="29" spans="1:14" ht="13" customHeight="1" x14ac:dyDescent="0.35">
      <c r="A29" s="12" t="s">
        <v>265</v>
      </c>
      <c r="B29" s="97">
        <v>2</v>
      </c>
      <c r="C29" s="189">
        <v>7.5172633673687095E-2</v>
      </c>
      <c r="D29" s="373">
        <v>2.6731760413662601E-2</v>
      </c>
      <c r="E29" s="189">
        <v>0.54719220711871697</v>
      </c>
      <c r="F29" s="373">
        <v>0.38798696194944998</v>
      </c>
      <c r="G29" s="189">
        <v>6.2152432907689799E-2</v>
      </c>
      <c r="H29" s="373">
        <v>2.8281828431149101E-2</v>
      </c>
      <c r="I29" s="189">
        <v>1.34220322728611</v>
      </c>
      <c r="J29" s="373">
        <v>0.56851823989931305</v>
      </c>
      <c r="K29" s="189">
        <v>6.7742800902255304E-2</v>
      </c>
      <c r="L29" s="373">
        <v>2.7927688121803799E-2</v>
      </c>
      <c r="M29" s="189">
        <v>2.1063773922959101</v>
      </c>
      <c r="N29" s="381">
        <v>0.80515481229628505</v>
      </c>
    </row>
    <row r="30" spans="1:14" ht="13" customHeight="1" x14ac:dyDescent="0.35">
      <c r="A30" s="12" t="s">
        <v>266</v>
      </c>
      <c r="B30" s="97">
        <v>2</v>
      </c>
      <c r="C30" s="189">
        <v>9.5789779987899101E-2</v>
      </c>
      <c r="D30" s="373">
        <v>2.06866968162111E-2</v>
      </c>
      <c r="E30" s="189">
        <v>0.855928166441556</v>
      </c>
      <c r="F30" s="373">
        <v>0.367615524176372</v>
      </c>
      <c r="G30" s="189">
        <v>0.102744020045121</v>
      </c>
      <c r="H30" s="373">
        <v>2.1494769529518301E-2</v>
      </c>
      <c r="I30" s="189">
        <v>1.8502391102346201</v>
      </c>
      <c r="J30" s="373">
        <v>0.63884323134373699</v>
      </c>
      <c r="K30" s="189">
        <v>0.100334902581364</v>
      </c>
      <c r="L30" s="373">
        <v>2.1800851489060299E-2</v>
      </c>
      <c r="M30" s="189">
        <v>2.5384946042720999</v>
      </c>
      <c r="N30" s="381">
        <v>0.83184084441373696</v>
      </c>
    </row>
    <row r="31" spans="1:14" ht="13" customHeight="1" x14ac:dyDescent="0.35">
      <c r="A31" s="12" t="s">
        <v>267</v>
      </c>
      <c r="B31" s="97">
        <v>2</v>
      </c>
      <c r="C31" s="189">
        <v>0.15890509753422299</v>
      </c>
      <c r="D31" s="373">
        <v>2.8155256949139802E-2</v>
      </c>
      <c r="E31" s="189">
        <v>2.3624739477766701</v>
      </c>
      <c r="F31" s="373">
        <v>0.82184344834039103</v>
      </c>
      <c r="G31" s="189">
        <v>0.15897360972932401</v>
      </c>
      <c r="H31" s="373">
        <v>2.7576681585243502E-2</v>
      </c>
      <c r="I31" s="189">
        <v>3.6426687375842302</v>
      </c>
      <c r="J31" s="373">
        <v>1.0496444319668199</v>
      </c>
      <c r="K31" s="189">
        <v>0.15541374330403299</v>
      </c>
      <c r="L31" s="373">
        <v>2.7952135441721999E-2</v>
      </c>
      <c r="M31" s="189">
        <v>5.8501235814780603</v>
      </c>
      <c r="N31" s="381">
        <v>1.32788263410235</v>
      </c>
    </row>
    <row r="32" spans="1:14" ht="13" customHeight="1" x14ac:dyDescent="0.35">
      <c r="A32" s="12" t="s">
        <v>268</v>
      </c>
      <c r="B32" s="97">
        <v>2</v>
      </c>
      <c r="C32" s="189">
        <v>6.3397900922038494E-2</v>
      </c>
      <c r="D32" s="373">
        <v>1.8814878651334101E-2</v>
      </c>
      <c r="E32" s="189">
        <v>0.51378076363184499</v>
      </c>
      <c r="F32" s="373">
        <v>0.29351540830963702</v>
      </c>
      <c r="G32" s="189">
        <v>6.18315647020065E-2</v>
      </c>
      <c r="H32" s="373">
        <v>1.8682767961752E-2</v>
      </c>
      <c r="I32" s="189">
        <v>1.5809566376114299</v>
      </c>
      <c r="J32" s="373">
        <v>0.636867274514061</v>
      </c>
      <c r="K32" s="189">
        <v>5.4006334657709598E-2</v>
      </c>
      <c r="L32" s="373">
        <v>1.8942722760922001E-2</v>
      </c>
      <c r="M32" s="189">
        <v>3.0708847921426199</v>
      </c>
      <c r="N32" s="381">
        <v>1.0647367138339701</v>
      </c>
    </row>
    <row r="33" spans="1:14" ht="13" customHeight="1" x14ac:dyDescent="0.35">
      <c r="A33" s="12" t="s">
        <v>269</v>
      </c>
      <c r="B33" s="97">
        <v>2</v>
      </c>
      <c r="C33" s="189">
        <v>5.0593215118813602E-2</v>
      </c>
      <c r="D33" s="373">
        <v>3.8351165574457599E-2</v>
      </c>
      <c r="E33" s="189">
        <v>0.27650879138130202</v>
      </c>
      <c r="F33" s="373">
        <v>0.45209588990720501</v>
      </c>
      <c r="G33" s="189">
        <v>6.5341488279544405E-2</v>
      </c>
      <c r="H33" s="373">
        <v>3.8074956703314601E-2</v>
      </c>
      <c r="I33" s="189">
        <v>2.7372308022693801</v>
      </c>
      <c r="J33" s="373">
        <v>1.3861094698952401</v>
      </c>
      <c r="K33" s="189">
        <v>6.2923975004558305E-2</v>
      </c>
      <c r="L33" s="373">
        <v>3.8658659081333403E-2</v>
      </c>
      <c r="M33" s="189">
        <v>2.9741936283021602</v>
      </c>
      <c r="N33" s="381">
        <v>1.5696036551083601</v>
      </c>
    </row>
    <row r="34" spans="1:14" ht="13" customHeight="1" x14ac:dyDescent="0.35">
      <c r="A34" s="12" t="s">
        <v>270</v>
      </c>
      <c r="B34" s="97">
        <v>2</v>
      </c>
      <c r="C34" s="189">
        <v>7.4842675278565404E-2</v>
      </c>
      <c r="D34" s="373">
        <v>3.1710048541780202E-2</v>
      </c>
      <c r="E34" s="189">
        <v>0.54389465458062403</v>
      </c>
      <c r="F34" s="373">
        <v>0.44911918305460402</v>
      </c>
      <c r="G34" s="189">
        <v>8.5811168487152895E-2</v>
      </c>
      <c r="H34" s="373">
        <v>3.2568254019222698E-2</v>
      </c>
      <c r="I34" s="189">
        <v>3.0396338102899199</v>
      </c>
      <c r="J34" s="373">
        <v>1.04868125224774</v>
      </c>
      <c r="K34" s="189">
        <v>8.8822196752431595E-2</v>
      </c>
      <c r="L34" s="373">
        <v>3.2722919027937197E-2</v>
      </c>
      <c r="M34" s="189">
        <v>3.29738951339084</v>
      </c>
      <c r="N34" s="381">
        <v>1.1512490460524101</v>
      </c>
    </row>
    <row r="35" spans="1:14" ht="13" customHeight="1" x14ac:dyDescent="0.35">
      <c r="A35" s="12" t="s">
        <v>271</v>
      </c>
      <c r="B35" s="97">
        <v>2</v>
      </c>
      <c r="C35" s="189">
        <v>4.7057854772215302E-2</v>
      </c>
      <c r="D35" s="373">
        <v>1.9202479054632501E-2</v>
      </c>
      <c r="E35" s="189">
        <v>0.27091368024214602</v>
      </c>
      <c r="F35" s="373">
        <v>0.20039710152784501</v>
      </c>
      <c r="G35" s="189">
        <v>5.1410315773904598E-2</v>
      </c>
      <c r="H35" s="373">
        <v>1.8920838923446998E-2</v>
      </c>
      <c r="I35" s="189">
        <v>3.2228255045154999</v>
      </c>
      <c r="J35" s="373">
        <v>0.627143400253799</v>
      </c>
      <c r="K35" s="189">
        <v>4.9515589867930698E-2</v>
      </c>
      <c r="L35" s="373">
        <v>1.8544558230744398E-2</v>
      </c>
      <c r="M35" s="189">
        <v>3.6453479310554302</v>
      </c>
      <c r="N35" s="381">
        <v>0.726482008367348</v>
      </c>
    </row>
    <row r="36" spans="1:14" ht="13" customHeight="1" x14ac:dyDescent="0.35">
      <c r="A36" s="12" t="s">
        <v>272</v>
      </c>
      <c r="B36" s="97">
        <v>2</v>
      </c>
      <c r="C36" s="189">
        <v>5.6143885873580601E-2</v>
      </c>
      <c r="D36" s="373">
        <v>2.5966404835534099E-2</v>
      </c>
      <c r="E36" s="189">
        <v>0.30340025494781098</v>
      </c>
      <c r="F36" s="373">
        <v>0.30693806777961302</v>
      </c>
      <c r="G36" s="189">
        <v>5.13378740378009E-2</v>
      </c>
      <c r="H36" s="373">
        <v>2.5718434374949299E-2</v>
      </c>
      <c r="I36" s="189">
        <v>1.96862050603023</v>
      </c>
      <c r="J36" s="373">
        <v>0.71048025994492903</v>
      </c>
      <c r="K36" s="189">
        <v>5.0544165168556802E-2</v>
      </c>
      <c r="L36" s="373">
        <v>2.5359360552627601E-2</v>
      </c>
      <c r="M36" s="189">
        <v>2.67072898240778</v>
      </c>
      <c r="N36" s="381">
        <v>0.80464125750830995</v>
      </c>
    </row>
    <row r="37" spans="1:14" ht="13" customHeight="1" x14ac:dyDescent="0.35">
      <c r="A37" s="12" t="s">
        <v>273</v>
      </c>
      <c r="B37" s="97">
        <v>2</v>
      </c>
      <c r="C37" s="189">
        <v>-7.1955982347044103E-2</v>
      </c>
      <c r="D37" s="373">
        <v>2.1675122092885898E-2</v>
      </c>
      <c r="E37" s="189">
        <v>0.44207872003551701</v>
      </c>
      <c r="F37" s="373">
        <v>0.27467239763066698</v>
      </c>
      <c r="G37" s="189">
        <v>-7.4513829992112701E-2</v>
      </c>
      <c r="H37" s="373">
        <v>2.1670343873554401E-2</v>
      </c>
      <c r="I37" s="189">
        <v>0.75323229071531395</v>
      </c>
      <c r="J37" s="373">
        <v>0.35985258079689603</v>
      </c>
      <c r="K37" s="189">
        <v>-7.4453653991535196E-2</v>
      </c>
      <c r="L37" s="373">
        <v>2.1786573924410999E-2</v>
      </c>
      <c r="M37" s="189">
        <v>1.1882972057742001</v>
      </c>
      <c r="N37" s="381">
        <v>0.646169007641202</v>
      </c>
    </row>
    <row r="38" spans="1:14" ht="13" customHeight="1" x14ac:dyDescent="0.35">
      <c r="A38" s="12" t="s">
        <v>274</v>
      </c>
      <c r="B38" s="97">
        <v>2</v>
      </c>
      <c r="C38" s="189">
        <v>2.4536666012195201E-3</v>
      </c>
      <c r="D38" s="373">
        <v>2.4715030183561498E-2</v>
      </c>
      <c r="E38" s="189">
        <v>5.4461451180034398E-4</v>
      </c>
      <c r="F38" s="373">
        <v>4.9198687232848801E-2</v>
      </c>
      <c r="G38" s="189">
        <v>-5.49768494661253E-4</v>
      </c>
      <c r="H38" s="373">
        <v>2.4466902834000701E-2</v>
      </c>
      <c r="I38" s="189">
        <v>0.18213000758469999</v>
      </c>
      <c r="J38" s="373">
        <v>0.24404035544486299</v>
      </c>
      <c r="K38" s="189">
        <v>6.3302310900980696E-4</v>
      </c>
      <c r="L38" s="373">
        <v>2.4220917210600199E-2</v>
      </c>
      <c r="M38" s="189">
        <v>0.52173527934510799</v>
      </c>
      <c r="N38" s="381">
        <v>0.50236919104598798</v>
      </c>
    </row>
    <row r="39" spans="1:14" ht="13" customHeight="1" x14ac:dyDescent="0.35">
      <c r="A39" s="12" t="s">
        <v>275</v>
      </c>
      <c r="B39" s="97">
        <v>2</v>
      </c>
      <c r="C39" s="189">
        <v>-7.6713513811969697E-2</v>
      </c>
      <c r="D39" s="373">
        <v>2.18582065450025E-2</v>
      </c>
      <c r="E39" s="189">
        <v>0.84228367718608399</v>
      </c>
      <c r="F39" s="373">
        <v>0.46940783906280997</v>
      </c>
      <c r="G39" s="189">
        <v>-7.5180361884868402E-2</v>
      </c>
      <c r="H39" s="373">
        <v>2.22712183853679E-2</v>
      </c>
      <c r="I39" s="189">
        <v>1.1050684150985699</v>
      </c>
      <c r="J39" s="373">
        <v>0.51864017085710801</v>
      </c>
      <c r="K39" s="189">
        <v>-7.6448439492076803E-2</v>
      </c>
      <c r="L39" s="373">
        <v>2.24080479828043E-2</v>
      </c>
      <c r="M39" s="189">
        <v>1.69938859801099</v>
      </c>
      <c r="N39" s="381">
        <v>0.71543950669978296</v>
      </c>
    </row>
    <row r="40" spans="1:14" ht="13" customHeight="1" x14ac:dyDescent="0.35">
      <c r="A40" s="12" t="s">
        <v>276</v>
      </c>
      <c r="B40" s="97">
        <v>2</v>
      </c>
      <c r="C40" s="189">
        <v>4.1005376205728403E-2</v>
      </c>
      <c r="D40" s="373">
        <v>2.7584532725767899E-2</v>
      </c>
      <c r="E40" s="189">
        <v>0.18279136257209</v>
      </c>
      <c r="F40" s="373">
        <v>0.25982794487084898</v>
      </c>
      <c r="G40" s="189">
        <v>5.2050835117657797E-2</v>
      </c>
      <c r="H40" s="373">
        <v>2.78091167897472E-2</v>
      </c>
      <c r="I40" s="189">
        <v>1.0396837705781199</v>
      </c>
      <c r="J40" s="373">
        <v>0.62447449583217995</v>
      </c>
      <c r="K40" s="189">
        <v>4.9220663106740697E-2</v>
      </c>
      <c r="L40" s="373">
        <v>2.7309212398861801E-2</v>
      </c>
      <c r="M40" s="189">
        <v>1.57980397420643</v>
      </c>
      <c r="N40" s="381">
        <v>0.70170037902537796</v>
      </c>
    </row>
    <row r="41" spans="1:14" ht="13" customHeight="1" x14ac:dyDescent="0.35">
      <c r="A41" s="12" t="s">
        <v>277</v>
      </c>
      <c r="B41" s="97">
        <v>2</v>
      </c>
      <c r="C41" s="189">
        <v>1.8160189152165399E-2</v>
      </c>
      <c r="D41" s="373">
        <v>2.25195975354174E-2</v>
      </c>
      <c r="E41" s="189">
        <v>3.7954660301370298E-2</v>
      </c>
      <c r="F41" s="373">
        <v>9.0395086729327306E-2</v>
      </c>
      <c r="G41" s="189">
        <v>1.9724914537657401E-2</v>
      </c>
      <c r="H41" s="373">
        <v>2.3016530839582799E-2</v>
      </c>
      <c r="I41" s="189">
        <v>0.16885316647920001</v>
      </c>
      <c r="J41" s="373">
        <v>0.27196625769217098</v>
      </c>
      <c r="K41" s="189">
        <v>6.5406534683545596E-3</v>
      </c>
      <c r="L41" s="373">
        <v>2.1868957958452701E-2</v>
      </c>
      <c r="M41" s="189">
        <v>2.8089058840196599</v>
      </c>
      <c r="N41" s="381">
        <v>0.96535634834781303</v>
      </c>
    </row>
    <row r="42" spans="1:14" ht="13" customHeight="1" x14ac:dyDescent="0.35">
      <c r="A42" s="12" t="s">
        <v>278</v>
      </c>
      <c r="B42" s="97">
        <v>2</v>
      </c>
      <c r="C42" s="189">
        <v>6.5572118165612994E-2</v>
      </c>
      <c r="D42" s="373">
        <v>3.08377404065301E-2</v>
      </c>
      <c r="E42" s="189">
        <v>0.373199495695612</v>
      </c>
      <c r="F42" s="373">
        <v>0.33384990567125</v>
      </c>
      <c r="G42" s="189">
        <v>6.4263373713175906E-2</v>
      </c>
      <c r="H42" s="373">
        <v>3.0680450531765501E-2</v>
      </c>
      <c r="I42" s="189">
        <v>1.4093804894117801</v>
      </c>
      <c r="J42" s="373">
        <v>0.66480333247405898</v>
      </c>
      <c r="K42" s="189">
        <v>6.31538717352573E-2</v>
      </c>
      <c r="L42" s="373">
        <v>3.1664620749765102E-2</v>
      </c>
      <c r="M42" s="189">
        <v>2.3488340750310801</v>
      </c>
      <c r="N42" s="381">
        <v>1.0825025391833201</v>
      </c>
    </row>
    <row r="43" spans="1:14" ht="13" customHeight="1" x14ac:dyDescent="0.35">
      <c r="A43" s="12" t="s">
        <v>279</v>
      </c>
      <c r="B43" s="97">
        <v>2</v>
      </c>
      <c r="C43" s="189">
        <v>-0.185495334183294</v>
      </c>
      <c r="D43" s="373">
        <v>4.50164276274264E-2</v>
      </c>
      <c r="E43" s="189">
        <v>3.1867167047127798</v>
      </c>
      <c r="F43" s="373">
        <v>1.5950093293807699</v>
      </c>
      <c r="G43" s="189">
        <v>-0.185564543020451</v>
      </c>
      <c r="H43" s="373">
        <v>4.5525578471707802E-2</v>
      </c>
      <c r="I43" s="189">
        <v>3.2251928127668199</v>
      </c>
      <c r="J43" s="373">
        <v>1.7296679642771799</v>
      </c>
      <c r="K43" s="189">
        <v>-0.18464286884157499</v>
      </c>
      <c r="L43" s="373">
        <v>4.6546520783776801E-2</v>
      </c>
      <c r="M43" s="189">
        <v>3.5071705825516801</v>
      </c>
      <c r="N43" s="381">
        <v>1.8851933626944199</v>
      </c>
    </row>
    <row r="44" spans="1:14" ht="13" customHeight="1" x14ac:dyDescent="0.35">
      <c r="A44" s="12" t="s">
        <v>280</v>
      </c>
      <c r="B44" s="97">
        <v>2</v>
      </c>
      <c r="C44" s="189">
        <v>2.5655706104531301E-2</v>
      </c>
      <c r="D44" s="373">
        <v>1.9639129298270899E-2</v>
      </c>
      <c r="E44" s="189">
        <v>0.132063073904225</v>
      </c>
      <c r="F44" s="373">
        <v>0.199914222520827</v>
      </c>
      <c r="G44" s="189">
        <v>3.5164736369769099E-2</v>
      </c>
      <c r="H44" s="373">
        <v>1.85663013243599E-2</v>
      </c>
      <c r="I44" s="189">
        <v>2.5060524040996501</v>
      </c>
      <c r="J44" s="373">
        <v>0.62390149446260701</v>
      </c>
      <c r="K44" s="189">
        <v>4.3117261502457399E-2</v>
      </c>
      <c r="L44" s="373">
        <v>1.62075968864096E-2</v>
      </c>
      <c r="M44" s="189">
        <v>4.1682761191998399</v>
      </c>
      <c r="N44" s="381">
        <v>0.87541108752380004</v>
      </c>
    </row>
    <row r="45" spans="1:14" ht="13" customHeight="1" x14ac:dyDescent="0.35">
      <c r="A45" s="12" t="s">
        <v>281</v>
      </c>
      <c r="B45" s="97">
        <v>2</v>
      </c>
      <c r="C45" s="189">
        <v>-5.6076355691485003E-2</v>
      </c>
      <c r="D45" s="373">
        <v>2.8394190598145401E-2</v>
      </c>
      <c r="E45" s="189">
        <v>0.26817512539106397</v>
      </c>
      <c r="F45" s="373">
        <v>0.263579220148428</v>
      </c>
      <c r="G45" s="189">
        <v>-5.3893477488828001E-2</v>
      </c>
      <c r="H45" s="373">
        <v>2.78751003548314E-2</v>
      </c>
      <c r="I45" s="189">
        <v>0.73574954394997405</v>
      </c>
      <c r="J45" s="373">
        <v>0.39871425322026799</v>
      </c>
      <c r="K45" s="189">
        <v>-5.17254355210333E-2</v>
      </c>
      <c r="L45" s="373">
        <v>2.6946420207376601E-2</v>
      </c>
      <c r="M45" s="189">
        <v>1.8157854327025</v>
      </c>
      <c r="N45" s="381">
        <v>0.77686576025656295</v>
      </c>
    </row>
    <row r="46" spans="1:14" ht="13" customHeight="1" x14ac:dyDescent="0.35">
      <c r="A46" s="12" t="s">
        <v>282</v>
      </c>
      <c r="B46" s="97">
        <v>2</v>
      </c>
      <c r="C46" s="189">
        <v>6.9551894698571995E-2</v>
      </c>
      <c r="D46" s="373">
        <v>3.1395810314045203E-2</v>
      </c>
      <c r="E46" s="189">
        <v>0.44806539397984302</v>
      </c>
      <c r="F46" s="373">
        <v>0.39346111606840301</v>
      </c>
      <c r="G46" s="189">
        <v>7.9735356141184599E-2</v>
      </c>
      <c r="H46" s="373">
        <v>3.1562974317008601E-2</v>
      </c>
      <c r="I46" s="189">
        <v>2.00889284840218</v>
      </c>
      <c r="J46" s="373">
        <v>0.90759716320399197</v>
      </c>
      <c r="K46" s="189">
        <v>7.8164227498666305E-2</v>
      </c>
      <c r="L46" s="373">
        <v>3.0838966569942401E-2</v>
      </c>
      <c r="M46" s="189">
        <v>2.6299685271405902</v>
      </c>
      <c r="N46" s="381">
        <v>1.0962542033421501</v>
      </c>
    </row>
    <row r="47" spans="1:14" ht="13" customHeight="1" x14ac:dyDescent="0.35">
      <c r="A47" s="12" t="s">
        <v>283</v>
      </c>
      <c r="B47" s="97">
        <v>2</v>
      </c>
      <c r="C47" s="189">
        <v>0.14438112580985199</v>
      </c>
      <c r="D47" s="373">
        <v>2.0311608230173101E-2</v>
      </c>
      <c r="E47" s="189">
        <v>2.4054423196853398</v>
      </c>
      <c r="F47" s="373">
        <v>0.69924456145073</v>
      </c>
      <c r="G47" s="189">
        <v>0.14545024110621299</v>
      </c>
      <c r="H47" s="373">
        <v>2.05684447821541E-2</v>
      </c>
      <c r="I47" s="189">
        <v>3.0912123515418002</v>
      </c>
      <c r="J47" s="373">
        <v>0.79276474458496804</v>
      </c>
      <c r="K47" s="189">
        <v>0.14698260690968001</v>
      </c>
      <c r="L47" s="373">
        <v>2.0635766610374001E-2</v>
      </c>
      <c r="M47" s="189">
        <v>3.28852213318619</v>
      </c>
      <c r="N47" s="381">
        <v>0.92861953265966002</v>
      </c>
    </row>
    <row r="48" spans="1:14" ht="13" customHeight="1" x14ac:dyDescent="0.35">
      <c r="A48" s="12" t="s">
        <v>284</v>
      </c>
      <c r="B48" s="97">
        <v>2</v>
      </c>
      <c r="C48" s="189">
        <v>6.2917131290985903E-3</v>
      </c>
      <c r="D48" s="373">
        <v>2.8590973198173299E-2</v>
      </c>
      <c r="E48" s="189">
        <v>3.2897371275688301E-3</v>
      </c>
      <c r="F48" s="373">
        <v>6.3835118400919502E-2</v>
      </c>
      <c r="G48" s="189">
        <v>9.3329502828832095E-3</v>
      </c>
      <c r="H48" s="373">
        <v>2.8883223935716101E-2</v>
      </c>
      <c r="I48" s="189">
        <v>0.26825263000250699</v>
      </c>
      <c r="J48" s="373">
        <v>0.25870245841786299</v>
      </c>
      <c r="K48" s="189">
        <v>6.9226956621979002E-3</v>
      </c>
      <c r="L48" s="373">
        <v>2.88507481650075E-2</v>
      </c>
      <c r="M48" s="189">
        <v>1.72315459852532</v>
      </c>
      <c r="N48" s="381">
        <v>0.92115900356179103</v>
      </c>
    </row>
    <row r="49" spans="1:14" ht="13" customHeight="1" x14ac:dyDescent="0.35">
      <c r="A49" s="12" t="s">
        <v>285</v>
      </c>
      <c r="B49" s="97">
        <v>2</v>
      </c>
      <c r="C49" s="189">
        <v>-4.3321456986815901E-2</v>
      </c>
      <c r="D49" s="373">
        <v>2.7025847529459801E-2</v>
      </c>
      <c r="E49" s="189">
        <v>0.22543613687567601</v>
      </c>
      <c r="F49" s="373">
        <v>0.29535279665701297</v>
      </c>
      <c r="G49" s="189">
        <v>-3.1390259185192303E-2</v>
      </c>
      <c r="H49" s="373">
        <v>2.7319330727878299E-2</v>
      </c>
      <c r="I49" s="189">
        <v>2.4891624493307498</v>
      </c>
      <c r="J49" s="373">
        <v>0.88684714036843904</v>
      </c>
      <c r="K49" s="189">
        <v>-3.47992564130786E-2</v>
      </c>
      <c r="L49" s="373">
        <v>2.76634552862411E-2</v>
      </c>
      <c r="M49" s="189">
        <v>3.1045404009275801</v>
      </c>
      <c r="N49" s="381">
        <v>1.0080813059070199</v>
      </c>
    </row>
    <row r="50" spans="1:14" ht="13" customHeight="1" x14ac:dyDescent="0.35">
      <c r="A50" s="12" t="s">
        <v>286</v>
      </c>
      <c r="B50" s="97">
        <v>2</v>
      </c>
      <c r="C50" s="189">
        <v>-2.22269455461153E-2</v>
      </c>
      <c r="D50" s="373">
        <v>2.74825577532276E-2</v>
      </c>
      <c r="E50" s="189">
        <v>4.0621453016154399E-2</v>
      </c>
      <c r="F50" s="373">
        <v>9.8210961661439306E-2</v>
      </c>
      <c r="G50" s="189">
        <v>-1.9738803229926501E-2</v>
      </c>
      <c r="H50" s="373">
        <v>2.7646547866094801E-2</v>
      </c>
      <c r="I50" s="189">
        <v>0.38620679473839398</v>
      </c>
      <c r="J50" s="373">
        <v>0.25628384591557102</v>
      </c>
      <c r="K50" s="189">
        <v>-2.17060442169551E-2</v>
      </c>
      <c r="L50" s="373">
        <v>2.78438027693295E-2</v>
      </c>
      <c r="M50" s="189">
        <v>0.69925003455999801</v>
      </c>
      <c r="N50" s="381">
        <v>0.40038292220866301</v>
      </c>
    </row>
    <row r="51" spans="1:14" ht="13" customHeight="1" x14ac:dyDescent="0.35">
      <c r="A51" s="12" t="s">
        <v>287</v>
      </c>
      <c r="B51" s="97">
        <v>2</v>
      </c>
      <c r="C51" s="189">
        <v>0.12768988343123699</v>
      </c>
      <c r="D51" s="373">
        <v>2.1146714494239601E-2</v>
      </c>
      <c r="E51" s="189">
        <v>1.76723424182641</v>
      </c>
      <c r="F51" s="373">
        <v>0.59139798290120804</v>
      </c>
      <c r="G51" s="189">
        <v>0.12128719063616999</v>
      </c>
      <c r="H51" s="373">
        <v>2.18174038915507E-2</v>
      </c>
      <c r="I51" s="189">
        <v>3.2376135706900802</v>
      </c>
      <c r="J51" s="373">
        <v>0.68139132989486595</v>
      </c>
      <c r="K51" s="189">
        <v>0.11916238513305299</v>
      </c>
      <c r="L51" s="373">
        <v>2.16364101343147E-2</v>
      </c>
      <c r="M51" s="189">
        <v>4.2096753115220702</v>
      </c>
      <c r="N51" s="381">
        <v>0.78393266923456295</v>
      </c>
    </row>
    <row r="52" spans="1:14" ht="13" customHeight="1" x14ac:dyDescent="0.35">
      <c r="A52" s="12" t="s">
        <v>288</v>
      </c>
      <c r="B52" s="97">
        <v>2</v>
      </c>
      <c r="C52" s="189">
        <v>9.8774354676331305E-2</v>
      </c>
      <c r="D52" s="373">
        <v>4.16921123016031E-2</v>
      </c>
      <c r="E52" s="189">
        <v>0.87185374453812803</v>
      </c>
      <c r="F52" s="373">
        <v>0.80675459593936405</v>
      </c>
      <c r="G52" s="189">
        <v>9.3489529794315296E-2</v>
      </c>
      <c r="H52" s="373">
        <v>4.0422322728229702E-2</v>
      </c>
      <c r="I52" s="189">
        <v>5.8723006742794004</v>
      </c>
      <c r="J52" s="373">
        <v>1.57488704217487</v>
      </c>
      <c r="K52" s="189">
        <v>8.0008912671216501E-2</v>
      </c>
      <c r="L52" s="373">
        <v>3.94894117443347E-2</v>
      </c>
      <c r="M52" s="189">
        <v>9.0166497368774294</v>
      </c>
      <c r="N52" s="381">
        <v>3.7119123344874501</v>
      </c>
    </row>
    <row r="53" spans="1:14" ht="13" customHeight="1" x14ac:dyDescent="0.35">
      <c r="A53" s="12" t="s">
        <v>289</v>
      </c>
      <c r="B53" s="97">
        <v>2</v>
      </c>
      <c r="C53" s="189">
        <v>0.101474527362999</v>
      </c>
      <c r="D53" s="373">
        <v>2.8269423441944299E-2</v>
      </c>
      <c r="E53" s="189">
        <v>0.78206457915014604</v>
      </c>
      <c r="F53" s="373">
        <v>0.42825786931958898</v>
      </c>
      <c r="G53" s="189">
        <v>0.102440238018324</v>
      </c>
      <c r="H53" s="373">
        <v>2.8044553916736902E-2</v>
      </c>
      <c r="I53" s="189">
        <v>1.2861860827613301</v>
      </c>
      <c r="J53" s="373">
        <v>0.50189180697022595</v>
      </c>
      <c r="K53" s="189">
        <v>9.5220049921019095E-2</v>
      </c>
      <c r="L53" s="373">
        <v>2.8005080081314099E-2</v>
      </c>
      <c r="M53" s="189">
        <v>2.3151197600646301</v>
      </c>
      <c r="N53" s="381">
        <v>0.88628968979352696</v>
      </c>
    </row>
    <row r="54" spans="1:14" ht="13" customHeight="1" x14ac:dyDescent="0.35">
      <c r="A54" s="12" t="s">
        <v>290</v>
      </c>
      <c r="B54" s="97">
        <v>2</v>
      </c>
      <c r="C54" s="189">
        <v>0.11002681282759</v>
      </c>
      <c r="D54" s="373">
        <v>3.1837265743461497E-2</v>
      </c>
      <c r="E54" s="189">
        <v>1.20399495193915</v>
      </c>
      <c r="F54" s="373">
        <v>0.67991940179053101</v>
      </c>
      <c r="G54" s="189">
        <v>9.87176512273506E-2</v>
      </c>
      <c r="H54" s="373">
        <v>3.1547251460370497E-2</v>
      </c>
      <c r="I54" s="189">
        <v>5.5537105394684598</v>
      </c>
      <c r="J54" s="373">
        <v>1.4155227592906601</v>
      </c>
      <c r="K54" s="189">
        <v>0.10253482150319899</v>
      </c>
      <c r="L54" s="373">
        <v>3.15651097074005E-2</v>
      </c>
      <c r="M54" s="189">
        <v>6.0226028222864496</v>
      </c>
      <c r="N54" s="381">
        <v>1.48326226063152</v>
      </c>
    </row>
    <row r="55" spans="1:14" ht="13" customHeight="1" x14ac:dyDescent="0.35">
      <c r="A55" s="12" t="s">
        <v>291</v>
      </c>
      <c r="B55" s="97">
        <v>2</v>
      </c>
      <c r="C55" s="189">
        <v>-0.18019383240398501</v>
      </c>
      <c r="D55" s="373">
        <v>2.0805443300782999E-2</v>
      </c>
      <c r="E55" s="189">
        <v>5.0418528886260301</v>
      </c>
      <c r="F55" s="373">
        <v>1.09761992545232</v>
      </c>
      <c r="G55" s="189">
        <v>-0.17490691764036401</v>
      </c>
      <c r="H55" s="373">
        <v>2.0704657564990799E-2</v>
      </c>
      <c r="I55" s="189">
        <v>5.8442811470282603</v>
      </c>
      <c r="J55" s="373">
        <v>1.18466332098575</v>
      </c>
      <c r="K55" s="189">
        <v>-0.13670850148706801</v>
      </c>
      <c r="L55" s="373">
        <v>2.0252041497193701E-2</v>
      </c>
      <c r="M55" s="189">
        <v>10.8421172735223</v>
      </c>
      <c r="N55" s="381">
        <v>1.8227194762005301</v>
      </c>
    </row>
    <row r="56" spans="1:14" ht="13" customHeight="1" x14ac:dyDescent="0.35">
      <c r="A56" s="12" t="s">
        <v>292</v>
      </c>
      <c r="B56" s="97">
        <v>2</v>
      </c>
      <c r="C56" s="189">
        <v>0.158614820356235</v>
      </c>
      <c r="D56" s="373">
        <v>1.94730348594657E-2</v>
      </c>
      <c r="E56" s="189">
        <v>2.0490034991573798</v>
      </c>
      <c r="F56" s="373">
        <v>0.49972465657931803</v>
      </c>
      <c r="G56" s="189">
        <v>0.15963589928772101</v>
      </c>
      <c r="H56" s="373">
        <v>1.9959545066377801E-2</v>
      </c>
      <c r="I56" s="189">
        <v>2.7347138788416299</v>
      </c>
      <c r="J56" s="373">
        <v>0.56924019941445803</v>
      </c>
      <c r="K56" s="189">
        <v>0.16125249399932101</v>
      </c>
      <c r="L56" s="373">
        <v>1.97210058976479E-2</v>
      </c>
      <c r="M56" s="189">
        <v>4.3354496226797696</v>
      </c>
      <c r="N56" s="381">
        <v>0.76469912677461105</v>
      </c>
    </row>
    <row r="57" spans="1:14" ht="13" customHeight="1" x14ac:dyDescent="0.35">
      <c r="A57" s="12" t="s">
        <v>293</v>
      </c>
      <c r="B57" s="97">
        <v>2</v>
      </c>
      <c r="C57" s="189">
        <v>2.59752139812752E-2</v>
      </c>
      <c r="D57" s="373">
        <v>3.7339656285581502E-2</v>
      </c>
      <c r="E57" s="189">
        <v>8.2288821104285703E-2</v>
      </c>
      <c r="F57" s="373">
        <v>0.24976771564212599</v>
      </c>
      <c r="G57" s="189">
        <v>2.4106638685254599E-2</v>
      </c>
      <c r="H57" s="373">
        <v>3.7881825806385598E-2</v>
      </c>
      <c r="I57" s="189">
        <v>0.59576250336601999</v>
      </c>
      <c r="J57" s="373">
        <v>0.61120779988076401</v>
      </c>
      <c r="K57" s="189">
        <v>2.71490670060257E-2</v>
      </c>
      <c r="L57" s="373">
        <v>3.6253934502415597E-2</v>
      </c>
      <c r="M57" s="189">
        <v>2.5362186234992699</v>
      </c>
      <c r="N57" s="381">
        <v>1.74210702096085</v>
      </c>
    </row>
    <row r="58" spans="1:14" ht="13" customHeight="1" x14ac:dyDescent="0.35">
      <c r="A58" s="12" t="s">
        <v>294</v>
      </c>
      <c r="B58" s="97">
        <v>2</v>
      </c>
      <c r="C58" s="189">
        <v>0.117569446020479</v>
      </c>
      <c r="D58" s="373">
        <v>2.1539493509020902E-2</v>
      </c>
      <c r="E58" s="189">
        <v>1.4137868520443</v>
      </c>
      <c r="F58" s="373">
        <v>0.51899656658937399</v>
      </c>
      <c r="G58" s="189">
        <v>0.11891176494967701</v>
      </c>
      <c r="H58" s="373">
        <v>2.1513472336372099E-2</v>
      </c>
      <c r="I58" s="189">
        <v>1.6831990501055101</v>
      </c>
      <c r="J58" s="373">
        <v>0.57958141348671099</v>
      </c>
      <c r="K58" s="189">
        <v>0.116741752972331</v>
      </c>
      <c r="L58" s="373">
        <v>2.1509014549552299E-2</v>
      </c>
      <c r="M58" s="189">
        <v>4.0132819065963901</v>
      </c>
      <c r="N58" s="381">
        <v>0.80844959590267795</v>
      </c>
    </row>
    <row r="59" spans="1:14" ht="13" customHeight="1" x14ac:dyDescent="0.35">
      <c r="A59" s="12" t="s">
        <v>295</v>
      </c>
      <c r="B59" s="97">
        <v>2</v>
      </c>
      <c r="C59" s="189">
        <v>-1.53253365591645E-3</v>
      </c>
      <c r="D59" s="373">
        <v>2.27946854873762E-2</v>
      </c>
      <c r="E59" s="189">
        <v>4.6948981110826E-4</v>
      </c>
      <c r="F59" s="373">
        <v>8.5321682047678593E-2</v>
      </c>
      <c r="G59" s="189">
        <v>1.5026791210304899E-3</v>
      </c>
      <c r="H59" s="373">
        <v>2.2009373914329899E-2</v>
      </c>
      <c r="I59" s="189">
        <v>1.5007701882386399</v>
      </c>
      <c r="J59" s="373">
        <v>0.80471748263403897</v>
      </c>
      <c r="K59" s="189">
        <v>1.6269427954121101E-2</v>
      </c>
      <c r="L59" s="373">
        <v>2.01930842810981E-2</v>
      </c>
      <c r="M59" s="189">
        <v>2.97279606179419</v>
      </c>
      <c r="N59" s="381">
        <v>1.06786117286306</v>
      </c>
    </row>
    <row r="60" spans="1:14" ht="13" customHeight="1" x14ac:dyDescent="0.35">
      <c r="A60" s="12" t="s">
        <v>296</v>
      </c>
      <c r="B60" s="97">
        <v>2</v>
      </c>
      <c r="C60" s="189">
        <v>4.80333287754178E-2</v>
      </c>
      <c r="D60" s="373">
        <v>4.3781584056036299E-2</v>
      </c>
      <c r="E60" s="189">
        <v>0.21155780811733901</v>
      </c>
      <c r="F60" s="373">
        <v>0.43538395817193198</v>
      </c>
      <c r="G60" s="189">
        <v>5.2550315377163002E-2</v>
      </c>
      <c r="H60" s="373">
        <v>4.1949867352597099E-2</v>
      </c>
      <c r="I60" s="189">
        <v>1.67579329065464</v>
      </c>
      <c r="J60" s="373">
        <v>1.2735206791481299</v>
      </c>
      <c r="K60" s="189">
        <v>5.5850599960561402E-2</v>
      </c>
      <c r="L60" s="373">
        <v>4.4696151948374903E-2</v>
      </c>
      <c r="M60" s="189">
        <v>2.4186640446874001</v>
      </c>
      <c r="N60" s="381">
        <v>1.57677842353548</v>
      </c>
    </row>
    <row r="61" spans="1:14" ht="13" customHeight="1" x14ac:dyDescent="0.35">
      <c r="A61" s="12" t="s">
        <v>297</v>
      </c>
      <c r="B61" s="97">
        <v>2</v>
      </c>
      <c r="C61" s="189">
        <v>-1.0635794144099899E-2</v>
      </c>
      <c r="D61" s="373">
        <v>1.99369660140407E-2</v>
      </c>
      <c r="E61" s="189">
        <v>1.4888432293356599E-2</v>
      </c>
      <c r="F61" s="373">
        <v>7.3997198804882106E-2</v>
      </c>
      <c r="G61" s="189">
        <v>-1.38885909918731E-2</v>
      </c>
      <c r="H61" s="373">
        <v>1.9820544660581401E-2</v>
      </c>
      <c r="I61" s="189">
        <v>0.27802193200769898</v>
      </c>
      <c r="J61" s="373">
        <v>0.24945699907730301</v>
      </c>
      <c r="K61" s="189">
        <v>-1.52682032416656E-2</v>
      </c>
      <c r="L61" s="373">
        <v>1.9914107711214699E-2</v>
      </c>
      <c r="M61" s="189">
        <v>0.40895051569662899</v>
      </c>
      <c r="N61" s="381">
        <v>0.314307512364771</v>
      </c>
    </row>
    <row r="62" spans="1:14" ht="13" customHeight="1" x14ac:dyDescent="0.35">
      <c r="A62" s="12" t="s">
        <v>298</v>
      </c>
      <c r="B62" s="97">
        <v>2</v>
      </c>
      <c r="C62" s="189">
        <v>-5.9360905253279798E-2</v>
      </c>
      <c r="D62" s="373">
        <v>1.7248010751848501E-2</v>
      </c>
      <c r="E62" s="189">
        <v>0.58604507880590995</v>
      </c>
      <c r="F62" s="373">
        <v>0.338258576476273</v>
      </c>
      <c r="G62" s="189">
        <v>-4.8383541938700099E-2</v>
      </c>
      <c r="H62" s="373">
        <v>1.70871053166156E-2</v>
      </c>
      <c r="I62" s="189">
        <v>2.7751017269933298</v>
      </c>
      <c r="J62" s="373">
        <v>0.62052043356026598</v>
      </c>
      <c r="K62" s="189">
        <v>-4.9302296615697599E-2</v>
      </c>
      <c r="L62" s="373">
        <v>1.7382209071884001E-2</v>
      </c>
      <c r="M62" s="189">
        <v>3.24761735174389</v>
      </c>
      <c r="N62" s="381">
        <v>0.69125464687236504</v>
      </c>
    </row>
    <row r="63" spans="1:14" ht="13" customHeight="1" x14ac:dyDescent="0.35">
      <c r="A63" s="101" t="s">
        <v>299</v>
      </c>
      <c r="B63" s="102">
        <v>2</v>
      </c>
      <c r="C63" s="190">
        <v>7.6331150379966406E-2</v>
      </c>
      <c r="D63" s="374">
        <v>5.4774253183800699E-3</v>
      </c>
      <c r="E63" s="190">
        <v>0.75518578907744105</v>
      </c>
      <c r="F63" s="374">
        <v>8.9475949351020198E-2</v>
      </c>
      <c r="G63" s="190">
        <v>7.8465173319385698E-2</v>
      </c>
      <c r="H63" s="374">
        <v>5.4647457516346998E-3</v>
      </c>
      <c r="I63" s="190">
        <v>2.1355971449962401</v>
      </c>
      <c r="J63" s="374">
        <v>0.16249955744854599</v>
      </c>
      <c r="K63" s="190">
        <v>7.7685246456773896E-2</v>
      </c>
      <c r="L63" s="374">
        <v>5.4939191986062199E-3</v>
      </c>
      <c r="M63" s="190">
        <v>3.2833800840609202</v>
      </c>
      <c r="N63" s="383">
        <v>0.21787521299934001</v>
      </c>
    </row>
    <row r="64" spans="1:14" ht="13" customHeight="1" x14ac:dyDescent="0.35">
      <c r="A64" s="103" t="s">
        <v>300</v>
      </c>
      <c r="B64" s="104">
        <v>2</v>
      </c>
      <c r="C64" s="191">
        <v>9.3726226862938897E-2</v>
      </c>
      <c r="D64" s="375">
        <v>8.0735342909888496E-3</v>
      </c>
      <c r="E64" s="191">
        <v>1.1021399711719799</v>
      </c>
      <c r="F64" s="375">
        <v>0.16817035832675201</v>
      </c>
      <c r="G64" s="191">
        <v>9.6274728082878402E-2</v>
      </c>
      <c r="H64" s="375">
        <v>8.0584035630487799E-3</v>
      </c>
      <c r="I64" s="191">
        <v>2.46551742302128</v>
      </c>
      <c r="J64" s="375">
        <v>0.25478808737500203</v>
      </c>
      <c r="K64" s="191">
        <v>9.3904341668755803E-2</v>
      </c>
      <c r="L64" s="375">
        <v>7.9873330277149598E-3</v>
      </c>
      <c r="M64" s="191">
        <v>3.6947877778598501</v>
      </c>
      <c r="N64" s="384">
        <v>0.32455492863334501</v>
      </c>
    </row>
    <row r="65" spans="1:14" ht="13" customHeight="1" x14ac:dyDescent="0.35">
      <c r="A65" s="105" t="s">
        <v>301</v>
      </c>
      <c r="B65" s="106">
        <v>2</v>
      </c>
      <c r="C65" s="192">
        <v>3.7041672183460099E-2</v>
      </c>
      <c r="D65" s="376">
        <v>3.9406185709317202E-3</v>
      </c>
      <c r="E65" s="192">
        <v>0.76150260023697702</v>
      </c>
      <c r="F65" s="376">
        <v>7.1408086227078199E-2</v>
      </c>
      <c r="G65" s="192">
        <v>3.8712687735511203E-2</v>
      </c>
      <c r="H65" s="376">
        <v>3.9287778481455404E-3</v>
      </c>
      <c r="I65" s="192">
        <v>2.2025730224584299</v>
      </c>
      <c r="J65" s="376">
        <v>0.12193572167653401</v>
      </c>
      <c r="K65" s="192">
        <v>3.8949032753906203E-2</v>
      </c>
      <c r="L65" s="376">
        <v>3.9406575073392602E-3</v>
      </c>
      <c r="M65" s="192">
        <v>3.3854951349429299</v>
      </c>
      <c r="N65" s="385">
        <v>0.172996825247549</v>
      </c>
    </row>
    <row r="66" spans="1:14" ht="13" customHeight="1" x14ac:dyDescent="0.35">
      <c r="A66" s="12" t="s">
        <v>302</v>
      </c>
      <c r="B66" s="97">
        <v>2</v>
      </c>
      <c r="C66" s="189">
        <v>8.2497532320387298E-2</v>
      </c>
      <c r="D66" s="373">
        <v>6.1641007537846203E-2</v>
      </c>
      <c r="E66" s="189">
        <v>0.55927049192312095</v>
      </c>
      <c r="F66" s="373">
        <v>0.90764243250865495</v>
      </c>
      <c r="G66" s="189">
        <v>9.5970586871599595E-2</v>
      </c>
      <c r="H66" s="373">
        <v>6.2046801732939999E-2</v>
      </c>
      <c r="I66" s="189">
        <v>3.9112757223254202</v>
      </c>
      <c r="J66" s="373">
        <v>2.41036311816814</v>
      </c>
      <c r="K66" s="189">
        <v>0.106634946473201</v>
      </c>
      <c r="L66" s="373">
        <v>5.7476912814915002E-2</v>
      </c>
      <c r="M66" s="189">
        <v>7.4387077358496496</v>
      </c>
      <c r="N66" s="381">
        <v>2.71776332000558</v>
      </c>
    </row>
    <row r="67" spans="1:14" ht="13" customHeight="1" x14ac:dyDescent="0.35">
      <c r="A67" s="12" t="s">
        <v>303</v>
      </c>
      <c r="B67" s="97">
        <v>2</v>
      </c>
      <c r="C67" s="189">
        <v>0.12490236137923599</v>
      </c>
      <c r="D67" s="373">
        <v>4.1415885358314801E-2</v>
      </c>
      <c r="E67" s="189">
        <v>2.1645331985852501</v>
      </c>
      <c r="F67" s="373">
        <v>1.4603671044200499</v>
      </c>
      <c r="G67" s="189">
        <v>0.12646898752045599</v>
      </c>
      <c r="H67" s="373">
        <v>4.3399666892189097E-2</v>
      </c>
      <c r="I67" s="189">
        <v>5.1550640997096897</v>
      </c>
      <c r="J67" s="373">
        <v>2.5080393792842099</v>
      </c>
      <c r="K67" s="189">
        <v>0.12619218700898299</v>
      </c>
      <c r="L67" s="373">
        <v>4.2520801598163203E-2</v>
      </c>
      <c r="M67" s="189">
        <v>7.2685010195184798</v>
      </c>
      <c r="N67" s="381">
        <v>3.0345392171805599</v>
      </c>
    </row>
    <row r="68" spans="1:14" ht="13" customHeight="1" x14ac:dyDescent="0.35">
      <c r="A68" s="12" t="s">
        <v>304</v>
      </c>
      <c r="B68" s="97">
        <v>2</v>
      </c>
      <c r="C68" s="189">
        <v>-2.1004540775526799E-3</v>
      </c>
      <c r="D68" s="373">
        <v>5.1575885319945503E-2</v>
      </c>
      <c r="E68" s="189">
        <v>4.2288375003748198E-4</v>
      </c>
      <c r="F68" s="373">
        <v>0.2334027336767</v>
      </c>
      <c r="G68" s="189">
        <v>9.6107762101144099E-3</v>
      </c>
      <c r="H68" s="373">
        <v>5.4379444174869798E-2</v>
      </c>
      <c r="I68" s="189">
        <v>4.8822886748926004</v>
      </c>
      <c r="J68" s="373">
        <v>2.2830463137434598</v>
      </c>
      <c r="K68" s="189">
        <v>1.13927152959079E-2</v>
      </c>
      <c r="L68" s="373">
        <v>5.3141173837335902E-2</v>
      </c>
      <c r="M68" s="189">
        <v>7.62229430257762</v>
      </c>
      <c r="N68" s="381">
        <v>3.5803647782105199</v>
      </c>
    </row>
    <row r="69" spans="1:14" ht="13" customHeight="1" x14ac:dyDescent="0.35">
      <c r="A69" s="26" t="s">
        <v>305</v>
      </c>
      <c r="B69" s="107">
        <v>2</v>
      </c>
      <c r="C69" s="199">
        <v>1.73034810440158E-2</v>
      </c>
      <c r="D69" s="378">
        <v>4.3925035646275999E-2</v>
      </c>
      <c r="E69" s="199">
        <v>3.2424018168364398E-2</v>
      </c>
      <c r="F69" s="378">
        <v>0.20925124718396301</v>
      </c>
      <c r="G69" s="199">
        <v>2.9261329457779098E-2</v>
      </c>
      <c r="H69" s="378">
        <v>4.3539814330429999E-2</v>
      </c>
      <c r="I69" s="199">
        <v>3.7549986418793799</v>
      </c>
      <c r="J69" s="378">
        <v>1.26351158316789</v>
      </c>
      <c r="K69" s="199">
        <v>2.04718221440368E-2</v>
      </c>
      <c r="L69" s="378">
        <v>4.0009453979260499E-2</v>
      </c>
      <c r="M69" s="199">
        <v>7.6833256006448396</v>
      </c>
      <c r="N69" s="386">
        <v>2.7846271405410299</v>
      </c>
    </row>
    <row r="70" spans="1:14" ht="13" customHeight="1" x14ac:dyDescent="0.35">
      <c r="A70" s="12"/>
      <c r="B70" s="112"/>
      <c r="C70" s="189" t="s">
        <v>1384</v>
      </c>
      <c r="D70" s="373" t="s">
        <v>1385</v>
      </c>
      <c r="E70" s="189" t="s">
        <v>1386</v>
      </c>
      <c r="F70" s="373" t="s">
        <v>1387</v>
      </c>
      <c r="G70" s="189" t="s">
        <v>1388</v>
      </c>
      <c r="H70" s="373" t="s">
        <v>1389</v>
      </c>
      <c r="I70" s="189" t="s">
        <v>1390</v>
      </c>
      <c r="J70" s="373" t="s">
        <v>1391</v>
      </c>
      <c r="K70" s="189" t="s">
        <v>1392</v>
      </c>
      <c r="L70" s="373" t="s">
        <v>1393</v>
      </c>
      <c r="M70" s="189" t="s">
        <v>1394</v>
      </c>
      <c r="N70" s="381" t="s">
        <v>1395</v>
      </c>
    </row>
    <row r="71" spans="1:14" ht="13" customHeight="1" x14ac:dyDescent="0.35">
      <c r="A71" s="12" t="s">
        <v>249</v>
      </c>
      <c r="B71" s="112">
        <v>1</v>
      </c>
      <c r="C71" s="189">
        <v>8.2360250205898794E-2</v>
      </c>
      <c r="D71" s="373">
        <v>3.3404905823159602E-2</v>
      </c>
      <c r="E71" s="189">
        <v>0.68880537030571998</v>
      </c>
      <c r="F71" s="373">
        <v>0.55115778456007203</v>
      </c>
      <c r="G71" s="189">
        <v>9.1686485126591097E-2</v>
      </c>
      <c r="H71" s="373">
        <v>3.3416905698184202E-2</v>
      </c>
      <c r="I71" s="189">
        <v>4.5549862325451302</v>
      </c>
      <c r="J71" s="373">
        <v>1.3443412048735399</v>
      </c>
      <c r="K71" s="189">
        <v>8.9745230408792606E-2</v>
      </c>
      <c r="L71" s="373">
        <v>3.3104443629626598E-2</v>
      </c>
      <c r="M71" s="189">
        <v>5.3517560905620796</v>
      </c>
      <c r="N71" s="381">
        <v>1.54822795785167</v>
      </c>
    </row>
    <row r="72" spans="1:14" ht="13" customHeight="1" x14ac:dyDescent="0.35">
      <c r="A72" s="12" t="s">
        <v>253</v>
      </c>
      <c r="B72" s="112">
        <v>1</v>
      </c>
      <c r="C72" s="189">
        <v>0.11070418343791</v>
      </c>
      <c r="D72" s="373">
        <v>2.0819236824395099E-2</v>
      </c>
      <c r="E72" s="189">
        <v>1.3926218781455599</v>
      </c>
      <c r="F72" s="373">
        <v>0.51875955434122201</v>
      </c>
      <c r="G72" s="189">
        <v>0.10584725521006499</v>
      </c>
      <c r="H72" s="373">
        <v>2.1492921171105E-2</v>
      </c>
      <c r="I72" s="189">
        <v>4.5490769268733304</v>
      </c>
      <c r="J72" s="373">
        <v>0.81479929017724195</v>
      </c>
      <c r="K72" s="189">
        <v>0.104549069144487</v>
      </c>
      <c r="L72" s="373">
        <v>2.1646016008885299E-2</v>
      </c>
      <c r="M72" s="189">
        <v>4.7205109114231103</v>
      </c>
      <c r="N72" s="381">
        <v>0.87455420683227203</v>
      </c>
    </row>
    <row r="73" spans="1:14" ht="13" customHeight="1" x14ac:dyDescent="0.35">
      <c r="A73" s="100" t="s">
        <v>255</v>
      </c>
      <c r="B73" s="112">
        <v>1</v>
      </c>
      <c r="C73" s="189">
        <v>0.15757178129362401</v>
      </c>
      <c r="D73" s="373">
        <v>2.7463153893627999E-2</v>
      </c>
      <c r="E73" s="189">
        <v>2.8880199373754998</v>
      </c>
      <c r="F73" s="373">
        <v>0.95753670633266297</v>
      </c>
      <c r="G73" s="189">
        <v>0.16024689980579301</v>
      </c>
      <c r="H73" s="373">
        <v>2.7105174214693099E-2</v>
      </c>
      <c r="I73" s="189">
        <v>4.6487210483857702</v>
      </c>
      <c r="J73" s="373">
        <v>1.0894584676355801</v>
      </c>
      <c r="K73" s="189">
        <v>0.15677209070926501</v>
      </c>
      <c r="L73" s="373">
        <v>2.7498397057572399E-2</v>
      </c>
      <c r="M73" s="189">
        <v>5.9288306927723804</v>
      </c>
      <c r="N73" s="381">
        <v>1.4797602382664301</v>
      </c>
    </row>
    <row r="74" spans="1:14" ht="13" customHeight="1" x14ac:dyDescent="0.35">
      <c r="A74" s="12" t="s">
        <v>256</v>
      </c>
      <c r="B74" s="112">
        <v>1</v>
      </c>
      <c r="C74" s="189">
        <v>-3.8161603225453797E-2</v>
      </c>
      <c r="D74" s="373">
        <v>1.7525395879305499E-2</v>
      </c>
      <c r="E74" s="189">
        <v>0.42468997350390603</v>
      </c>
      <c r="F74" s="373">
        <v>0.42205810824889101</v>
      </c>
      <c r="G74" s="189">
        <v>-3.4143418738750798E-2</v>
      </c>
      <c r="H74" s="373">
        <v>1.73377436081615E-2</v>
      </c>
      <c r="I74" s="189">
        <v>2.5613518079143098</v>
      </c>
      <c r="J74" s="373">
        <v>1.1535421263849801</v>
      </c>
      <c r="K74" s="189">
        <v>-2.95056056063016E-2</v>
      </c>
      <c r="L74" s="373">
        <v>1.7304798070011299E-2</v>
      </c>
      <c r="M74" s="189">
        <v>4.0790303372017096</v>
      </c>
      <c r="N74" s="381">
        <v>1.36366422495686</v>
      </c>
    </row>
    <row r="75" spans="1:14" ht="13" customHeight="1" x14ac:dyDescent="0.35">
      <c r="A75" s="12" t="s">
        <v>267</v>
      </c>
      <c r="B75" s="112">
        <v>1</v>
      </c>
      <c r="C75" s="189">
        <v>0.17326985606839501</v>
      </c>
      <c r="D75" s="373">
        <v>3.78060622809408E-2</v>
      </c>
      <c r="E75" s="189">
        <v>3.3608388464204602</v>
      </c>
      <c r="F75" s="373">
        <v>1.48354605642396</v>
      </c>
      <c r="G75" s="189">
        <v>0.176395309652111</v>
      </c>
      <c r="H75" s="373">
        <v>3.7219575853271999E-2</v>
      </c>
      <c r="I75" s="189">
        <v>4.6239234071730202</v>
      </c>
      <c r="J75" s="373">
        <v>1.6446462057109299</v>
      </c>
      <c r="K75" s="189">
        <v>0.17288359481638499</v>
      </c>
      <c r="L75" s="373">
        <v>3.7327637732103701E-2</v>
      </c>
      <c r="M75" s="189">
        <v>5.6540164119363796</v>
      </c>
      <c r="N75" s="381">
        <v>1.82565803313037</v>
      </c>
    </row>
    <row r="76" spans="1:14" ht="13" customHeight="1" x14ac:dyDescent="0.35">
      <c r="A76" s="12" t="s">
        <v>272</v>
      </c>
      <c r="B76" s="112">
        <v>1</v>
      </c>
      <c r="C76" s="189">
        <v>6.4034496305392499E-2</v>
      </c>
      <c r="D76" s="373">
        <v>3.0194055665042401E-2</v>
      </c>
      <c r="E76" s="189">
        <v>0.36932089527803502</v>
      </c>
      <c r="F76" s="373">
        <v>0.31434312892107802</v>
      </c>
      <c r="G76" s="189">
        <v>4.3298777008123901E-2</v>
      </c>
      <c r="H76" s="373">
        <v>2.9587200862655198E-2</v>
      </c>
      <c r="I76" s="189">
        <v>5.2266718984277798</v>
      </c>
      <c r="J76" s="373">
        <v>0.92250753476456104</v>
      </c>
      <c r="K76" s="189">
        <v>4.6235577247363803E-2</v>
      </c>
      <c r="L76" s="373">
        <v>2.9544098082856698E-2</v>
      </c>
      <c r="M76" s="189">
        <v>5.5577871177288802</v>
      </c>
      <c r="N76" s="381">
        <v>1.0689321458034899</v>
      </c>
    </row>
    <row r="77" spans="1:14" ht="13" customHeight="1" x14ac:dyDescent="0.35">
      <c r="A77" s="12" t="s">
        <v>274</v>
      </c>
      <c r="B77" s="112">
        <v>1</v>
      </c>
      <c r="C77" s="189">
        <v>5.0854553180940301E-2</v>
      </c>
      <c r="D77" s="373">
        <v>2.37144765284861E-2</v>
      </c>
      <c r="E77" s="189">
        <v>0.240488320696085</v>
      </c>
      <c r="F77" s="373">
        <v>0.21838902730321499</v>
      </c>
      <c r="G77" s="189">
        <v>2.78472728729285E-2</v>
      </c>
      <c r="H77" s="373">
        <v>2.3387263287579702E-2</v>
      </c>
      <c r="I77" s="189">
        <v>4.1385722861575003</v>
      </c>
      <c r="J77" s="373">
        <v>1.0085097482918</v>
      </c>
      <c r="K77" s="189">
        <v>2.46524887064987E-2</v>
      </c>
      <c r="L77" s="373">
        <v>2.3029955836401599E-2</v>
      </c>
      <c r="M77" s="189">
        <v>6.1608976776733497</v>
      </c>
      <c r="N77" s="381">
        <v>1.20309210491171</v>
      </c>
    </row>
    <row r="78" spans="1:14" ht="13" customHeight="1" x14ac:dyDescent="0.35">
      <c r="A78" s="12" t="s">
        <v>280</v>
      </c>
      <c r="B78" s="112">
        <v>1</v>
      </c>
      <c r="C78" s="189">
        <v>2.9691754730636299E-2</v>
      </c>
      <c r="D78" s="373">
        <v>1.64834445366428E-2</v>
      </c>
      <c r="E78" s="189">
        <v>0.203097957388466</v>
      </c>
      <c r="F78" s="373">
        <v>0.2367399741832</v>
      </c>
      <c r="G78" s="189">
        <v>3.06486802183078E-2</v>
      </c>
      <c r="H78" s="373">
        <v>1.6266719346425301E-2</v>
      </c>
      <c r="I78" s="189">
        <v>2.0919985277179198</v>
      </c>
      <c r="J78" s="373">
        <v>0.78060752941132505</v>
      </c>
      <c r="K78" s="189">
        <v>3.4437793403029202E-2</v>
      </c>
      <c r="L78" s="373">
        <v>1.57178656698348E-2</v>
      </c>
      <c r="M78" s="189">
        <v>3.0565734464658298</v>
      </c>
      <c r="N78" s="381">
        <v>0.85185972491640605</v>
      </c>
    </row>
    <row r="79" spans="1:14" ht="13" customHeight="1" x14ac:dyDescent="0.35">
      <c r="A79" s="12" t="s">
        <v>285</v>
      </c>
      <c r="B79" s="112">
        <v>1</v>
      </c>
      <c r="C79" s="189">
        <v>-6.0925217427519798E-3</v>
      </c>
      <c r="D79" s="373">
        <v>2.16863122875013E-2</v>
      </c>
      <c r="E79" s="189">
        <v>5.3151475739551804E-3</v>
      </c>
      <c r="F79" s="373">
        <v>6.2015429360003302E-2</v>
      </c>
      <c r="G79" s="189">
        <v>9.6178598864125192E-3</v>
      </c>
      <c r="H79" s="373">
        <v>2.27895700997632E-2</v>
      </c>
      <c r="I79" s="189">
        <v>2.2511315334998798</v>
      </c>
      <c r="J79" s="373">
        <v>0.95150008831003297</v>
      </c>
      <c r="K79" s="189">
        <v>9.4426490773725797E-3</v>
      </c>
      <c r="L79" s="373">
        <v>2.2913682973871301E-2</v>
      </c>
      <c r="M79" s="189">
        <v>2.8473548731365201</v>
      </c>
      <c r="N79" s="381">
        <v>1.1120077522360099</v>
      </c>
    </row>
    <row r="80" spans="1:14" ht="13" customHeight="1" x14ac:dyDescent="0.35">
      <c r="A80" s="12" t="s">
        <v>290</v>
      </c>
      <c r="B80" s="112">
        <v>1</v>
      </c>
      <c r="C80" s="189">
        <v>5.5800843887431201E-2</v>
      </c>
      <c r="D80" s="373">
        <v>3.04847819476841E-2</v>
      </c>
      <c r="E80" s="189">
        <v>0.27303164128458202</v>
      </c>
      <c r="F80" s="373">
        <v>0.30834447917987401</v>
      </c>
      <c r="G80" s="189">
        <v>3.6918525001452103E-2</v>
      </c>
      <c r="H80" s="373">
        <v>2.9915875356339001E-2</v>
      </c>
      <c r="I80" s="189">
        <v>2.4370482326263301</v>
      </c>
      <c r="J80" s="373">
        <v>0.82230692540433403</v>
      </c>
      <c r="K80" s="189">
        <v>3.7103032140054802E-2</v>
      </c>
      <c r="L80" s="373">
        <v>3.01260646078781E-2</v>
      </c>
      <c r="M80" s="189">
        <v>2.77688887722723</v>
      </c>
      <c r="N80" s="381">
        <v>0.90802381107274499</v>
      </c>
    </row>
    <row r="81" spans="1:14" ht="13" customHeight="1" x14ac:dyDescent="0.35">
      <c r="A81" s="12" t="s">
        <v>292</v>
      </c>
      <c r="B81" s="112">
        <v>1</v>
      </c>
      <c r="C81" s="189">
        <v>0.13109550264654499</v>
      </c>
      <c r="D81" s="373">
        <v>2.9079044644001E-2</v>
      </c>
      <c r="E81" s="189">
        <v>1.51797978769396</v>
      </c>
      <c r="F81" s="373">
        <v>0.64623978231381596</v>
      </c>
      <c r="G81" s="189">
        <v>0.130856481056984</v>
      </c>
      <c r="H81" s="373">
        <v>2.8488133267870201E-2</v>
      </c>
      <c r="I81" s="189">
        <v>3.13001392957064</v>
      </c>
      <c r="J81" s="373">
        <v>0.88625336403246502</v>
      </c>
      <c r="K81" s="189">
        <v>0.13054370560471201</v>
      </c>
      <c r="L81" s="373">
        <v>2.8194110264020699E-2</v>
      </c>
      <c r="M81" s="189">
        <v>4.92964685187314</v>
      </c>
      <c r="N81" s="381">
        <v>1.03828882675983</v>
      </c>
    </row>
    <row r="82" spans="1:14" ht="13" customHeight="1" x14ac:dyDescent="0.35">
      <c r="A82" s="12" t="s">
        <v>294</v>
      </c>
      <c r="B82" s="112">
        <v>1</v>
      </c>
      <c r="C82" s="189">
        <v>9.1321634610162697E-2</v>
      </c>
      <c r="D82" s="373">
        <v>2.51440260930062E-2</v>
      </c>
      <c r="E82" s="189">
        <v>1.03930922912714</v>
      </c>
      <c r="F82" s="373">
        <v>0.56821706439659203</v>
      </c>
      <c r="G82" s="189">
        <v>8.9536117079453803E-2</v>
      </c>
      <c r="H82" s="373">
        <v>2.4066712908058799E-2</v>
      </c>
      <c r="I82" s="189">
        <v>2.4842199946980301</v>
      </c>
      <c r="J82" s="373">
        <v>0.74891673545709703</v>
      </c>
      <c r="K82" s="189">
        <v>8.83036962268888E-2</v>
      </c>
      <c r="L82" s="373">
        <v>2.3945640027290299E-2</v>
      </c>
      <c r="M82" s="189">
        <v>3.8585268696697499</v>
      </c>
      <c r="N82" s="381">
        <v>0.97614074323100497</v>
      </c>
    </row>
    <row r="83" spans="1:14" ht="13" customHeight="1" x14ac:dyDescent="0.35">
      <c r="A83" s="12" t="s">
        <v>295</v>
      </c>
      <c r="B83" s="112">
        <v>1</v>
      </c>
      <c r="C83" s="189">
        <v>-3.9473823009520903E-2</v>
      </c>
      <c r="D83" s="373">
        <v>1.52275001638071E-2</v>
      </c>
      <c r="E83" s="189">
        <v>0.32423457043475401</v>
      </c>
      <c r="F83" s="373">
        <v>0.24381846990956199</v>
      </c>
      <c r="G83" s="189">
        <v>-3.9382633237199802E-2</v>
      </c>
      <c r="H83" s="373">
        <v>1.44109376899096E-2</v>
      </c>
      <c r="I83" s="189">
        <v>2.21361090465457</v>
      </c>
      <c r="J83" s="373">
        <v>0.83389004074179296</v>
      </c>
      <c r="K83" s="189">
        <v>-2.4669998880200401E-2</v>
      </c>
      <c r="L83" s="373">
        <v>1.6054289833353601E-2</v>
      </c>
      <c r="M83" s="189">
        <v>3.95386214308569</v>
      </c>
      <c r="N83" s="381">
        <v>1.1228326191443201</v>
      </c>
    </row>
    <row r="84" spans="1:14" ht="13" customHeight="1" x14ac:dyDescent="0.35">
      <c r="A84" s="28" t="s">
        <v>306</v>
      </c>
      <c r="B84" s="113">
        <v>1</v>
      </c>
      <c r="C84" s="193">
        <v>5.8783760591298799E-2</v>
      </c>
      <c r="D84" s="377">
        <v>7.5188814443478197E-3</v>
      </c>
      <c r="E84" s="193">
        <v>0.81997780148771904</v>
      </c>
      <c r="F84" s="377">
        <v>0.16777435405260499</v>
      </c>
      <c r="G84" s="193">
        <v>5.5760559261373299E-2</v>
      </c>
      <c r="H84" s="377">
        <v>7.4369020582940896E-3</v>
      </c>
      <c r="I84" s="193">
        <v>3.35521714015487</v>
      </c>
      <c r="J84" s="377">
        <v>0.29589045125061098</v>
      </c>
      <c r="K84" s="193">
        <v>5.6976769357423601E-2</v>
      </c>
      <c r="L84" s="377">
        <v>7.4377999746662402E-3</v>
      </c>
      <c r="M84" s="193">
        <v>4.4122376339986404</v>
      </c>
      <c r="N84" s="382">
        <v>0.343823373888136</v>
      </c>
    </row>
    <row r="85" spans="1:14" ht="13" customHeight="1" x14ac:dyDescent="0.35">
      <c r="A85" s="12" t="s">
        <v>87</v>
      </c>
      <c r="B85" s="112">
        <v>1</v>
      </c>
      <c r="C85" s="189">
        <v>0.11907041577639201</v>
      </c>
      <c r="D85" s="373">
        <v>3.0453056917799499E-2</v>
      </c>
      <c r="E85" s="189">
        <v>1.2832278151738601</v>
      </c>
      <c r="F85" s="373">
        <v>0.64030413690527299</v>
      </c>
      <c r="G85" s="189">
        <v>0.109805331286588</v>
      </c>
      <c r="H85" s="373">
        <v>3.0519004778812399E-2</v>
      </c>
      <c r="I85" s="189">
        <v>5.8818813124135998</v>
      </c>
      <c r="J85" s="373">
        <v>1.10740043627896</v>
      </c>
      <c r="K85" s="189">
        <v>0.107695042586895</v>
      </c>
      <c r="L85" s="373">
        <v>3.1037104904082999E-2</v>
      </c>
      <c r="M85" s="189">
        <v>6.0913967934241198</v>
      </c>
      <c r="N85" s="381">
        <v>1.1296148754340201</v>
      </c>
    </row>
    <row r="86" spans="1:14" ht="13" customHeight="1" x14ac:dyDescent="0.35">
      <c r="A86" s="12" t="s">
        <v>303</v>
      </c>
      <c r="B86" s="112">
        <v>1</v>
      </c>
      <c r="C86" s="189">
        <v>8.4183810678451501E-2</v>
      </c>
      <c r="D86" s="373">
        <v>3.2466130828553402E-2</v>
      </c>
      <c r="E86" s="189">
        <v>0.87332381296596195</v>
      </c>
      <c r="F86" s="373">
        <v>0.722206744574587</v>
      </c>
      <c r="G86" s="189">
        <v>7.6320369997027002E-2</v>
      </c>
      <c r="H86" s="373">
        <v>3.1778234318441199E-2</v>
      </c>
      <c r="I86" s="189">
        <v>6.4503085311039898</v>
      </c>
      <c r="J86" s="373">
        <v>1.9174341452105601</v>
      </c>
      <c r="K86" s="189">
        <v>7.2283189203018405E-2</v>
      </c>
      <c r="L86" s="373">
        <v>3.2435634472543301E-2</v>
      </c>
      <c r="M86" s="189">
        <v>6.9118897602885303</v>
      </c>
      <c r="N86" s="381">
        <v>2.2324238137501902</v>
      </c>
    </row>
    <row r="87" spans="1:14" ht="13" customHeight="1" x14ac:dyDescent="0.35">
      <c r="A87" s="26" t="s">
        <v>304</v>
      </c>
      <c r="B87" s="114">
        <v>1</v>
      </c>
      <c r="C87" s="199">
        <v>3.2257267390247299E-2</v>
      </c>
      <c r="D87" s="378">
        <v>4.2062925951978199E-2</v>
      </c>
      <c r="E87" s="199">
        <v>0.10618655992182</v>
      </c>
      <c r="F87" s="378">
        <v>0.353827491879314</v>
      </c>
      <c r="G87" s="199">
        <v>4.6128278711437203E-2</v>
      </c>
      <c r="H87" s="378">
        <v>3.94949131183671E-2</v>
      </c>
      <c r="I87" s="199">
        <v>5.1604545709582501</v>
      </c>
      <c r="J87" s="378">
        <v>1.9300780420480901</v>
      </c>
      <c r="K87" s="199">
        <v>5.0332859207429997E-2</v>
      </c>
      <c r="L87" s="378">
        <v>3.9024243147015601E-2</v>
      </c>
      <c r="M87" s="199">
        <v>7.9571293132559697</v>
      </c>
      <c r="N87" s="386">
        <v>2.0843400254851399</v>
      </c>
    </row>
    <row r="88" spans="1:14" ht="13" customHeight="1" x14ac:dyDescent="0.35">
      <c r="A88" s="12"/>
      <c r="B88" s="115"/>
      <c r="C88" s="189" t="s">
        <v>1384</v>
      </c>
      <c r="D88" s="373" t="s">
        <v>1385</v>
      </c>
      <c r="E88" s="189" t="s">
        <v>1386</v>
      </c>
      <c r="F88" s="373" t="s">
        <v>1387</v>
      </c>
      <c r="G88" s="189" t="s">
        <v>1388</v>
      </c>
      <c r="H88" s="373" t="s">
        <v>1389</v>
      </c>
      <c r="I88" s="189" t="s">
        <v>1390</v>
      </c>
      <c r="J88" s="373" t="s">
        <v>1391</v>
      </c>
      <c r="K88" s="189" t="s">
        <v>1392</v>
      </c>
      <c r="L88" s="373" t="s">
        <v>1393</v>
      </c>
      <c r="M88" s="189" t="s">
        <v>1394</v>
      </c>
      <c r="N88" s="381" t="s">
        <v>1395</v>
      </c>
    </row>
    <row r="89" spans="1:14" ht="13" customHeight="1" x14ac:dyDescent="0.35">
      <c r="A89" s="12" t="s">
        <v>261</v>
      </c>
      <c r="B89" s="115">
        <v>3</v>
      </c>
      <c r="C89" s="189">
        <v>-3.6850158782351899E-2</v>
      </c>
      <c r="D89" s="373">
        <v>2.7923961409594002E-2</v>
      </c>
      <c r="E89" s="189">
        <v>0.13432470751023301</v>
      </c>
      <c r="F89" s="373">
        <v>0.22664916596024401</v>
      </c>
      <c r="G89" s="189">
        <v>-3.0620136660317699E-2</v>
      </c>
      <c r="H89" s="373">
        <v>2.7988674017765398E-2</v>
      </c>
      <c r="I89" s="189">
        <v>1.10288411650561</v>
      </c>
      <c r="J89" s="373">
        <v>0.694553754389311</v>
      </c>
      <c r="K89" s="189">
        <v>-3.0598821902501499E-2</v>
      </c>
      <c r="L89" s="373">
        <v>2.7717886090015801E-2</v>
      </c>
      <c r="M89" s="189">
        <v>1.5024987587882801</v>
      </c>
      <c r="N89" s="381">
        <v>0.96812389582840497</v>
      </c>
    </row>
    <row r="90" spans="1:14" ht="13" customHeight="1" x14ac:dyDescent="0.35">
      <c r="A90" s="12" t="s">
        <v>264</v>
      </c>
      <c r="B90" s="115">
        <v>3</v>
      </c>
      <c r="C90" s="189">
        <v>7.36620818894035E-2</v>
      </c>
      <c r="D90" s="373">
        <v>1.96291509883092E-2</v>
      </c>
      <c r="E90" s="189">
        <v>1.0057704494850701</v>
      </c>
      <c r="F90" s="373">
        <v>0.55155657775049005</v>
      </c>
      <c r="G90" s="189">
        <v>7.4967090600452799E-2</v>
      </c>
      <c r="H90" s="373">
        <v>1.9781846327137E-2</v>
      </c>
      <c r="I90" s="189">
        <v>2.7422893170380802</v>
      </c>
      <c r="J90" s="373">
        <v>0.95644526188607604</v>
      </c>
      <c r="K90" s="189">
        <v>7.4128686811281999E-2</v>
      </c>
      <c r="L90" s="373">
        <v>1.8498196738295499E-2</v>
      </c>
      <c r="M90" s="189">
        <v>4.6820207755802397</v>
      </c>
      <c r="N90" s="381">
        <v>1.55171585310153</v>
      </c>
    </row>
    <row r="91" spans="1:14" ht="13" customHeight="1" x14ac:dyDescent="0.35">
      <c r="A91" s="12" t="s">
        <v>78</v>
      </c>
      <c r="B91" s="115">
        <v>3</v>
      </c>
      <c r="C91" s="189">
        <v>0.104137707922403</v>
      </c>
      <c r="D91" s="373">
        <v>3.7908118362369E-2</v>
      </c>
      <c r="E91" s="189">
        <v>0.9663123397301</v>
      </c>
      <c r="F91" s="373">
        <v>0.70694677405395601</v>
      </c>
      <c r="G91" s="189">
        <v>0.12130571123373</v>
      </c>
      <c r="H91" s="373">
        <v>3.8793994940403101E-2</v>
      </c>
      <c r="I91" s="189">
        <v>5.6670436228151901</v>
      </c>
      <c r="J91" s="373">
        <v>1.5726605849151001</v>
      </c>
      <c r="K91" s="189">
        <v>0.119367028118288</v>
      </c>
      <c r="L91" s="373">
        <v>3.9080131801265898E-2</v>
      </c>
      <c r="M91" s="189">
        <v>6.2389875251473601</v>
      </c>
      <c r="N91" s="381">
        <v>1.7312663124590699</v>
      </c>
    </row>
    <row r="92" spans="1:14" ht="13" customHeight="1" x14ac:dyDescent="0.35">
      <c r="A92" s="12" t="s">
        <v>283</v>
      </c>
      <c r="B92" s="115">
        <v>3</v>
      </c>
      <c r="C92" s="189">
        <v>0.15086709470774701</v>
      </c>
      <c r="D92" s="373">
        <v>1.9246428966918201E-2</v>
      </c>
      <c r="E92" s="189">
        <v>2.82880989199248</v>
      </c>
      <c r="F92" s="373">
        <v>0.73001083565027702</v>
      </c>
      <c r="G92" s="189">
        <v>0.15116457463018201</v>
      </c>
      <c r="H92" s="373">
        <v>1.9278521360031699E-2</v>
      </c>
      <c r="I92" s="189">
        <v>3.5514129320655998</v>
      </c>
      <c r="J92" s="373">
        <v>0.78356187873925298</v>
      </c>
      <c r="K92" s="189">
        <v>0.15146833371403701</v>
      </c>
      <c r="L92" s="373">
        <v>1.92398566269452E-2</v>
      </c>
      <c r="M92" s="189">
        <v>3.6743338913671799</v>
      </c>
      <c r="N92" s="381">
        <v>0.82169952636193799</v>
      </c>
    </row>
    <row r="93" spans="1:14" ht="13" customHeight="1" x14ac:dyDescent="0.35">
      <c r="A93" s="12" t="s">
        <v>285</v>
      </c>
      <c r="B93" s="115">
        <v>3</v>
      </c>
      <c r="C93" s="189">
        <v>-2.2028661653725402E-2</v>
      </c>
      <c r="D93" s="373">
        <v>2.2893926997825002E-2</v>
      </c>
      <c r="E93" s="189">
        <v>5.72410317900049E-2</v>
      </c>
      <c r="F93" s="373">
        <v>0.13581389089809501</v>
      </c>
      <c r="G93" s="189">
        <v>-1.7224122906098201E-2</v>
      </c>
      <c r="H93" s="373">
        <v>2.2972258049604701E-2</v>
      </c>
      <c r="I93" s="189">
        <v>0.74461274301379499</v>
      </c>
      <c r="J93" s="373">
        <v>0.38942569303865299</v>
      </c>
      <c r="K93" s="189">
        <v>-1.456382333515E-2</v>
      </c>
      <c r="L93" s="373">
        <v>2.28909784222706E-2</v>
      </c>
      <c r="M93" s="189">
        <v>1.2763304015755501</v>
      </c>
      <c r="N93" s="381">
        <v>0.48196837945812698</v>
      </c>
    </row>
    <row r="94" spans="1:14" ht="13" customHeight="1" x14ac:dyDescent="0.35">
      <c r="A94" s="12" t="s">
        <v>290</v>
      </c>
      <c r="B94" s="115">
        <v>3</v>
      </c>
      <c r="C94" s="189">
        <v>0.14183286665998199</v>
      </c>
      <c r="D94" s="373">
        <v>3.2227537952383097E-2</v>
      </c>
      <c r="E94" s="189">
        <v>1.88890138057742</v>
      </c>
      <c r="F94" s="373">
        <v>0.86371794947293601</v>
      </c>
      <c r="G94" s="189">
        <v>0.139305626434505</v>
      </c>
      <c r="H94" s="373">
        <v>3.19774770524687E-2</v>
      </c>
      <c r="I94" s="189">
        <v>2.6717300271608799</v>
      </c>
      <c r="J94" s="373">
        <v>1.0584439046673699</v>
      </c>
      <c r="K94" s="189">
        <v>0.13743927496025399</v>
      </c>
      <c r="L94" s="373">
        <v>3.22579303356028E-2</v>
      </c>
      <c r="M94" s="189">
        <v>3.2846107397079098</v>
      </c>
      <c r="N94" s="381">
        <v>1.18543143186929</v>
      </c>
    </row>
    <row r="95" spans="1:14" ht="13" customHeight="1" x14ac:dyDescent="0.35">
      <c r="A95" s="12" t="s">
        <v>294</v>
      </c>
      <c r="B95" s="115">
        <v>3</v>
      </c>
      <c r="C95" s="189">
        <v>9.1079864853144801E-2</v>
      </c>
      <c r="D95" s="373">
        <v>1.8200127157916399E-2</v>
      </c>
      <c r="E95" s="189">
        <v>0.87121628597554501</v>
      </c>
      <c r="F95" s="373">
        <v>0.34291193894536598</v>
      </c>
      <c r="G95" s="189">
        <v>8.8382140180833804E-2</v>
      </c>
      <c r="H95" s="373">
        <v>1.8286342462383198E-2</v>
      </c>
      <c r="I95" s="189">
        <v>1.34930655052741</v>
      </c>
      <c r="J95" s="373">
        <v>0.45561585281331102</v>
      </c>
      <c r="K95" s="189">
        <v>9.33186553706188E-2</v>
      </c>
      <c r="L95" s="373">
        <v>1.80362754071089E-2</v>
      </c>
      <c r="M95" s="189">
        <v>3.4099173967127099</v>
      </c>
      <c r="N95" s="381">
        <v>0.83809099752003302</v>
      </c>
    </row>
    <row r="96" spans="1:14" ht="13" customHeight="1" x14ac:dyDescent="0.35">
      <c r="A96" s="12" t="s">
        <v>295</v>
      </c>
      <c r="B96" s="115">
        <v>3</v>
      </c>
      <c r="C96" s="189">
        <v>1.3481571850639E-2</v>
      </c>
      <c r="D96" s="373">
        <v>1.8999415555576101E-2</v>
      </c>
      <c r="E96" s="189">
        <v>3.8488455439589203E-2</v>
      </c>
      <c r="F96" s="373">
        <v>0.10145509349786699</v>
      </c>
      <c r="G96" s="189">
        <v>1.6499675575770801E-2</v>
      </c>
      <c r="H96" s="373">
        <v>1.8928637619532999E-2</v>
      </c>
      <c r="I96" s="189">
        <v>3.7255836192862599</v>
      </c>
      <c r="J96" s="373">
        <v>1.08333435369808</v>
      </c>
      <c r="K96" s="189">
        <v>2.0448691120753901E-2</v>
      </c>
      <c r="L96" s="373">
        <v>1.8038043328467E-2</v>
      </c>
      <c r="M96" s="189">
        <v>4.73432783590762</v>
      </c>
      <c r="N96" s="381">
        <v>1.09581388348216</v>
      </c>
    </row>
    <row r="97" spans="1:14" ht="13" customHeight="1" x14ac:dyDescent="0.35">
      <c r="A97" s="29" t="s">
        <v>307</v>
      </c>
      <c r="B97" s="117">
        <v>3</v>
      </c>
      <c r="C97" s="203">
        <v>6.4522795930905305E-2</v>
      </c>
      <c r="D97" s="380">
        <v>9.0376557480979398E-3</v>
      </c>
      <c r="E97" s="203">
        <v>0.97388306781255396</v>
      </c>
      <c r="F97" s="380">
        <v>0.18877110426192101</v>
      </c>
      <c r="G97" s="203">
        <v>6.7972569886132303E-2</v>
      </c>
      <c r="H97" s="380">
        <v>9.0952340438296003E-3</v>
      </c>
      <c r="I97" s="203">
        <v>2.6943578660515999</v>
      </c>
      <c r="J97" s="380">
        <v>0.33395307461441298</v>
      </c>
      <c r="K97" s="203">
        <v>6.8876003107197797E-2</v>
      </c>
      <c r="L97" s="380">
        <v>9.0339139469381106E-3</v>
      </c>
      <c r="M97" s="203">
        <v>3.6003784155983598</v>
      </c>
      <c r="N97" s="388">
        <v>0.406169317152211</v>
      </c>
    </row>
    <row r="99" spans="1:14" x14ac:dyDescent="0.35">
      <c r="A99" s="178" t="s">
        <v>460</v>
      </c>
    </row>
    <row r="100" spans="1:14" x14ac:dyDescent="0.35">
      <c r="A100" s="178" t="s">
        <v>455</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60" priority="3">
      <formula>ABS(C1/D1)&gt;1.95996398454005</formula>
    </cfRule>
  </conditionalFormatting>
  <conditionalFormatting sqref="G1:G200">
    <cfRule type="expression" dxfId="59" priority="2">
      <formula>ABS(G1/H1)&gt;1.95996398454005</formula>
    </cfRule>
  </conditionalFormatting>
  <conditionalFormatting sqref="K1:K200">
    <cfRule type="expression" dxfId="58"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218</v>
      </c>
    </row>
    <row r="2" spans="1:14" x14ac:dyDescent="0.35">
      <c r="A2" s="38" t="s">
        <v>219</v>
      </c>
    </row>
    <row r="3" spans="1:14" x14ac:dyDescent="0.35">
      <c r="A3" s="42" t="s">
        <v>379</v>
      </c>
    </row>
    <row r="4" spans="1:14" x14ac:dyDescent="0.35">
      <c r="A4" s="150" t="str">
        <f>HYPERLINK("#'TOC'!A1", "Back to TOC")</f>
        <v>Back to TOC</v>
      </c>
    </row>
    <row r="8" spans="1:14" ht="15" customHeight="1" x14ac:dyDescent="0.35">
      <c r="B8" s="503" t="s">
        <v>233</v>
      </c>
      <c r="C8" s="506" t="s">
        <v>461</v>
      </c>
      <c r="D8" s="506"/>
      <c r="E8" s="506"/>
      <c r="F8" s="506"/>
      <c r="G8" s="506" t="s">
        <v>461</v>
      </c>
      <c r="H8" s="506"/>
      <c r="I8" s="506"/>
      <c r="J8" s="506"/>
      <c r="K8" s="506" t="s">
        <v>461</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1396</v>
      </c>
      <c r="D11" s="395" t="s">
        <v>1397</v>
      </c>
      <c r="E11" s="201" t="s">
        <v>1398</v>
      </c>
      <c r="F11" s="395" t="s">
        <v>1399</v>
      </c>
      <c r="G11" s="201" t="s">
        <v>1400</v>
      </c>
      <c r="H11" s="395" t="s">
        <v>1401</v>
      </c>
      <c r="I11" s="201" t="s">
        <v>1402</v>
      </c>
      <c r="J11" s="395" t="s">
        <v>1403</v>
      </c>
      <c r="K11" s="201" t="s">
        <v>1404</v>
      </c>
      <c r="L11" s="395" t="s">
        <v>1405</v>
      </c>
      <c r="M11" s="201" t="s">
        <v>1406</v>
      </c>
      <c r="N11" s="403" t="s">
        <v>1407</v>
      </c>
    </row>
    <row r="12" spans="1:14" ht="13" customHeight="1" x14ac:dyDescent="0.35">
      <c r="A12" s="12" t="s">
        <v>248</v>
      </c>
      <c r="B12" s="97">
        <v>2</v>
      </c>
      <c r="C12" s="189">
        <v>4.1376380131610997E-2</v>
      </c>
      <c r="D12" s="389">
        <v>1.1890089845456401E-2</v>
      </c>
      <c r="E12" s="189">
        <v>0.45405325314566097</v>
      </c>
      <c r="F12" s="389">
        <v>0.26697675092995599</v>
      </c>
      <c r="G12" s="189">
        <v>4.5688850532439901E-2</v>
      </c>
      <c r="H12" s="389">
        <v>1.22772018887993E-2</v>
      </c>
      <c r="I12" s="189">
        <v>3.7785040726691199</v>
      </c>
      <c r="J12" s="389">
        <v>0.88079106744230595</v>
      </c>
      <c r="K12" s="189">
        <v>4.33955622567355E-2</v>
      </c>
      <c r="L12" s="389">
        <v>1.25991548762917E-2</v>
      </c>
      <c r="M12" s="189">
        <v>4.3230532697428297</v>
      </c>
      <c r="N12" s="397">
        <v>0.97329050978186704</v>
      </c>
    </row>
    <row r="13" spans="1:14" ht="13" customHeight="1" x14ac:dyDescent="0.35">
      <c r="A13" s="12" t="s">
        <v>249</v>
      </c>
      <c r="B13" s="97">
        <v>2</v>
      </c>
      <c r="C13" s="189">
        <v>9.17854075457714E-2</v>
      </c>
      <c r="D13" s="389">
        <v>2.91432025038868E-2</v>
      </c>
      <c r="E13" s="189">
        <v>0.82589220368185801</v>
      </c>
      <c r="F13" s="389">
        <v>0.548530135225751</v>
      </c>
      <c r="G13" s="189">
        <v>9.2804441863657494E-2</v>
      </c>
      <c r="H13" s="389">
        <v>2.9281962222924E-2</v>
      </c>
      <c r="I13" s="189">
        <v>3.7932825093459699</v>
      </c>
      <c r="J13" s="389">
        <v>0.96781162156051803</v>
      </c>
      <c r="K13" s="189">
        <v>9.5820760934242896E-2</v>
      </c>
      <c r="L13" s="389">
        <v>2.93840806943944E-2</v>
      </c>
      <c r="M13" s="189">
        <v>4.4143486875290101</v>
      </c>
      <c r="N13" s="397">
        <v>0.98947950979019095</v>
      </c>
    </row>
    <row r="14" spans="1:14" ht="13" customHeight="1" x14ac:dyDescent="0.35">
      <c r="A14" s="12" t="s">
        <v>250</v>
      </c>
      <c r="B14" s="97">
        <v>2</v>
      </c>
      <c r="C14" s="189">
        <v>5.5305153286181401E-2</v>
      </c>
      <c r="D14" s="389">
        <v>1.8463908844941201E-2</v>
      </c>
      <c r="E14" s="189">
        <v>0.43642676475921499</v>
      </c>
      <c r="F14" s="389">
        <v>0.28197522234627898</v>
      </c>
      <c r="G14" s="189">
        <v>5.8526826500675803E-2</v>
      </c>
      <c r="H14" s="389">
        <v>1.81124050611144E-2</v>
      </c>
      <c r="I14" s="189">
        <v>2.0968798083509799</v>
      </c>
      <c r="J14" s="389">
        <v>0.57084213130521799</v>
      </c>
      <c r="K14" s="189">
        <v>6.0497485916778303E-2</v>
      </c>
      <c r="L14" s="389">
        <v>1.81448282267909E-2</v>
      </c>
      <c r="M14" s="189">
        <v>2.20916293347809</v>
      </c>
      <c r="N14" s="397">
        <v>0.58256514554419803</v>
      </c>
    </row>
    <row r="15" spans="1:14" ht="13" customHeight="1" x14ac:dyDescent="0.35">
      <c r="A15" s="12" t="s">
        <v>251</v>
      </c>
      <c r="B15" s="97">
        <v>2</v>
      </c>
      <c r="C15" s="189">
        <v>7.1043661313533096E-2</v>
      </c>
      <c r="D15" s="389">
        <v>2.3929437621254199E-2</v>
      </c>
      <c r="E15" s="189">
        <v>0.45950356484301402</v>
      </c>
      <c r="F15" s="389">
        <v>0.313061622817355</v>
      </c>
      <c r="G15" s="189">
        <v>5.1414594889378398E-2</v>
      </c>
      <c r="H15" s="389">
        <v>2.4905288589456499E-2</v>
      </c>
      <c r="I15" s="189">
        <v>2.57578408089738</v>
      </c>
      <c r="J15" s="389">
        <v>0.67777006735752499</v>
      </c>
      <c r="K15" s="189">
        <v>4.7007134678916103E-2</v>
      </c>
      <c r="L15" s="389">
        <v>2.4708323449498699E-2</v>
      </c>
      <c r="M15" s="189">
        <v>4.58925662766225</v>
      </c>
      <c r="N15" s="397">
        <v>0.92823862596468198</v>
      </c>
    </row>
    <row r="16" spans="1:14" ht="13" customHeight="1" x14ac:dyDescent="0.35">
      <c r="A16" s="12" t="s">
        <v>252</v>
      </c>
      <c r="B16" s="97">
        <v>2</v>
      </c>
      <c r="C16" s="189">
        <v>4.9044917617469097E-2</v>
      </c>
      <c r="D16" s="389">
        <v>2.3416278228412898E-2</v>
      </c>
      <c r="E16" s="189">
        <v>0.31162008271574798</v>
      </c>
      <c r="F16" s="389">
        <v>0.31110589539547401</v>
      </c>
      <c r="G16" s="189">
        <v>4.5519659725686903E-2</v>
      </c>
      <c r="H16" s="389">
        <v>2.3685898920579498E-2</v>
      </c>
      <c r="I16" s="189">
        <v>4.8555986826853497</v>
      </c>
      <c r="J16" s="389">
        <v>0.93625034716705202</v>
      </c>
      <c r="K16" s="189">
        <v>4.3478729366741499E-2</v>
      </c>
      <c r="L16" s="389">
        <v>2.3779714510227801E-2</v>
      </c>
      <c r="M16" s="189">
        <v>5.4982631700246296</v>
      </c>
      <c r="N16" s="397">
        <v>0.98703610210970305</v>
      </c>
    </row>
    <row r="17" spans="1:14" ht="13" customHeight="1" x14ac:dyDescent="0.35">
      <c r="A17" s="12" t="s">
        <v>253</v>
      </c>
      <c r="B17" s="97">
        <v>2</v>
      </c>
      <c r="C17" s="189">
        <v>-1.34674252495118E-2</v>
      </c>
      <c r="D17" s="389">
        <v>1.9170369216125999E-2</v>
      </c>
      <c r="E17" s="189">
        <v>1.7532581192403099E-2</v>
      </c>
      <c r="F17" s="389">
        <v>6.7744810996336793E-2</v>
      </c>
      <c r="G17" s="189">
        <v>-1.7530243223632998E-2</v>
      </c>
      <c r="H17" s="389">
        <v>1.7741950002408999E-2</v>
      </c>
      <c r="I17" s="189">
        <v>3.8326532948329102</v>
      </c>
      <c r="J17" s="389">
        <v>0.78931148562354903</v>
      </c>
      <c r="K17" s="189">
        <v>-9.7536280709921395E-3</v>
      </c>
      <c r="L17" s="389">
        <v>1.7670246735012999E-2</v>
      </c>
      <c r="M17" s="189">
        <v>4.5721730723998597</v>
      </c>
      <c r="N17" s="397">
        <v>0.96630165182446703</v>
      </c>
    </row>
    <row r="18" spans="1:14" ht="13" customHeight="1" x14ac:dyDescent="0.35">
      <c r="A18" s="100" t="s">
        <v>254</v>
      </c>
      <c r="B18" s="97">
        <v>2</v>
      </c>
      <c r="C18" s="189">
        <v>8.4313110857416607E-2</v>
      </c>
      <c r="D18" s="389">
        <v>2.9351746883954598E-2</v>
      </c>
      <c r="E18" s="189">
        <v>0.573471148689634</v>
      </c>
      <c r="F18" s="389">
        <v>0.39658424600868503</v>
      </c>
      <c r="G18" s="189">
        <v>7.6180141577165905E-2</v>
      </c>
      <c r="H18" s="389">
        <v>2.7402367173192901E-2</v>
      </c>
      <c r="I18" s="189">
        <v>6.1871494518840997</v>
      </c>
      <c r="J18" s="389">
        <v>1.2507042955426599</v>
      </c>
      <c r="K18" s="189">
        <v>7.6284636066878894E-2</v>
      </c>
      <c r="L18" s="389">
        <v>2.7590208760153001E-2</v>
      </c>
      <c r="M18" s="189">
        <v>6.35843200881878</v>
      </c>
      <c r="N18" s="397">
        <v>1.28740761987222</v>
      </c>
    </row>
    <row r="19" spans="1:14" ht="13" customHeight="1" x14ac:dyDescent="0.35">
      <c r="A19" s="100" t="s">
        <v>255</v>
      </c>
      <c r="B19" s="97">
        <v>2</v>
      </c>
      <c r="C19" s="189">
        <v>9.7525941365949095E-2</v>
      </c>
      <c r="D19" s="389">
        <v>2.52252495789652E-2</v>
      </c>
      <c r="E19" s="189">
        <v>1.0973899287250599</v>
      </c>
      <c r="F19" s="389">
        <v>0.53911215577011695</v>
      </c>
      <c r="G19" s="189">
        <v>9.7063394195249605E-2</v>
      </c>
      <c r="H19" s="389">
        <v>2.4717597489408501E-2</v>
      </c>
      <c r="I19" s="189">
        <v>3.71940051263531</v>
      </c>
      <c r="J19" s="389">
        <v>1.1963706089850099</v>
      </c>
      <c r="K19" s="189">
        <v>9.9989257008263194E-2</v>
      </c>
      <c r="L19" s="389">
        <v>2.4922402295590899E-2</v>
      </c>
      <c r="M19" s="189">
        <v>4.4758488010775004</v>
      </c>
      <c r="N19" s="397">
        <v>1.3651963800546101</v>
      </c>
    </row>
    <row r="20" spans="1:14" ht="13" customHeight="1" x14ac:dyDescent="0.35">
      <c r="A20" s="12" t="s">
        <v>256</v>
      </c>
      <c r="B20" s="97">
        <v>2</v>
      </c>
      <c r="C20" s="189">
        <v>-1.05650756136499E-2</v>
      </c>
      <c r="D20" s="389">
        <v>2.04806213748225E-2</v>
      </c>
      <c r="E20" s="189">
        <v>1.79548247955593E-2</v>
      </c>
      <c r="F20" s="389">
        <v>9.7065937513794498E-2</v>
      </c>
      <c r="G20" s="189">
        <v>-4.2370100401591098E-3</v>
      </c>
      <c r="H20" s="389">
        <v>2.0488852527202801E-2</v>
      </c>
      <c r="I20" s="189">
        <v>1.19130023734234</v>
      </c>
      <c r="J20" s="389">
        <v>0.67435959674692403</v>
      </c>
      <c r="K20" s="189">
        <v>2.1694086632393799E-3</v>
      </c>
      <c r="L20" s="389">
        <v>1.9831336302621599E-2</v>
      </c>
      <c r="M20" s="189">
        <v>2.1685784783043598</v>
      </c>
      <c r="N20" s="397">
        <v>1.05871336588318</v>
      </c>
    </row>
    <row r="21" spans="1:14" ht="13" customHeight="1" x14ac:dyDescent="0.35">
      <c r="A21" s="12" t="s">
        <v>257</v>
      </c>
      <c r="B21" s="97">
        <v>2</v>
      </c>
      <c r="C21" s="189">
        <v>8.6345134554530995E-2</v>
      </c>
      <c r="D21" s="389">
        <v>2.6902987188197499E-2</v>
      </c>
      <c r="E21" s="189">
        <v>0.81061280475631703</v>
      </c>
      <c r="F21" s="389">
        <v>0.50339443245052895</v>
      </c>
      <c r="G21" s="189">
        <v>8.0235828650624799E-2</v>
      </c>
      <c r="H21" s="389">
        <v>2.7259974741932199E-2</v>
      </c>
      <c r="I21" s="189">
        <v>1.42872741129856</v>
      </c>
      <c r="J21" s="389">
        <v>0.67749705233945801</v>
      </c>
      <c r="K21" s="189">
        <v>7.0202397877280498E-2</v>
      </c>
      <c r="L21" s="389">
        <v>2.8376686308532999E-2</v>
      </c>
      <c r="M21" s="189">
        <v>2.5735194629895499</v>
      </c>
      <c r="N21" s="397">
        <v>0.97379146411548001</v>
      </c>
    </row>
    <row r="22" spans="1:14" ht="13" customHeight="1" x14ac:dyDescent="0.35">
      <c r="A22" s="12" t="s">
        <v>258</v>
      </c>
      <c r="B22" s="97">
        <v>2</v>
      </c>
      <c r="C22" s="189">
        <v>0.101872430810487</v>
      </c>
      <c r="D22" s="389">
        <v>3.3370151206637E-2</v>
      </c>
      <c r="E22" s="189">
        <v>0.99649295639357605</v>
      </c>
      <c r="F22" s="389">
        <v>0.69649142539146702</v>
      </c>
      <c r="G22" s="189">
        <v>0.101554894726331</v>
      </c>
      <c r="H22" s="389">
        <v>3.3447725831185202E-2</v>
      </c>
      <c r="I22" s="189">
        <v>1.0337704964697401</v>
      </c>
      <c r="J22" s="389">
        <v>0.93646653416607695</v>
      </c>
      <c r="K22" s="189">
        <v>0.100183410824811</v>
      </c>
      <c r="L22" s="389">
        <v>3.40628030949396E-2</v>
      </c>
      <c r="M22" s="189">
        <v>3.74250379087563</v>
      </c>
      <c r="N22" s="397">
        <v>1.5632754010712699</v>
      </c>
    </row>
    <row r="23" spans="1:14" ht="13" customHeight="1" x14ac:dyDescent="0.35">
      <c r="A23" s="12" t="s">
        <v>259</v>
      </c>
      <c r="B23" s="97">
        <v>2</v>
      </c>
      <c r="C23" s="189">
        <v>0.124162843800506</v>
      </c>
      <c r="D23" s="389">
        <v>4.2072491976844602E-2</v>
      </c>
      <c r="E23" s="189">
        <v>1.81657184772291</v>
      </c>
      <c r="F23" s="389">
        <v>1.23646036243958</v>
      </c>
      <c r="G23" s="189">
        <v>0.118926996890136</v>
      </c>
      <c r="H23" s="389">
        <v>4.2198626382891E-2</v>
      </c>
      <c r="I23" s="189">
        <v>2.06746693943865</v>
      </c>
      <c r="J23" s="389">
        <v>1.3312011331726099</v>
      </c>
      <c r="K23" s="189">
        <v>0.12067214575002499</v>
      </c>
      <c r="L23" s="389">
        <v>4.2418747509136198E-2</v>
      </c>
      <c r="M23" s="189">
        <v>2.4626176937460902</v>
      </c>
      <c r="N23" s="397">
        <v>1.5860789686702499</v>
      </c>
    </row>
    <row r="24" spans="1:14" ht="13" customHeight="1" x14ac:dyDescent="0.35">
      <c r="A24" s="12" t="s">
        <v>260</v>
      </c>
      <c r="B24" s="97">
        <v>2</v>
      </c>
      <c r="C24" s="189">
        <v>-2.7101584823755399E-2</v>
      </c>
      <c r="D24" s="389">
        <v>2.7927464632741199E-2</v>
      </c>
      <c r="E24" s="189">
        <v>8.1667589224212106E-2</v>
      </c>
      <c r="F24" s="389">
        <v>0.19861082704660299</v>
      </c>
      <c r="G24" s="189">
        <v>-2.43133885959376E-2</v>
      </c>
      <c r="H24" s="389">
        <v>2.77441416217027E-2</v>
      </c>
      <c r="I24" s="189">
        <v>0.60438786046531001</v>
      </c>
      <c r="J24" s="389">
        <v>0.52345206339086003</v>
      </c>
      <c r="K24" s="189">
        <v>-2.53426206519081E-2</v>
      </c>
      <c r="L24" s="389">
        <v>2.84325624301381E-2</v>
      </c>
      <c r="M24" s="189">
        <v>1.0655545470058201</v>
      </c>
      <c r="N24" s="397">
        <v>0.78836568096202697</v>
      </c>
    </row>
    <row r="25" spans="1:14" ht="13" customHeight="1" x14ac:dyDescent="0.35">
      <c r="A25" s="12" t="s">
        <v>261</v>
      </c>
      <c r="B25" s="97">
        <v>2</v>
      </c>
      <c r="C25" s="189">
        <v>-1.7275639708299002E-2</v>
      </c>
      <c r="D25" s="389">
        <v>3.0335053445463601E-2</v>
      </c>
      <c r="E25" s="189">
        <v>3.03281057830646E-2</v>
      </c>
      <c r="F25" s="389">
        <v>0.12652416417812901</v>
      </c>
      <c r="G25" s="189">
        <v>-1.7793067768101301E-2</v>
      </c>
      <c r="H25" s="389">
        <v>2.9135440973922601E-2</v>
      </c>
      <c r="I25" s="189">
        <v>1.2247655550365999</v>
      </c>
      <c r="J25" s="389">
        <v>0.87185448273092403</v>
      </c>
      <c r="K25" s="189">
        <v>-1.76340912500106E-2</v>
      </c>
      <c r="L25" s="389">
        <v>2.9503018641643199E-2</v>
      </c>
      <c r="M25" s="189">
        <v>1.76333931764147</v>
      </c>
      <c r="N25" s="397">
        <v>1.2130794726274701</v>
      </c>
    </row>
    <row r="26" spans="1:14" ht="13" customHeight="1" x14ac:dyDescent="0.35">
      <c r="A26" s="12" t="s">
        <v>262</v>
      </c>
      <c r="B26" s="97">
        <v>2</v>
      </c>
      <c r="C26" s="189">
        <v>9.4026982624130201E-2</v>
      </c>
      <c r="D26" s="389">
        <v>3.8984571758630203E-2</v>
      </c>
      <c r="E26" s="189">
        <v>0.73927506080597805</v>
      </c>
      <c r="F26" s="389">
        <v>0.63476654849913405</v>
      </c>
      <c r="G26" s="189">
        <v>9.5011625243243303E-2</v>
      </c>
      <c r="H26" s="389">
        <v>3.8999367497779602E-2</v>
      </c>
      <c r="I26" s="189">
        <v>2.7550552691266499</v>
      </c>
      <c r="J26" s="389">
        <v>1.2196042315909099</v>
      </c>
      <c r="K26" s="189">
        <v>9.7236420768498505E-2</v>
      </c>
      <c r="L26" s="389">
        <v>3.9513671105006802E-2</v>
      </c>
      <c r="M26" s="189">
        <v>3.3744881684703598</v>
      </c>
      <c r="N26" s="397">
        <v>1.39395902216859</v>
      </c>
    </row>
    <row r="27" spans="1:14" ht="13" customHeight="1" x14ac:dyDescent="0.35">
      <c r="A27" s="12" t="s">
        <v>263</v>
      </c>
      <c r="B27" s="97">
        <v>2</v>
      </c>
      <c r="C27" s="189">
        <v>5.5195653500592697E-2</v>
      </c>
      <c r="D27" s="389">
        <v>1.9695763827465601E-2</v>
      </c>
      <c r="E27" s="189">
        <v>0.260117231468392</v>
      </c>
      <c r="F27" s="389">
        <v>0.19499850171319</v>
      </c>
      <c r="G27" s="189">
        <v>5.4214773536871999E-2</v>
      </c>
      <c r="H27" s="389">
        <v>2.0013646565820602E-2</v>
      </c>
      <c r="I27" s="189">
        <v>1.9320467133787</v>
      </c>
      <c r="J27" s="389">
        <v>0.45214326794849602</v>
      </c>
      <c r="K27" s="189">
        <v>4.7317324575842701E-2</v>
      </c>
      <c r="L27" s="389">
        <v>2.0097651794493701E-2</v>
      </c>
      <c r="M27" s="189">
        <v>2.7066158620096599</v>
      </c>
      <c r="N27" s="397">
        <v>0.59058011306202096</v>
      </c>
    </row>
    <row r="28" spans="1:14" ht="13" customHeight="1" x14ac:dyDescent="0.35">
      <c r="A28" s="12" t="s">
        <v>264</v>
      </c>
      <c r="B28" s="97">
        <v>2</v>
      </c>
      <c r="C28" s="189">
        <v>5.2841238172182399E-2</v>
      </c>
      <c r="D28" s="389">
        <v>2.6981071596470702E-2</v>
      </c>
      <c r="E28" s="189">
        <v>0.37242153674902301</v>
      </c>
      <c r="F28" s="389">
        <v>0.39380134633174002</v>
      </c>
      <c r="G28" s="189">
        <v>4.1406808662894201E-2</v>
      </c>
      <c r="H28" s="389">
        <v>2.6925477029877E-2</v>
      </c>
      <c r="I28" s="189">
        <v>4.5068113412095903</v>
      </c>
      <c r="J28" s="389">
        <v>1.22675137458732</v>
      </c>
      <c r="K28" s="189">
        <v>3.8310815488572403E-2</v>
      </c>
      <c r="L28" s="389">
        <v>2.6884331793088901E-2</v>
      </c>
      <c r="M28" s="189">
        <v>4.9196511496590096</v>
      </c>
      <c r="N28" s="397">
        <v>1.29862096016669</v>
      </c>
    </row>
    <row r="29" spans="1:14" ht="13" customHeight="1" x14ac:dyDescent="0.35">
      <c r="A29" s="12" t="s">
        <v>265</v>
      </c>
      <c r="B29" s="97">
        <v>2</v>
      </c>
      <c r="C29" s="189">
        <v>4.9695184902241903E-2</v>
      </c>
      <c r="D29" s="389">
        <v>2.99069222213246E-2</v>
      </c>
      <c r="E29" s="189">
        <v>0.175115911013287</v>
      </c>
      <c r="F29" s="389">
        <v>0.22057797214851299</v>
      </c>
      <c r="G29" s="189">
        <v>1.74810827497776E-2</v>
      </c>
      <c r="H29" s="389">
        <v>3.0134073805935101E-2</v>
      </c>
      <c r="I29" s="189">
        <v>2.2733544868003999</v>
      </c>
      <c r="J29" s="389">
        <v>0.66037164951376404</v>
      </c>
      <c r="K29" s="189">
        <v>2.5393163194131398E-2</v>
      </c>
      <c r="L29" s="389">
        <v>3.01185726508305E-2</v>
      </c>
      <c r="M29" s="189">
        <v>3.27570489255731</v>
      </c>
      <c r="N29" s="397">
        <v>0.84863978396819095</v>
      </c>
    </row>
    <row r="30" spans="1:14" ht="13" customHeight="1" x14ac:dyDescent="0.35">
      <c r="A30" s="12" t="s">
        <v>266</v>
      </c>
      <c r="B30" s="97">
        <v>2</v>
      </c>
      <c r="C30" s="189">
        <v>9.5830655521621094E-2</v>
      </c>
      <c r="D30" s="389">
        <v>2.2444245324757701E-2</v>
      </c>
      <c r="E30" s="189">
        <v>0.80540687809372502</v>
      </c>
      <c r="F30" s="389">
        <v>0.369933722609116</v>
      </c>
      <c r="G30" s="189">
        <v>8.4668281568362896E-2</v>
      </c>
      <c r="H30" s="389">
        <v>2.2558433111108701E-2</v>
      </c>
      <c r="I30" s="189">
        <v>2.89738240372587</v>
      </c>
      <c r="J30" s="389">
        <v>0.71059004947642401</v>
      </c>
      <c r="K30" s="189">
        <v>8.1095187447263101E-2</v>
      </c>
      <c r="L30" s="389">
        <v>2.3101524858050299E-2</v>
      </c>
      <c r="M30" s="189">
        <v>4.6629842192586004</v>
      </c>
      <c r="N30" s="397">
        <v>0.96618042139187799</v>
      </c>
    </row>
    <row r="31" spans="1:14" ht="13" customHeight="1" x14ac:dyDescent="0.35">
      <c r="A31" s="12" t="s">
        <v>267</v>
      </c>
      <c r="B31" s="97">
        <v>2</v>
      </c>
      <c r="C31" s="189">
        <v>0.105510617869567</v>
      </c>
      <c r="D31" s="389">
        <v>2.5981480773241299E-2</v>
      </c>
      <c r="E31" s="189">
        <v>1.1801517179707199</v>
      </c>
      <c r="F31" s="389">
        <v>0.58341235719475004</v>
      </c>
      <c r="G31" s="189">
        <v>0.108873624739511</v>
      </c>
      <c r="H31" s="389">
        <v>2.6015239053819601E-2</v>
      </c>
      <c r="I31" s="189">
        <v>2.19430117986118</v>
      </c>
      <c r="J31" s="389">
        <v>0.77299205169437202</v>
      </c>
      <c r="K31" s="189">
        <v>0.109410251766914</v>
      </c>
      <c r="L31" s="389">
        <v>2.6524744151964302E-2</v>
      </c>
      <c r="M31" s="189">
        <v>2.6371802424097499</v>
      </c>
      <c r="N31" s="397">
        <v>1.02429587568781</v>
      </c>
    </row>
    <row r="32" spans="1:14" ht="13" customHeight="1" x14ac:dyDescent="0.35">
      <c r="A32" s="12" t="s">
        <v>268</v>
      </c>
      <c r="B32" s="97">
        <v>2</v>
      </c>
      <c r="C32" s="189">
        <v>5.7348621459781597E-2</v>
      </c>
      <c r="D32" s="389">
        <v>1.88214797104241E-2</v>
      </c>
      <c r="E32" s="189">
        <v>0.417183290009494</v>
      </c>
      <c r="F32" s="389">
        <v>0.27760845476405499</v>
      </c>
      <c r="G32" s="189">
        <v>5.40370915024335E-2</v>
      </c>
      <c r="H32" s="389">
        <v>1.91109764594697E-2</v>
      </c>
      <c r="I32" s="189">
        <v>3.9644731047139898</v>
      </c>
      <c r="J32" s="389">
        <v>0.91553205645540303</v>
      </c>
      <c r="K32" s="189">
        <v>5.2665073462448503E-2</v>
      </c>
      <c r="L32" s="389">
        <v>1.86788084600964E-2</v>
      </c>
      <c r="M32" s="189">
        <v>4.5257002674548596</v>
      </c>
      <c r="N32" s="397">
        <v>1.08018649103757</v>
      </c>
    </row>
    <row r="33" spans="1:14" ht="13" customHeight="1" x14ac:dyDescent="0.35">
      <c r="A33" s="12" t="s">
        <v>269</v>
      </c>
      <c r="B33" s="97">
        <v>2</v>
      </c>
      <c r="C33" s="189">
        <v>0.114022703275131</v>
      </c>
      <c r="D33" s="389">
        <v>4.1123814180070502E-2</v>
      </c>
      <c r="E33" s="189">
        <v>1.2266145562031701</v>
      </c>
      <c r="F33" s="389">
        <v>0.91380760419238805</v>
      </c>
      <c r="G33" s="189">
        <v>0.129163124317898</v>
      </c>
      <c r="H33" s="389">
        <v>4.0622611599896601E-2</v>
      </c>
      <c r="I33" s="189">
        <v>6.2215728881726902</v>
      </c>
      <c r="J33" s="389">
        <v>1.7705557982915701</v>
      </c>
      <c r="K33" s="189">
        <v>0.13221989809756901</v>
      </c>
      <c r="L33" s="389">
        <v>4.0391003523516898E-2</v>
      </c>
      <c r="M33" s="189">
        <v>7.04456710017313</v>
      </c>
      <c r="N33" s="397">
        <v>1.9338279532226199</v>
      </c>
    </row>
    <row r="34" spans="1:14" ht="13" customHeight="1" x14ac:dyDescent="0.35">
      <c r="A34" s="12" t="s">
        <v>270</v>
      </c>
      <c r="B34" s="97">
        <v>2</v>
      </c>
      <c r="C34" s="189">
        <v>5.2115095609726901E-2</v>
      </c>
      <c r="D34" s="389">
        <v>3.5292788217376601E-2</v>
      </c>
      <c r="E34" s="189">
        <v>0.23142206740492899</v>
      </c>
      <c r="F34" s="389">
        <v>0.33040032127234398</v>
      </c>
      <c r="G34" s="189">
        <v>6.2564064000672201E-2</v>
      </c>
      <c r="H34" s="389">
        <v>3.3294844986430303E-2</v>
      </c>
      <c r="I34" s="189">
        <v>2.5614133666312999</v>
      </c>
      <c r="J34" s="389">
        <v>1.0992149855416899</v>
      </c>
      <c r="K34" s="189">
        <v>6.8079734674742598E-2</v>
      </c>
      <c r="L34" s="389">
        <v>3.2116388973476101E-2</v>
      </c>
      <c r="M34" s="189">
        <v>4.1296803326117804</v>
      </c>
      <c r="N34" s="397">
        <v>1.6395554209438601</v>
      </c>
    </row>
    <row r="35" spans="1:14" ht="13" customHeight="1" x14ac:dyDescent="0.35">
      <c r="A35" s="12" t="s">
        <v>271</v>
      </c>
      <c r="B35" s="97">
        <v>2</v>
      </c>
      <c r="C35" s="189">
        <v>5.48801890763514E-2</v>
      </c>
      <c r="D35" s="389">
        <v>2.07747756664515E-2</v>
      </c>
      <c r="E35" s="189">
        <v>0.31348040934239202</v>
      </c>
      <c r="F35" s="389">
        <v>0.22527645950549</v>
      </c>
      <c r="G35" s="189">
        <v>5.80836991153139E-2</v>
      </c>
      <c r="H35" s="389">
        <v>2.1228762353502101E-2</v>
      </c>
      <c r="I35" s="189">
        <v>4.2996378846833201</v>
      </c>
      <c r="J35" s="389">
        <v>0.78248495036013799</v>
      </c>
      <c r="K35" s="189">
        <v>5.72217703494051E-2</v>
      </c>
      <c r="L35" s="389">
        <v>2.14065026012582E-2</v>
      </c>
      <c r="M35" s="189">
        <v>4.6705459703829701</v>
      </c>
      <c r="N35" s="397">
        <v>0.90057058005290502</v>
      </c>
    </row>
    <row r="36" spans="1:14" ht="13" customHeight="1" x14ac:dyDescent="0.35">
      <c r="A36" s="12" t="s">
        <v>272</v>
      </c>
      <c r="B36" s="97">
        <v>2</v>
      </c>
      <c r="C36" s="189">
        <v>8.5376133626830095E-2</v>
      </c>
      <c r="D36" s="389">
        <v>2.6968620703461298E-2</v>
      </c>
      <c r="E36" s="189">
        <v>0.49849000104513702</v>
      </c>
      <c r="F36" s="389">
        <v>0.320372476062318</v>
      </c>
      <c r="G36" s="189">
        <v>8.2051712057970502E-2</v>
      </c>
      <c r="H36" s="389">
        <v>2.6913408252170298E-2</v>
      </c>
      <c r="I36" s="189">
        <v>1.3058732207583199</v>
      </c>
      <c r="J36" s="389">
        <v>0.55934267910437396</v>
      </c>
      <c r="K36" s="189">
        <v>8.0760899659647598E-2</v>
      </c>
      <c r="L36" s="389">
        <v>2.6824152556959201E-2</v>
      </c>
      <c r="M36" s="189">
        <v>1.89292026915559</v>
      </c>
      <c r="N36" s="397">
        <v>0.608855222154981</v>
      </c>
    </row>
    <row r="37" spans="1:14" ht="13" customHeight="1" x14ac:dyDescent="0.35">
      <c r="A37" s="12" t="s">
        <v>273</v>
      </c>
      <c r="B37" s="97">
        <v>2</v>
      </c>
      <c r="C37" s="189">
        <v>-1.49977114817834E-3</v>
      </c>
      <c r="D37" s="389">
        <v>2.8210358026257699E-2</v>
      </c>
      <c r="E37" s="189">
        <v>1.4903949509496501E-4</v>
      </c>
      <c r="F37" s="389">
        <v>4.2892932941654097E-2</v>
      </c>
      <c r="G37" s="189">
        <v>-8.2027673662590402E-3</v>
      </c>
      <c r="H37" s="389">
        <v>2.8716637245306698E-2</v>
      </c>
      <c r="I37" s="189">
        <v>1.2630723615814301</v>
      </c>
      <c r="J37" s="389">
        <v>0.49286310140470302</v>
      </c>
      <c r="K37" s="189">
        <v>-1.4586738905194701E-2</v>
      </c>
      <c r="L37" s="389">
        <v>2.87289070291574E-2</v>
      </c>
      <c r="M37" s="189">
        <v>2.5580610648745901</v>
      </c>
      <c r="N37" s="397">
        <v>0.68413937170518602</v>
      </c>
    </row>
    <row r="38" spans="1:14" ht="13" customHeight="1" x14ac:dyDescent="0.35">
      <c r="A38" s="12" t="s">
        <v>274</v>
      </c>
      <c r="B38" s="97">
        <v>2</v>
      </c>
      <c r="C38" s="189">
        <v>-2.6472899852702798E-2</v>
      </c>
      <c r="D38" s="389">
        <v>3.3071581004672203E-2</v>
      </c>
      <c r="E38" s="189">
        <v>5.1674642736644301E-2</v>
      </c>
      <c r="F38" s="389">
        <v>0.133368353033888</v>
      </c>
      <c r="G38" s="189">
        <v>-3.1477598482724203E-2</v>
      </c>
      <c r="H38" s="389">
        <v>3.2881370996280898E-2</v>
      </c>
      <c r="I38" s="189">
        <v>0.650903445601414</v>
      </c>
      <c r="J38" s="389">
        <v>0.411699884557235</v>
      </c>
      <c r="K38" s="189">
        <v>-2.9992510395470899E-2</v>
      </c>
      <c r="L38" s="389">
        <v>3.1730332270572703E-2</v>
      </c>
      <c r="M38" s="189">
        <v>1.34530139968063</v>
      </c>
      <c r="N38" s="397">
        <v>0.71422688918924904</v>
      </c>
    </row>
    <row r="39" spans="1:14" ht="13" customHeight="1" x14ac:dyDescent="0.35">
      <c r="A39" s="12" t="s">
        <v>275</v>
      </c>
      <c r="B39" s="97">
        <v>2</v>
      </c>
      <c r="C39" s="189">
        <v>-1.6984028631269299E-2</v>
      </c>
      <c r="D39" s="389">
        <v>2.4841506190806498E-2</v>
      </c>
      <c r="E39" s="189">
        <v>3.7153263431788298E-2</v>
      </c>
      <c r="F39" s="389">
        <v>0.11872232502895499</v>
      </c>
      <c r="G39" s="189">
        <v>-1.34663575598399E-2</v>
      </c>
      <c r="H39" s="389">
        <v>2.49194144761305E-2</v>
      </c>
      <c r="I39" s="189">
        <v>0.758003654020035</v>
      </c>
      <c r="J39" s="389">
        <v>0.46178524510140301</v>
      </c>
      <c r="K39" s="189">
        <v>-1.37067246599281E-2</v>
      </c>
      <c r="L39" s="389">
        <v>2.4993926095438899E-2</v>
      </c>
      <c r="M39" s="189">
        <v>0.925252457558562</v>
      </c>
      <c r="N39" s="397">
        <v>0.58229324816806505</v>
      </c>
    </row>
    <row r="40" spans="1:14" ht="13" customHeight="1" x14ac:dyDescent="0.35">
      <c r="A40" s="12" t="s">
        <v>276</v>
      </c>
      <c r="B40" s="97">
        <v>2</v>
      </c>
      <c r="C40" s="189">
        <v>5.9667406206417598E-2</v>
      </c>
      <c r="D40" s="389">
        <v>2.3303286943979901E-2</v>
      </c>
      <c r="E40" s="189">
        <v>0.38968661836459501</v>
      </c>
      <c r="F40" s="389">
        <v>0.305147505044918</v>
      </c>
      <c r="G40" s="189">
        <v>6.7303227200962601E-2</v>
      </c>
      <c r="H40" s="389">
        <v>2.2982049858593499E-2</v>
      </c>
      <c r="I40" s="189">
        <v>1.49710116771404</v>
      </c>
      <c r="J40" s="389">
        <v>0.61349142628683795</v>
      </c>
      <c r="K40" s="189">
        <v>6.8723771863165903E-2</v>
      </c>
      <c r="L40" s="389">
        <v>2.35780654573708E-2</v>
      </c>
      <c r="M40" s="189">
        <v>2.02974730577749</v>
      </c>
      <c r="N40" s="397">
        <v>0.98785518101355596</v>
      </c>
    </row>
    <row r="41" spans="1:14" ht="13" customHeight="1" x14ac:dyDescent="0.35">
      <c r="A41" s="12" t="s">
        <v>277</v>
      </c>
      <c r="B41" s="97">
        <v>2</v>
      </c>
      <c r="C41" s="189">
        <v>6.7715803124337198E-2</v>
      </c>
      <c r="D41" s="389">
        <v>2.5315484883581599E-2</v>
      </c>
      <c r="E41" s="189">
        <v>0.47038542900139202</v>
      </c>
      <c r="F41" s="389">
        <v>0.33797763261552399</v>
      </c>
      <c r="G41" s="189">
        <v>7.0358170810151499E-2</v>
      </c>
      <c r="H41" s="389">
        <v>2.4410144719549502E-2</v>
      </c>
      <c r="I41" s="189">
        <v>1.12174651961643</v>
      </c>
      <c r="J41" s="389">
        <v>0.52929145747140605</v>
      </c>
      <c r="K41" s="189">
        <v>5.7296739407018897E-2</v>
      </c>
      <c r="L41" s="389">
        <v>2.3020595174656499E-2</v>
      </c>
      <c r="M41" s="189">
        <v>2.53673321761296</v>
      </c>
      <c r="N41" s="397">
        <v>0.95366585100563095</v>
      </c>
    </row>
    <row r="42" spans="1:14" ht="13" customHeight="1" x14ac:dyDescent="0.35">
      <c r="A42" s="12" t="s">
        <v>278</v>
      </c>
      <c r="B42" s="97">
        <v>2</v>
      </c>
      <c r="C42" s="189">
        <v>9.66164966884887E-3</v>
      </c>
      <c r="D42" s="389">
        <v>3.1093831809689901E-2</v>
      </c>
      <c r="E42" s="189">
        <v>8.2662570852762695E-3</v>
      </c>
      <c r="F42" s="389">
        <v>7.8548028037851297E-2</v>
      </c>
      <c r="G42" s="189">
        <v>9.0596576552562993E-3</v>
      </c>
      <c r="H42" s="389">
        <v>3.1175577107086901E-2</v>
      </c>
      <c r="I42" s="189">
        <v>1.2220553347977401</v>
      </c>
      <c r="J42" s="389">
        <v>0.70607700672955398</v>
      </c>
      <c r="K42" s="189">
        <v>1.2333967545467501E-2</v>
      </c>
      <c r="L42" s="389">
        <v>3.0824995199881099E-2</v>
      </c>
      <c r="M42" s="189">
        <v>1.5473130376974</v>
      </c>
      <c r="N42" s="397">
        <v>0.88851733155048296</v>
      </c>
    </row>
    <row r="43" spans="1:14" ht="13" customHeight="1" x14ac:dyDescent="0.35">
      <c r="A43" s="12" t="s">
        <v>279</v>
      </c>
      <c r="B43" s="97">
        <v>2</v>
      </c>
      <c r="C43" s="189">
        <v>-7.1206197073974006E-2</v>
      </c>
      <c r="D43" s="389">
        <v>3.6088815632170902E-2</v>
      </c>
      <c r="E43" s="189">
        <v>0.54309751386584804</v>
      </c>
      <c r="F43" s="389">
        <v>0.55306997548858405</v>
      </c>
      <c r="G43" s="189">
        <v>-7.7962753905597607E-2</v>
      </c>
      <c r="H43" s="389">
        <v>3.6378628715091399E-2</v>
      </c>
      <c r="I43" s="189">
        <v>2.1311261092548799</v>
      </c>
      <c r="J43" s="389">
        <v>1.27916443054892</v>
      </c>
      <c r="K43" s="189">
        <v>-8.8667929894275702E-2</v>
      </c>
      <c r="L43" s="389">
        <v>3.5680140243640301E-2</v>
      </c>
      <c r="M43" s="189">
        <v>3.5630369644599802</v>
      </c>
      <c r="N43" s="397">
        <v>1.72799800297214</v>
      </c>
    </row>
    <row r="44" spans="1:14" ht="13" customHeight="1" x14ac:dyDescent="0.35">
      <c r="A44" s="12" t="s">
        <v>280</v>
      </c>
      <c r="B44" s="97">
        <v>2</v>
      </c>
      <c r="C44" s="189">
        <v>-1.03361538079852E-2</v>
      </c>
      <c r="D44" s="389">
        <v>2.28490170023305E-2</v>
      </c>
      <c r="E44" s="189">
        <v>1.50789241566829E-2</v>
      </c>
      <c r="F44" s="389">
        <v>9.7963748653421903E-2</v>
      </c>
      <c r="G44" s="189">
        <v>-2.8452166331884E-3</v>
      </c>
      <c r="H44" s="389">
        <v>2.1946516827939799E-2</v>
      </c>
      <c r="I44" s="189">
        <v>1.20809612248133</v>
      </c>
      <c r="J44" s="389">
        <v>0.532560683606221</v>
      </c>
      <c r="K44" s="189">
        <v>6.37098427290735E-3</v>
      </c>
      <c r="L44" s="389">
        <v>1.8532192051745802E-2</v>
      </c>
      <c r="M44" s="189">
        <v>3.2928346889854301</v>
      </c>
      <c r="N44" s="397">
        <v>0.96506624895599902</v>
      </c>
    </row>
    <row r="45" spans="1:14" ht="13" customHeight="1" x14ac:dyDescent="0.35">
      <c r="A45" s="12" t="s">
        <v>281</v>
      </c>
      <c r="B45" s="97">
        <v>2</v>
      </c>
      <c r="C45" s="189">
        <v>2.6401341225368601E-2</v>
      </c>
      <c r="D45" s="389">
        <v>2.56807626888662E-2</v>
      </c>
      <c r="E45" s="189">
        <v>5.6962941932872102E-2</v>
      </c>
      <c r="F45" s="389">
        <v>0.121409839152905</v>
      </c>
      <c r="G45" s="189">
        <v>2.9257875777645999E-2</v>
      </c>
      <c r="H45" s="389">
        <v>2.5158341787739898E-2</v>
      </c>
      <c r="I45" s="189">
        <v>1.0243575614821501</v>
      </c>
      <c r="J45" s="389">
        <v>0.52655906733902502</v>
      </c>
      <c r="K45" s="189">
        <v>2.8930837464702298E-2</v>
      </c>
      <c r="L45" s="389">
        <v>2.39025205681947E-2</v>
      </c>
      <c r="M45" s="189">
        <v>1.98043115228724</v>
      </c>
      <c r="N45" s="397">
        <v>0.892136511700929</v>
      </c>
    </row>
    <row r="46" spans="1:14" ht="13" customHeight="1" x14ac:dyDescent="0.35">
      <c r="A46" s="12" t="s">
        <v>282</v>
      </c>
      <c r="B46" s="97">
        <v>2</v>
      </c>
      <c r="C46" s="189">
        <v>5.1081068587710603E-2</v>
      </c>
      <c r="D46" s="389">
        <v>3.3279579874199001E-2</v>
      </c>
      <c r="E46" s="189">
        <v>0.240045360223024</v>
      </c>
      <c r="F46" s="389">
        <v>0.29324783586401698</v>
      </c>
      <c r="G46" s="189">
        <v>5.9515535099540301E-2</v>
      </c>
      <c r="H46" s="389">
        <v>3.3494276463570199E-2</v>
      </c>
      <c r="I46" s="189">
        <v>2.5419826619340999</v>
      </c>
      <c r="J46" s="389">
        <v>0.95720342184980201</v>
      </c>
      <c r="K46" s="189">
        <v>6.0004949371909297E-2</v>
      </c>
      <c r="L46" s="389">
        <v>3.2782428587706303E-2</v>
      </c>
      <c r="M46" s="189">
        <v>3.02375743280516</v>
      </c>
      <c r="N46" s="397">
        <v>1.03369498926057</v>
      </c>
    </row>
    <row r="47" spans="1:14" ht="13" customHeight="1" x14ac:dyDescent="0.35">
      <c r="A47" s="12" t="s">
        <v>283</v>
      </c>
      <c r="B47" s="97">
        <v>2</v>
      </c>
      <c r="C47" s="189">
        <v>0.15494314345792901</v>
      </c>
      <c r="D47" s="389">
        <v>2.19046184036591E-2</v>
      </c>
      <c r="E47" s="189">
        <v>2.4578780438650298</v>
      </c>
      <c r="F47" s="389">
        <v>0.69489646531373706</v>
      </c>
      <c r="G47" s="189">
        <v>0.156102936297564</v>
      </c>
      <c r="H47" s="389">
        <v>2.2089029853008101E-2</v>
      </c>
      <c r="I47" s="189">
        <v>3.30871992667667</v>
      </c>
      <c r="J47" s="389">
        <v>0.757584857119735</v>
      </c>
      <c r="K47" s="189">
        <v>0.1572318558745</v>
      </c>
      <c r="L47" s="389">
        <v>2.20491102726737E-2</v>
      </c>
      <c r="M47" s="189">
        <v>3.5469510595757701</v>
      </c>
      <c r="N47" s="397">
        <v>0.83968014972176397</v>
      </c>
    </row>
    <row r="48" spans="1:14" ht="13" customHeight="1" x14ac:dyDescent="0.35">
      <c r="A48" s="12" t="s">
        <v>284</v>
      </c>
      <c r="B48" s="97">
        <v>2</v>
      </c>
      <c r="C48" s="189">
        <v>4.32993215980641E-2</v>
      </c>
      <c r="D48" s="389">
        <v>2.6797895710376499E-2</v>
      </c>
      <c r="E48" s="189">
        <v>0.18126088988293401</v>
      </c>
      <c r="F48" s="389">
        <v>0.22363695337926601</v>
      </c>
      <c r="G48" s="189">
        <v>4.6701752306468003E-2</v>
      </c>
      <c r="H48" s="389">
        <v>2.56792748927776E-2</v>
      </c>
      <c r="I48" s="189">
        <v>2.32648344620329</v>
      </c>
      <c r="J48" s="389">
        <v>0.86604201402518999</v>
      </c>
      <c r="K48" s="189">
        <v>4.7066730358185399E-2</v>
      </c>
      <c r="L48" s="389">
        <v>2.5833319773974898E-2</v>
      </c>
      <c r="M48" s="189">
        <v>2.7429028856789999</v>
      </c>
      <c r="N48" s="397">
        <v>1.0148236701878399</v>
      </c>
    </row>
    <row r="49" spans="1:14" ht="13" customHeight="1" x14ac:dyDescent="0.35">
      <c r="A49" s="12" t="s">
        <v>285</v>
      </c>
      <c r="B49" s="97">
        <v>2</v>
      </c>
      <c r="C49" s="189">
        <v>-2.8223041901187199E-2</v>
      </c>
      <c r="D49" s="389">
        <v>2.8129750233537001E-2</v>
      </c>
      <c r="E49" s="189">
        <v>7.8952096863464896E-2</v>
      </c>
      <c r="F49" s="389">
        <v>0.18754077190226201</v>
      </c>
      <c r="G49" s="189">
        <v>-6.81014523921187E-3</v>
      </c>
      <c r="H49" s="389">
        <v>2.7803699471269101E-2</v>
      </c>
      <c r="I49" s="189">
        <v>5.3124391787143397</v>
      </c>
      <c r="J49" s="389">
        <v>1.18422874225387</v>
      </c>
      <c r="K49" s="189">
        <v>-1.10986708395579E-2</v>
      </c>
      <c r="L49" s="389">
        <v>2.80436442251683E-2</v>
      </c>
      <c r="M49" s="189">
        <v>5.8504424861409401</v>
      </c>
      <c r="N49" s="397">
        <v>1.26236290058764</v>
      </c>
    </row>
    <row r="50" spans="1:14" ht="13" customHeight="1" x14ac:dyDescent="0.35">
      <c r="A50" s="12" t="s">
        <v>286</v>
      </c>
      <c r="B50" s="97">
        <v>2</v>
      </c>
      <c r="C50" s="189">
        <v>3.3882153682139197E-2</v>
      </c>
      <c r="D50" s="389">
        <v>2.09596758954643E-2</v>
      </c>
      <c r="E50" s="189">
        <v>0.10587683844696499</v>
      </c>
      <c r="F50" s="389">
        <v>0.13616455685607901</v>
      </c>
      <c r="G50" s="189">
        <v>2.8111092860832701E-2</v>
      </c>
      <c r="H50" s="389">
        <v>2.04974142512135E-2</v>
      </c>
      <c r="I50" s="189">
        <v>1.6447399675713501</v>
      </c>
      <c r="J50" s="389">
        <v>0.52212731312059701</v>
      </c>
      <c r="K50" s="189">
        <v>2.73431456204416E-2</v>
      </c>
      <c r="L50" s="389">
        <v>2.0431334327450101E-2</v>
      </c>
      <c r="M50" s="189">
        <v>1.9035947165566001</v>
      </c>
      <c r="N50" s="397">
        <v>0.58030913772409298</v>
      </c>
    </row>
    <row r="51" spans="1:14" ht="13" customHeight="1" x14ac:dyDescent="0.35">
      <c r="A51" s="12" t="s">
        <v>287</v>
      </c>
      <c r="B51" s="97">
        <v>2</v>
      </c>
      <c r="C51" s="189">
        <v>0.127091615096143</v>
      </c>
      <c r="D51" s="389">
        <v>2.4444840156227901E-2</v>
      </c>
      <c r="E51" s="189">
        <v>1.3620740225585599</v>
      </c>
      <c r="F51" s="389">
        <v>0.52318859066017398</v>
      </c>
      <c r="G51" s="189">
        <v>0.128555832156066</v>
      </c>
      <c r="H51" s="389">
        <v>2.54634915364889E-2</v>
      </c>
      <c r="I51" s="189">
        <v>2.7340832888651798</v>
      </c>
      <c r="J51" s="389">
        <v>0.69791943049530603</v>
      </c>
      <c r="K51" s="189">
        <v>0.126641986008832</v>
      </c>
      <c r="L51" s="389">
        <v>2.5310974712750501E-2</v>
      </c>
      <c r="M51" s="189">
        <v>3.65188095995105</v>
      </c>
      <c r="N51" s="397">
        <v>0.80084744987137402</v>
      </c>
    </row>
    <row r="52" spans="1:14" ht="13" customHeight="1" x14ac:dyDescent="0.35">
      <c r="A52" s="12" t="s">
        <v>288</v>
      </c>
      <c r="B52" s="97">
        <v>2</v>
      </c>
      <c r="C52" s="189">
        <v>7.8734339448389895E-2</v>
      </c>
      <c r="D52" s="389">
        <v>4.6429879798154203E-2</v>
      </c>
      <c r="E52" s="189">
        <v>0.51366991798669503</v>
      </c>
      <c r="F52" s="389">
        <v>0.64756428861730997</v>
      </c>
      <c r="G52" s="189">
        <v>7.3519176648220205E-2</v>
      </c>
      <c r="H52" s="389">
        <v>4.3917428509647E-2</v>
      </c>
      <c r="I52" s="189">
        <v>2.86985681175531</v>
      </c>
      <c r="J52" s="389">
        <v>0.844722198645525</v>
      </c>
      <c r="K52" s="189">
        <v>6.1567717869885998E-2</v>
      </c>
      <c r="L52" s="389">
        <v>4.07443917385127E-2</v>
      </c>
      <c r="M52" s="189">
        <v>4.5357483237056897</v>
      </c>
      <c r="N52" s="397">
        <v>1.4939119646809</v>
      </c>
    </row>
    <row r="53" spans="1:14" ht="13" customHeight="1" x14ac:dyDescent="0.35">
      <c r="A53" s="12" t="s">
        <v>289</v>
      </c>
      <c r="B53" s="97">
        <v>2</v>
      </c>
      <c r="C53" s="189">
        <v>0.104896970583598</v>
      </c>
      <c r="D53" s="389">
        <v>2.76938991423363E-2</v>
      </c>
      <c r="E53" s="189">
        <v>0.83198567263967105</v>
      </c>
      <c r="F53" s="389">
        <v>0.43103909453306799</v>
      </c>
      <c r="G53" s="189">
        <v>0.107606646838348</v>
      </c>
      <c r="H53" s="389">
        <v>2.74488869598239E-2</v>
      </c>
      <c r="I53" s="189">
        <v>2.6329173782711499</v>
      </c>
      <c r="J53" s="389">
        <v>0.65588304760254901</v>
      </c>
      <c r="K53" s="189">
        <v>9.9441910029608005E-2</v>
      </c>
      <c r="L53" s="389">
        <v>2.7990277863094101E-2</v>
      </c>
      <c r="M53" s="189">
        <v>3.3412883131421802</v>
      </c>
      <c r="N53" s="397">
        <v>0.87099021878527805</v>
      </c>
    </row>
    <row r="54" spans="1:14" ht="13" customHeight="1" x14ac:dyDescent="0.35">
      <c r="A54" s="12" t="s">
        <v>290</v>
      </c>
      <c r="B54" s="97">
        <v>2</v>
      </c>
      <c r="C54" s="189">
        <v>0.10172265821924199</v>
      </c>
      <c r="D54" s="389">
        <v>3.1460235766199503E-2</v>
      </c>
      <c r="E54" s="189">
        <v>0.98237520093937103</v>
      </c>
      <c r="F54" s="389">
        <v>0.61624525039154798</v>
      </c>
      <c r="G54" s="189">
        <v>9.4734746102405704E-2</v>
      </c>
      <c r="H54" s="389">
        <v>3.1797632743300802E-2</v>
      </c>
      <c r="I54" s="189">
        <v>3.4682844985394099</v>
      </c>
      <c r="J54" s="389">
        <v>1.13722841503815</v>
      </c>
      <c r="K54" s="189">
        <v>0.10183030613290001</v>
      </c>
      <c r="L54" s="389">
        <v>3.1874176800366999E-2</v>
      </c>
      <c r="M54" s="189">
        <v>4.3822773082900301</v>
      </c>
      <c r="N54" s="397">
        <v>1.36507714868444</v>
      </c>
    </row>
    <row r="55" spans="1:14" ht="13" customHeight="1" x14ac:dyDescent="0.35">
      <c r="A55" s="12" t="s">
        <v>291</v>
      </c>
      <c r="B55" s="97">
        <v>2</v>
      </c>
      <c r="C55" s="189">
        <v>-0.13936862594316801</v>
      </c>
      <c r="D55" s="389">
        <v>2.0616823273308899E-2</v>
      </c>
      <c r="E55" s="189">
        <v>2.7179495799764699</v>
      </c>
      <c r="F55" s="389">
        <v>0.80991733095523299</v>
      </c>
      <c r="G55" s="189">
        <v>-0.13607796508119999</v>
      </c>
      <c r="H55" s="389">
        <v>2.0678682975793901E-2</v>
      </c>
      <c r="I55" s="189">
        <v>3.3628274307655501</v>
      </c>
      <c r="J55" s="389">
        <v>1.00069659835027</v>
      </c>
      <c r="K55" s="189">
        <v>-0.114780816680092</v>
      </c>
      <c r="L55" s="389">
        <v>2.1490708931606501E-2</v>
      </c>
      <c r="M55" s="189">
        <v>5.7759705393544598</v>
      </c>
      <c r="N55" s="397">
        <v>1.3591398065764699</v>
      </c>
    </row>
    <row r="56" spans="1:14" ht="13" customHeight="1" x14ac:dyDescent="0.35">
      <c r="A56" s="12" t="s">
        <v>292</v>
      </c>
      <c r="B56" s="97">
        <v>2</v>
      </c>
      <c r="C56" s="189">
        <v>0.14098163116064699</v>
      </c>
      <c r="D56" s="389">
        <v>2.0091875197772301E-2</v>
      </c>
      <c r="E56" s="189">
        <v>1.80059753558291</v>
      </c>
      <c r="F56" s="389">
        <v>0.49494325911688702</v>
      </c>
      <c r="G56" s="189">
        <v>0.142669468042707</v>
      </c>
      <c r="H56" s="389">
        <v>2.01583516703643E-2</v>
      </c>
      <c r="I56" s="189">
        <v>2.5843585396051898</v>
      </c>
      <c r="J56" s="389">
        <v>0.55378322988019502</v>
      </c>
      <c r="K56" s="189">
        <v>0.14332318869653701</v>
      </c>
      <c r="L56" s="389">
        <v>2.0251065651766799E-2</v>
      </c>
      <c r="M56" s="189">
        <v>2.7325340550617301</v>
      </c>
      <c r="N56" s="397">
        <v>0.560925811897236</v>
      </c>
    </row>
    <row r="57" spans="1:14" ht="13" customHeight="1" x14ac:dyDescent="0.35">
      <c r="A57" s="12" t="s">
        <v>293</v>
      </c>
      <c r="B57" s="97">
        <v>2</v>
      </c>
      <c r="C57" s="189">
        <v>6.8718549656797898E-2</v>
      </c>
      <c r="D57" s="389">
        <v>2.6384744670009799E-2</v>
      </c>
      <c r="E57" s="189">
        <v>0.51495988211931998</v>
      </c>
      <c r="F57" s="389">
        <v>0.386796827669597</v>
      </c>
      <c r="G57" s="189">
        <v>5.9756566947507403E-2</v>
      </c>
      <c r="H57" s="389">
        <v>2.6061524383564599E-2</v>
      </c>
      <c r="I57" s="189">
        <v>1.8738841285230601</v>
      </c>
      <c r="J57" s="389">
        <v>0.812816492078551</v>
      </c>
      <c r="K57" s="189">
        <v>6.3661712657904296E-2</v>
      </c>
      <c r="L57" s="389">
        <v>2.51493753393352E-2</v>
      </c>
      <c r="M57" s="189">
        <v>3.5103948003241201</v>
      </c>
      <c r="N57" s="397">
        <v>1.34128099448681</v>
      </c>
    </row>
    <row r="58" spans="1:14" ht="13" customHeight="1" x14ac:dyDescent="0.35">
      <c r="A58" s="12" t="s">
        <v>294</v>
      </c>
      <c r="B58" s="97">
        <v>2</v>
      </c>
      <c r="C58" s="189">
        <v>0.13975356190909899</v>
      </c>
      <c r="D58" s="389">
        <v>2.5175596927911398E-2</v>
      </c>
      <c r="E58" s="189">
        <v>1.99823445293858</v>
      </c>
      <c r="F58" s="389">
        <v>0.739973295182906</v>
      </c>
      <c r="G58" s="189">
        <v>0.14511897819632399</v>
      </c>
      <c r="H58" s="389">
        <v>2.4580367279873901E-2</v>
      </c>
      <c r="I58" s="189">
        <v>2.8427534182963301</v>
      </c>
      <c r="J58" s="389">
        <v>0.74964441829070805</v>
      </c>
      <c r="K58" s="189">
        <v>0.14432306097321601</v>
      </c>
      <c r="L58" s="389">
        <v>2.41912620718568E-2</v>
      </c>
      <c r="M58" s="189">
        <v>4.5002525421302302</v>
      </c>
      <c r="N58" s="397">
        <v>0.82674136502584805</v>
      </c>
    </row>
    <row r="59" spans="1:14" ht="13" customHeight="1" x14ac:dyDescent="0.35">
      <c r="A59" s="12" t="s">
        <v>295</v>
      </c>
      <c r="B59" s="97">
        <v>2</v>
      </c>
      <c r="C59" s="189">
        <v>9.3467907915134596E-3</v>
      </c>
      <c r="D59" s="389">
        <v>2.2468167658899599E-2</v>
      </c>
      <c r="E59" s="189">
        <v>1.47781309055709E-2</v>
      </c>
      <c r="F59" s="389">
        <v>0.10075182766223</v>
      </c>
      <c r="G59" s="189">
        <v>1.230911118069E-2</v>
      </c>
      <c r="H59" s="389">
        <v>2.1954033776497801E-2</v>
      </c>
      <c r="I59" s="189">
        <v>1.38931840898127</v>
      </c>
      <c r="J59" s="389">
        <v>0.70230053240575496</v>
      </c>
      <c r="K59" s="189">
        <v>3.2477583653087901E-2</v>
      </c>
      <c r="L59" s="389">
        <v>2.0839831408394099E-2</v>
      </c>
      <c r="M59" s="189">
        <v>3.45578410907269</v>
      </c>
      <c r="N59" s="397">
        <v>1.17424225297533</v>
      </c>
    </row>
    <row r="60" spans="1:14" ht="13" customHeight="1" x14ac:dyDescent="0.35">
      <c r="A60" s="12" t="s">
        <v>296</v>
      </c>
      <c r="B60" s="97">
        <v>2</v>
      </c>
      <c r="C60" s="189">
        <v>-2.5470930179919801E-3</v>
      </c>
      <c r="D60" s="389">
        <v>8.1816587763908294E-2</v>
      </c>
      <c r="E60" s="189">
        <v>6.0648516608634003E-4</v>
      </c>
      <c r="F60" s="389">
        <v>0.44886955799655498</v>
      </c>
      <c r="G60" s="189">
        <v>-7.0431858060875595E-4</v>
      </c>
      <c r="H60" s="389">
        <v>7.9239886218248401E-2</v>
      </c>
      <c r="I60" s="189">
        <v>1.11269658422844</v>
      </c>
      <c r="J60" s="389">
        <v>1.26608751361566</v>
      </c>
      <c r="K60" s="189">
        <v>1.3510597041485901E-2</v>
      </c>
      <c r="L60" s="389">
        <v>8.5882105852785204E-2</v>
      </c>
      <c r="M60" s="189">
        <v>4.8391282173609698</v>
      </c>
      <c r="N60" s="397">
        <v>2.8691178614619401</v>
      </c>
    </row>
    <row r="61" spans="1:14" ht="13" customHeight="1" x14ac:dyDescent="0.35">
      <c r="A61" s="12" t="s">
        <v>297</v>
      </c>
      <c r="B61" s="97">
        <v>2</v>
      </c>
      <c r="C61" s="189">
        <v>2.35693994432596E-2</v>
      </c>
      <c r="D61" s="389">
        <v>2.3486151949793099E-2</v>
      </c>
      <c r="E61" s="189">
        <v>6.18368230987291E-2</v>
      </c>
      <c r="F61" s="389">
        <v>0.13380197893759499</v>
      </c>
      <c r="G61" s="189">
        <v>1.0877301150974499E-2</v>
      </c>
      <c r="H61" s="389">
        <v>2.3150882652281098E-2</v>
      </c>
      <c r="I61" s="189">
        <v>1.3964334790047099</v>
      </c>
      <c r="J61" s="389">
        <v>0.58468447325297901</v>
      </c>
      <c r="K61" s="189">
        <v>7.57314911868558E-3</v>
      </c>
      <c r="L61" s="389">
        <v>2.3200678056351301E-2</v>
      </c>
      <c r="M61" s="189">
        <v>1.6345828017583599</v>
      </c>
      <c r="N61" s="397">
        <v>0.65337960987702703</v>
      </c>
    </row>
    <row r="62" spans="1:14" ht="13" customHeight="1" x14ac:dyDescent="0.35">
      <c r="A62" s="12" t="s">
        <v>298</v>
      </c>
      <c r="B62" s="97">
        <v>2</v>
      </c>
      <c r="C62" s="189">
        <v>-9.0603062659703706E-2</v>
      </c>
      <c r="D62" s="389">
        <v>2.0996816685447301E-2</v>
      </c>
      <c r="E62" s="189">
        <v>0.967401693334491</v>
      </c>
      <c r="F62" s="389">
        <v>0.43834738589532202</v>
      </c>
      <c r="G62" s="189">
        <v>-8.4855050279554395E-2</v>
      </c>
      <c r="H62" s="389">
        <v>2.05291268774958E-2</v>
      </c>
      <c r="I62" s="189">
        <v>2.25350037880072</v>
      </c>
      <c r="J62" s="389">
        <v>0.54397220955638204</v>
      </c>
      <c r="K62" s="189">
        <v>-8.7302183907004796E-2</v>
      </c>
      <c r="L62" s="389">
        <v>2.0531902576076601E-2</v>
      </c>
      <c r="M62" s="189">
        <v>2.97204754842938</v>
      </c>
      <c r="N62" s="397">
        <v>0.72299578722773905</v>
      </c>
    </row>
    <row r="63" spans="1:14" ht="13" customHeight="1" x14ac:dyDescent="0.35">
      <c r="A63" s="101" t="s">
        <v>299</v>
      </c>
      <c r="B63" s="102">
        <v>2</v>
      </c>
      <c r="C63" s="190">
        <v>7.0956804385881103E-2</v>
      </c>
      <c r="D63" s="390">
        <v>6.0756143467874998E-3</v>
      </c>
      <c r="E63" s="190">
        <v>0.71827469873522498</v>
      </c>
      <c r="F63" s="390">
        <v>9.6830373839509695E-2</v>
      </c>
      <c r="G63" s="190">
        <v>7.0129561069819005E-2</v>
      </c>
      <c r="H63" s="390">
        <v>5.9990813503218799E-3</v>
      </c>
      <c r="I63" s="190">
        <v>2.5637279914016702</v>
      </c>
      <c r="J63" s="390">
        <v>0.171073185134901</v>
      </c>
      <c r="K63" s="190">
        <v>7.0885453891565406E-2</v>
      </c>
      <c r="L63" s="390">
        <v>6.10718834775127E-3</v>
      </c>
      <c r="M63" s="190">
        <v>3.50815839564698</v>
      </c>
      <c r="N63" s="399">
        <v>0.23179311668866401</v>
      </c>
    </row>
    <row r="64" spans="1:14" ht="13" customHeight="1" x14ac:dyDescent="0.35">
      <c r="A64" s="103" t="s">
        <v>300</v>
      </c>
      <c r="B64" s="104">
        <v>2</v>
      </c>
      <c r="C64" s="191">
        <v>7.8919004294236594E-2</v>
      </c>
      <c r="D64" s="391">
        <v>8.1476704050431996E-3</v>
      </c>
      <c r="E64" s="191">
        <v>0.77695754628507896</v>
      </c>
      <c r="F64" s="391">
        <v>0.13661741163192601</v>
      </c>
      <c r="G64" s="191">
        <v>8.0646924496411795E-2</v>
      </c>
      <c r="H64" s="391">
        <v>8.1835470633046595E-3</v>
      </c>
      <c r="I64" s="191">
        <v>2.78477893909823</v>
      </c>
      <c r="J64" s="391">
        <v>0.24963328130668899</v>
      </c>
      <c r="K64" s="191">
        <v>8.0385660437097398E-2</v>
      </c>
      <c r="L64" s="391">
        <v>8.1740167756395206E-3</v>
      </c>
      <c r="M64" s="191">
        <v>3.2712835748438498</v>
      </c>
      <c r="N64" s="400">
        <v>0.28951116042254599</v>
      </c>
    </row>
    <row r="65" spans="1:14" ht="13" customHeight="1" x14ac:dyDescent="0.35">
      <c r="A65" s="105" t="s">
        <v>301</v>
      </c>
      <c r="B65" s="106">
        <v>2</v>
      </c>
      <c r="C65" s="192">
        <v>4.5379506308701502E-2</v>
      </c>
      <c r="D65" s="392">
        <v>4.2438807683183501E-3</v>
      </c>
      <c r="E65" s="192">
        <v>0.58941372440240503</v>
      </c>
      <c r="F65" s="392">
        <v>6.3914758751016196E-2</v>
      </c>
      <c r="G65" s="192">
        <v>4.4847146403867902E-2</v>
      </c>
      <c r="H65" s="392">
        <v>4.1950065140820298E-3</v>
      </c>
      <c r="I65" s="192">
        <v>2.40666907369756</v>
      </c>
      <c r="J65" s="392">
        <v>0.121626352937897</v>
      </c>
      <c r="K65" s="192">
        <v>4.5304609274690003E-2</v>
      </c>
      <c r="L65" s="392">
        <v>4.2206479060116504E-3</v>
      </c>
      <c r="M65" s="192">
        <v>3.3755236513023501</v>
      </c>
      <c r="N65" s="401">
        <v>0.16295071543902401</v>
      </c>
    </row>
    <row r="66" spans="1:14" ht="13" customHeight="1" x14ac:dyDescent="0.35">
      <c r="A66" s="12" t="s">
        <v>302</v>
      </c>
      <c r="B66" s="97">
        <v>2</v>
      </c>
      <c r="C66" s="189">
        <v>0.124782722021957</v>
      </c>
      <c r="D66" s="389">
        <v>8.6662960804728906E-2</v>
      </c>
      <c r="E66" s="189">
        <v>1.46085571700062</v>
      </c>
      <c r="F66" s="389">
        <v>2.1072288186071702</v>
      </c>
      <c r="G66" s="189">
        <v>0.119570809581016</v>
      </c>
      <c r="H66" s="389">
        <v>8.55840249854425E-2</v>
      </c>
      <c r="I66" s="189">
        <v>5.17011691230105</v>
      </c>
      <c r="J66" s="389">
        <v>3.6611336434967701</v>
      </c>
      <c r="K66" s="189">
        <v>0.124792944507507</v>
      </c>
      <c r="L66" s="389">
        <v>8.1865631737008504E-2</v>
      </c>
      <c r="M66" s="189">
        <v>7.0612134689784298</v>
      </c>
      <c r="N66" s="397">
        <v>3.5999517269038601</v>
      </c>
    </row>
    <row r="67" spans="1:14" ht="13" customHeight="1" x14ac:dyDescent="0.35">
      <c r="A67" s="12" t="s">
        <v>303</v>
      </c>
      <c r="B67" s="97">
        <v>2</v>
      </c>
      <c r="C67" s="189">
        <v>0.116440350483122</v>
      </c>
      <c r="D67" s="389">
        <v>5.9624058042501898E-2</v>
      </c>
      <c r="E67" s="189">
        <v>1.3014778148588899</v>
      </c>
      <c r="F67" s="389">
        <v>1.28873284265944</v>
      </c>
      <c r="G67" s="189">
        <v>0.11716733374474</v>
      </c>
      <c r="H67" s="389">
        <v>6.3636960031656198E-2</v>
      </c>
      <c r="I67" s="189">
        <v>6.7677052677525502</v>
      </c>
      <c r="J67" s="389">
        <v>2.3194473278952099</v>
      </c>
      <c r="K67" s="189">
        <v>0.120335263322543</v>
      </c>
      <c r="L67" s="389">
        <v>6.3479648719382595E-2</v>
      </c>
      <c r="M67" s="189">
        <v>7.8470074062859902</v>
      </c>
      <c r="N67" s="397">
        <v>2.5991376050770998</v>
      </c>
    </row>
    <row r="68" spans="1:14" ht="13" customHeight="1" x14ac:dyDescent="0.35">
      <c r="A68" s="12" t="s">
        <v>304</v>
      </c>
      <c r="B68" s="97">
        <v>2</v>
      </c>
      <c r="C68" s="189">
        <v>6.0479326132232503E-2</v>
      </c>
      <c r="D68" s="389">
        <v>5.1236011201340602E-2</v>
      </c>
      <c r="E68" s="189">
        <v>0.35890233537210497</v>
      </c>
      <c r="F68" s="389">
        <v>0.666910290813019</v>
      </c>
      <c r="G68" s="189">
        <v>7.7994745437853605E-2</v>
      </c>
      <c r="H68" s="389">
        <v>5.4819825910949901E-2</v>
      </c>
      <c r="I68" s="189">
        <v>6.0589727583740096</v>
      </c>
      <c r="J68" s="389">
        <v>2.42039989002821</v>
      </c>
      <c r="K68" s="189">
        <v>7.6215217951715805E-2</v>
      </c>
      <c r="L68" s="389">
        <v>5.4141728582359099E-2</v>
      </c>
      <c r="M68" s="189">
        <v>7.0000458770249701</v>
      </c>
      <c r="N68" s="397">
        <v>3.2854581589076499</v>
      </c>
    </row>
    <row r="69" spans="1:14" ht="13" customHeight="1" x14ac:dyDescent="0.35">
      <c r="A69" s="26" t="s">
        <v>305</v>
      </c>
      <c r="B69" s="107">
        <v>2</v>
      </c>
      <c r="C69" s="199">
        <v>-1.1168182507570699E-2</v>
      </c>
      <c r="D69" s="394">
        <v>3.9565311776271997E-2</v>
      </c>
      <c r="E69" s="199">
        <v>1.29194638697279E-2</v>
      </c>
      <c r="F69" s="394">
        <v>0.15994311735943001</v>
      </c>
      <c r="G69" s="199">
        <v>-1.2618870732029599E-2</v>
      </c>
      <c r="H69" s="394">
        <v>3.98903599391187E-2</v>
      </c>
      <c r="I69" s="199">
        <v>0.67853074428702798</v>
      </c>
      <c r="J69" s="394">
        <v>0.89209726040334103</v>
      </c>
      <c r="K69" s="199">
        <v>-1.6384766562096101E-2</v>
      </c>
      <c r="L69" s="394">
        <v>3.9082164805275599E-2</v>
      </c>
      <c r="M69" s="199">
        <v>2.1761103388418102</v>
      </c>
      <c r="N69" s="402">
        <v>1.7574396985035401</v>
      </c>
    </row>
    <row r="70" spans="1:14" ht="13" customHeight="1" x14ac:dyDescent="0.35">
      <c r="A70" s="12"/>
      <c r="B70" s="112"/>
      <c r="C70" s="189" t="s">
        <v>1396</v>
      </c>
      <c r="D70" s="389" t="s">
        <v>1397</v>
      </c>
      <c r="E70" s="189" t="s">
        <v>1398</v>
      </c>
      <c r="F70" s="389" t="s">
        <v>1399</v>
      </c>
      <c r="G70" s="189" t="s">
        <v>1400</v>
      </c>
      <c r="H70" s="389" t="s">
        <v>1401</v>
      </c>
      <c r="I70" s="189" t="s">
        <v>1402</v>
      </c>
      <c r="J70" s="389" t="s">
        <v>1403</v>
      </c>
      <c r="K70" s="189" t="s">
        <v>1404</v>
      </c>
      <c r="L70" s="389" t="s">
        <v>1405</v>
      </c>
      <c r="M70" s="189" t="s">
        <v>1406</v>
      </c>
      <c r="N70" s="397" t="s">
        <v>1407</v>
      </c>
    </row>
    <row r="71" spans="1:14" ht="13" customHeight="1" x14ac:dyDescent="0.35">
      <c r="A71" s="12" t="s">
        <v>249</v>
      </c>
      <c r="B71" s="112">
        <v>1</v>
      </c>
      <c r="C71" s="189">
        <v>5.88733004681379E-2</v>
      </c>
      <c r="D71" s="389">
        <v>3.46970928393334E-2</v>
      </c>
      <c r="E71" s="189">
        <v>0.32096338536247598</v>
      </c>
      <c r="F71" s="389">
        <v>0.39710976491618999</v>
      </c>
      <c r="G71" s="189">
        <v>6.7930431844126699E-2</v>
      </c>
      <c r="H71" s="389">
        <v>3.47628294770949E-2</v>
      </c>
      <c r="I71" s="189">
        <v>3.4036317207324598</v>
      </c>
      <c r="J71" s="389">
        <v>1.48596621820351</v>
      </c>
      <c r="K71" s="189">
        <v>6.7031072231456199E-2</v>
      </c>
      <c r="L71" s="389">
        <v>3.49632631600795E-2</v>
      </c>
      <c r="M71" s="189">
        <v>4.2571665699546903</v>
      </c>
      <c r="N71" s="397">
        <v>1.69496055310004</v>
      </c>
    </row>
    <row r="72" spans="1:14" ht="13" customHeight="1" x14ac:dyDescent="0.35">
      <c r="A72" s="12" t="s">
        <v>253</v>
      </c>
      <c r="B72" s="112">
        <v>1</v>
      </c>
      <c r="C72" s="189">
        <v>1.04037664526067E-2</v>
      </c>
      <c r="D72" s="389">
        <v>1.9941205416132899E-2</v>
      </c>
      <c r="E72" s="189">
        <v>1.0077983751643199E-2</v>
      </c>
      <c r="F72" s="389">
        <v>4.58769090553054E-2</v>
      </c>
      <c r="G72" s="189">
        <v>4.31412985012579E-3</v>
      </c>
      <c r="H72" s="389">
        <v>2.0451778084382501E-2</v>
      </c>
      <c r="I72" s="189">
        <v>2.2440742061083601</v>
      </c>
      <c r="J72" s="389">
        <v>0.55285186445038104</v>
      </c>
      <c r="K72" s="189">
        <v>6.7443047151926798E-3</v>
      </c>
      <c r="L72" s="389">
        <v>2.1545698721056002E-2</v>
      </c>
      <c r="M72" s="189">
        <v>3.0084238520745799</v>
      </c>
      <c r="N72" s="397">
        <v>0.716629112675366</v>
      </c>
    </row>
    <row r="73" spans="1:14" ht="13" customHeight="1" x14ac:dyDescent="0.35">
      <c r="A73" s="100" t="s">
        <v>255</v>
      </c>
      <c r="B73" s="112">
        <v>1</v>
      </c>
      <c r="C73" s="189">
        <v>0.13250865746474699</v>
      </c>
      <c r="D73" s="389">
        <v>2.7285028938926901E-2</v>
      </c>
      <c r="E73" s="189">
        <v>1.83457683737588</v>
      </c>
      <c r="F73" s="389">
        <v>0.76629642356813599</v>
      </c>
      <c r="G73" s="189">
        <v>0.13408319411080999</v>
      </c>
      <c r="H73" s="389">
        <v>2.7186089189874699E-2</v>
      </c>
      <c r="I73" s="189">
        <v>3.8445349201445902</v>
      </c>
      <c r="J73" s="389">
        <v>1.2048733770764699</v>
      </c>
      <c r="K73" s="189">
        <v>0.12826421945559399</v>
      </c>
      <c r="L73" s="389">
        <v>2.7491718669615101E-2</v>
      </c>
      <c r="M73" s="189">
        <v>4.9952403276278297</v>
      </c>
      <c r="N73" s="397">
        <v>1.38824385623934</v>
      </c>
    </row>
    <row r="74" spans="1:14" ht="13" customHeight="1" x14ac:dyDescent="0.35">
      <c r="A74" s="12" t="s">
        <v>256</v>
      </c>
      <c r="B74" s="112">
        <v>1</v>
      </c>
      <c r="C74" s="189">
        <v>-1.5633098725164E-2</v>
      </c>
      <c r="D74" s="389">
        <v>2.0349204926400199E-2</v>
      </c>
      <c r="E74" s="189">
        <v>5.2170181321946202E-2</v>
      </c>
      <c r="F74" s="389">
        <v>0.14708598814118001</v>
      </c>
      <c r="G74" s="189">
        <v>-1.2147156912250901E-2</v>
      </c>
      <c r="H74" s="389">
        <v>1.99806855591445E-2</v>
      </c>
      <c r="I74" s="189">
        <v>1.8056957780193199</v>
      </c>
      <c r="J74" s="389">
        <v>0.92007159140033801</v>
      </c>
      <c r="K74" s="189">
        <v>-1.2577148099672201E-2</v>
      </c>
      <c r="L74" s="389">
        <v>2.02632150239845E-2</v>
      </c>
      <c r="M74" s="189">
        <v>2.7246397396278401</v>
      </c>
      <c r="N74" s="397">
        <v>1.0500674839508399</v>
      </c>
    </row>
    <row r="75" spans="1:14" ht="13" customHeight="1" x14ac:dyDescent="0.35">
      <c r="A75" s="12" t="s">
        <v>267</v>
      </c>
      <c r="B75" s="112">
        <v>1</v>
      </c>
      <c r="C75" s="189">
        <v>0.16792694517196699</v>
      </c>
      <c r="D75" s="389">
        <v>4.2603903017806602E-2</v>
      </c>
      <c r="E75" s="189">
        <v>2.52612628110698</v>
      </c>
      <c r="F75" s="389">
        <v>1.25627703623607</v>
      </c>
      <c r="G75" s="189">
        <v>0.17418603033657501</v>
      </c>
      <c r="H75" s="389">
        <v>4.0491203027242399E-2</v>
      </c>
      <c r="I75" s="189">
        <v>6.0678810934362897</v>
      </c>
      <c r="J75" s="389">
        <v>1.5308885736562601</v>
      </c>
      <c r="K75" s="189">
        <v>0.17164207041989701</v>
      </c>
      <c r="L75" s="389">
        <v>3.9873698737113501E-2</v>
      </c>
      <c r="M75" s="189">
        <v>7.0743487902487097</v>
      </c>
      <c r="N75" s="397">
        <v>1.8038216833837299</v>
      </c>
    </row>
    <row r="76" spans="1:14" ht="13" customHeight="1" x14ac:dyDescent="0.35">
      <c r="A76" s="12" t="s">
        <v>272</v>
      </c>
      <c r="B76" s="112">
        <v>1</v>
      </c>
      <c r="C76" s="189">
        <v>0.11495354429214601</v>
      </c>
      <c r="D76" s="389">
        <v>3.4123058215971301E-2</v>
      </c>
      <c r="E76" s="189">
        <v>0.81834700083376</v>
      </c>
      <c r="F76" s="389">
        <v>0.45789349513033201</v>
      </c>
      <c r="G76" s="189">
        <v>9.7246711886672901E-2</v>
      </c>
      <c r="H76" s="389">
        <v>3.2808157986304903E-2</v>
      </c>
      <c r="I76" s="189">
        <v>3.3507506687277</v>
      </c>
      <c r="J76" s="389">
        <v>0.76142232491641904</v>
      </c>
      <c r="K76" s="189">
        <v>0.10112681487521299</v>
      </c>
      <c r="L76" s="389">
        <v>3.2263818947008603E-2</v>
      </c>
      <c r="M76" s="189">
        <v>3.87187100054564</v>
      </c>
      <c r="N76" s="397">
        <v>0.87465774346935199</v>
      </c>
    </row>
    <row r="77" spans="1:14" ht="13" customHeight="1" x14ac:dyDescent="0.35">
      <c r="A77" s="12" t="s">
        <v>274</v>
      </c>
      <c r="B77" s="112">
        <v>1</v>
      </c>
      <c r="C77" s="189">
        <v>2.3846874821662901E-2</v>
      </c>
      <c r="D77" s="389">
        <v>2.8068672181807901E-2</v>
      </c>
      <c r="E77" s="189">
        <v>4.2024242187153699E-2</v>
      </c>
      <c r="F77" s="389">
        <v>9.9619043292613202E-2</v>
      </c>
      <c r="G77" s="189">
        <v>-2.9668518880617699E-3</v>
      </c>
      <c r="H77" s="389">
        <v>2.70863889095703E-2</v>
      </c>
      <c r="I77" s="189">
        <v>4.2073105450543196</v>
      </c>
      <c r="J77" s="389">
        <v>1.0061568315212099</v>
      </c>
      <c r="K77" s="189">
        <v>-5.6438340778816997E-3</v>
      </c>
      <c r="L77" s="389">
        <v>2.68774467972028E-2</v>
      </c>
      <c r="M77" s="189">
        <v>5.9067554934433302</v>
      </c>
      <c r="N77" s="397">
        <v>1.2837975369360499</v>
      </c>
    </row>
    <row r="78" spans="1:14" ht="13" customHeight="1" x14ac:dyDescent="0.35">
      <c r="A78" s="12" t="s">
        <v>280</v>
      </c>
      <c r="B78" s="112">
        <v>1</v>
      </c>
      <c r="C78" s="189">
        <v>1.0611292639007199E-2</v>
      </c>
      <c r="D78" s="389">
        <v>2.1119739150015499E-2</v>
      </c>
      <c r="E78" s="189">
        <v>1.7059121210289602E-2</v>
      </c>
      <c r="F78" s="389">
        <v>7.4598193047822794E-2</v>
      </c>
      <c r="G78" s="189">
        <v>1.0682767555268801E-2</v>
      </c>
      <c r="H78" s="389">
        <v>2.0907050497379599E-2</v>
      </c>
      <c r="I78" s="189">
        <v>1.6204359382734399</v>
      </c>
      <c r="J78" s="389">
        <v>0.689169277473341</v>
      </c>
      <c r="K78" s="189">
        <v>1.45906574322079E-2</v>
      </c>
      <c r="L78" s="389">
        <v>2.0119984842630601E-2</v>
      </c>
      <c r="M78" s="189">
        <v>2.9976486777649298</v>
      </c>
      <c r="N78" s="397">
        <v>0.96467061433511903</v>
      </c>
    </row>
    <row r="79" spans="1:14" ht="13" customHeight="1" x14ac:dyDescent="0.35">
      <c r="A79" s="12" t="s">
        <v>285</v>
      </c>
      <c r="B79" s="112">
        <v>1</v>
      </c>
      <c r="C79" s="189">
        <v>-1.88290155019806E-2</v>
      </c>
      <c r="D79" s="389">
        <v>2.2796518427235499E-2</v>
      </c>
      <c r="E79" s="189">
        <v>3.7991743015248901E-2</v>
      </c>
      <c r="F79" s="389">
        <v>0.124833454948091</v>
      </c>
      <c r="G79" s="189">
        <v>9.3948228682427595E-3</v>
      </c>
      <c r="H79" s="389">
        <v>2.24969695611918E-2</v>
      </c>
      <c r="I79" s="189">
        <v>6.5268882019164796</v>
      </c>
      <c r="J79" s="389">
        <v>1.3911939884901601</v>
      </c>
      <c r="K79" s="189">
        <v>8.0778927787068903E-3</v>
      </c>
      <c r="L79" s="389">
        <v>2.30388759847092E-2</v>
      </c>
      <c r="M79" s="189">
        <v>6.86180061077925</v>
      </c>
      <c r="N79" s="397">
        <v>1.4081069923218801</v>
      </c>
    </row>
    <row r="80" spans="1:14" ht="13" customHeight="1" x14ac:dyDescent="0.35">
      <c r="A80" s="12" t="s">
        <v>290</v>
      </c>
      <c r="B80" s="112">
        <v>1</v>
      </c>
      <c r="C80" s="189">
        <v>6.7421118444451797E-2</v>
      </c>
      <c r="D80" s="389">
        <v>3.6428537287453398E-2</v>
      </c>
      <c r="E80" s="189">
        <v>0.38330999956457701</v>
      </c>
      <c r="F80" s="389">
        <v>0.42706325627743302</v>
      </c>
      <c r="G80" s="189">
        <v>4.9775048259728498E-2</v>
      </c>
      <c r="H80" s="389">
        <v>3.4850188686372498E-2</v>
      </c>
      <c r="I80" s="189">
        <v>3.3136522369920698</v>
      </c>
      <c r="J80" s="389">
        <v>0.95716231776691396</v>
      </c>
      <c r="K80" s="189">
        <v>4.7147636586191401E-2</v>
      </c>
      <c r="L80" s="389">
        <v>3.4958461017995497E-2</v>
      </c>
      <c r="M80" s="189">
        <v>4.0379304176154696</v>
      </c>
      <c r="N80" s="397">
        <v>1.0024924594485101</v>
      </c>
    </row>
    <row r="81" spans="1:14" ht="13" customHeight="1" x14ac:dyDescent="0.35">
      <c r="A81" s="12" t="s">
        <v>292</v>
      </c>
      <c r="B81" s="112">
        <v>1</v>
      </c>
      <c r="C81" s="189">
        <v>0.13140136053324999</v>
      </c>
      <c r="D81" s="389">
        <v>2.88033986478075E-2</v>
      </c>
      <c r="E81" s="189">
        <v>1.5433395686275799</v>
      </c>
      <c r="F81" s="389">
        <v>0.64717718168850602</v>
      </c>
      <c r="G81" s="189">
        <v>0.12794338013746401</v>
      </c>
      <c r="H81" s="389">
        <v>2.77372763333333E-2</v>
      </c>
      <c r="I81" s="189">
        <v>2.1677173390741098</v>
      </c>
      <c r="J81" s="389">
        <v>0.92201395524609298</v>
      </c>
      <c r="K81" s="189">
        <v>0.12911225074837501</v>
      </c>
      <c r="L81" s="389">
        <v>2.7668431073364499E-2</v>
      </c>
      <c r="M81" s="189">
        <v>3.3014001839884899</v>
      </c>
      <c r="N81" s="397">
        <v>1.0443931994448601</v>
      </c>
    </row>
    <row r="82" spans="1:14" ht="13" customHeight="1" x14ac:dyDescent="0.35">
      <c r="A82" s="12" t="s">
        <v>294</v>
      </c>
      <c r="B82" s="112">
        <v>1</v>
      </c>
      <c r="C82" s="189">
        <v>8.2948934781708394E-2</v>
      </c>
      <c r="D82" s="389">
        <v>2.8058422701925101E-2</v>
      </c>
      <c r="E82" s="189">
        <v>0.73895301073886299</v>
      </c>
      <c r="F82" s="389">
        <v>0.49608594690295299</v>
      </c>
      <c r="G82" s="189">
        <v>8.1850250465956606E-2</v>
      </c>
      <c r="H82" s="389">
        <v>2.7163502588640299E-2</v>
      </c>
      <c r="I82" s="189">
        <v>2.4696478091679102</v>
      </c>
      <c r="J82" s="389">
        <v>0.71996308991306002</v>
      </c>
      <c r="K82" s="189">
        <v>8.0486888176008894E-2</v>
      </c>
      <c r="L82" s="389">
        <v>2.7026615348304899E-2</v>
      </c>
      <c r="M82" s="189">
        <v>3.4021341250116</v>
      </c>
      <c r="N82" s="397">
        <v>0.85232164371491503</v>
      </c>
    </row>
    <row r="83" spans="1:14" ht="13" customHeight="1" x14ac:dyDescent="0.35">
      <c r="A83" s="12" t="s">
        <v>295</v>
      </c>
      <c r="B83" s="112">
        <v>1</v>
      </c>
      <c r="C83" s="189">
        <v>-3.5845390211598702E-2</v>
      </c>
      <c r="D83" s="389">
        <v>2.1636378890582401E-2</v>
      </c>
      <c r="E83" s="189">
        <v>0.19827637982629301</v>
      </c>
      <c r="F83" s="389">
        <v>0.264745535475437</v>
      </c>
      <c r="G83" s="189">
        <v>-3.5268537974337898E-2</v>
      </c>
      <c r="H83" s="389">
        <v>2.0479961846960701E-2</v>
      </c>
      <c r="I83" s="189">
        <v>2.4550803392181302</v>
      </c>
      <c r="J83" s="389">
        <v>0.82059077489112997</v>
      </c>
      <c r="K83" s="189">
        <v>-2.1336192004105799E-2</v>
      </c>
      <c r="L83" s="389">
        <v>2.1398764951208401E-2</v>
      </c>
      <c r="M83" s="189">
        <v>3.20506511387017</v>
      </c>
      <c r="N83" s="397">
        <v>0.96491457171866502</v>
      </c>
    </row>
    <row r="84" spans="1:14" ht="13" customHeight="1" x14ac:dyDescent="0.35">
      <c r="A84" s="28" t="s">
        <v>306</v>
      </c>
      <c r="B84" s="113">
        <v>1</v>
      </c>
      <c r="C84" s="193">
        <v>4.9839969430516197E-2</v>
      </c>
      <c r="D84" s="393">
        <v>8.4000507568117808E-3</v>
      </c>
      <c r="E84" s="193">
        <v>0.55738657479556797</v>
      </c>
      <c r="F84" s="393">
        <v>0.14234686262389301</v>
      </c>
      <c r="G84" s="193">
        <v>4.77450855357925E-2</v>
      </c>
      <c r="H84" s="393">
        <v>8.1479112066924E-3</v>
      </c>
      <c r="I84" s="193">
        <v>3.30273048972672</v>
      </c>
      <c r="J84" s="393">
        <v>0.296558599042823</v>
      </c>
      <c r="K84" s="193">
        <v>4.88668678151324E-2</v>
      </c>
      <c r="L84" s="393">
        <v>8.1488293926628898E-3</v>
      </c>
      <c r="M84" s="193">
        <v>4.22076538124373</v>
      </c>
      <c r="N84" s="398">
        <v>0.341795103190842</v>
      </c>
    </row>
    <row r="85" spans="1:14" ht="13" customHeight="1" x14ac:dyDescent="0.35">
      <c r="A85" s="12" t="s">
        <v>87</v>
      </c>
      <c r="B85" s="112">
        <v>1</v>
      </c>
      <c r="C85" s="189">
        <v>7.6329278092680697E-2</v>
      </c>
      <c r="D85" s="389">
        <v>3.0829510587415E-2</v>
      </c>
      <c r="E85" s="189">
        <v>0.44320875925573799</v>
      </c>
      <c r="F85" s="389">
        <v>0.37059322716190701</v>
      </c>
      <c r="G85" s="189">
        <v>6.6884626516924894E-2</v>
      </c>
      <c r="H85" s="389">
        <v>3.14670447761599E-2</v>
      </c>
      <c r="I85" s="189">
        <v>3.7598977918809502</v>
      </c>
      <c r="J85" s="389">
        <v>0.77412689461809803</v>
      </c>
      <c r="K85" s="189">
        <v>6.5027098782379097E-2</v>
      </c>
      <c r="L85" s="389">
        <v>3.2368343069655199E-2</v>
      </c>
      <c r="M85" s="189">
        <v>4.0768856006022496</v>
      </c>
      <c r="N85" s="397">
        <v>0.958006309415945</v>
      </c>
    </row>
    <row r="86" spans="1:14" ht="13" customHeight="1" x14ac:dyDescent="0.35">
      <c r="A86" s="12" t="s">
        <v>303</v>
      </c>
      <c r="B86" s="112">
        <v>1</v>
      </c>
      <c r="C86" s="189">
        <v>0.10005042064441901</v>
      </c>
      <c r="D86" s="389">
        <v>3.99261824747255E-2</v>
      </c>
      <c r="E86" s="189">
        <v>0.98298487139474799</v>
      </c>
      <c r="F86" s="389">
        <v>0.85187603802974299</v>
      </c>
      <c r="G86" s="189">
        <v>8.8224328943144498E-2</v>
      </c>
      <c r="H86" s="389">
        <v>3.9876297976184902E-2</v>
      </c>
      <c r="I86" s="189">
        <v>7.7606611628944098</v>
      </c>
      <c r="J86" s="389">
        <v>2.10709724600658</v>
      </c>
      <c r="K86" s="189">
        <v>8.9036074104644897E-2</v>
      </c>
      <c r="L86" s="389">
        <v>4.1000475081228602E-2</v>
      </c>
      <c r="M86" s="189">
        <v>8.2189802747115408</v>
      </c>
      <c r="N86" s="397">
        <v>2.2265661412219599</v>
      </c>
    </row>
    <row r="87" spans="1:14" ht="13" customHeight="1" x14ac:dyDescent="0.35">
      <c r="A87" s="26" t="s">
        <v>304</v>
      </c>
      <c r="B87" s="114">
        <v>1</v>
      </c>
      <c r="C87" s="199">
        <v>4.6387582132618101E-2</v>
      </c>
      <c r="D87" s="394">
        <v>4.50168055869491E-2</v>
      </c>
      <c r="E87" s="199">
        <v>0.18509100032429401</v>
      </c>
      <c r="F87" s="394">
        <v>0.37916188651382299</v>
      </c>
      <c r="G87" s="199">
        <v>5.8417223907596003E-2</v>
      </c>
      <c r="H87" s="394">
        <v>4.1897136476571402E-2</v>
      </c>
      <c r="I87" s="199">
        <v>3.7687565277019202</v>
      </c>
      <c r="J87" s="394">
        <v>1.57856919211921</v>
      </c>
      <c r="K87" s="199">
        <v>6.1355648324390201E-2</v>
      </c>
      <c r="L87" s="394">
        <v>4.0923578162605098E-2</v>
      </c>
      <c r="M87" s="199">
        <v>5.4529495388184204</v>
      </c>
      <c r="N87" s="402">
        <v>1.71665230868642</v>
      </c>
    </row>
    <row r="88" spans="1:14" ht="13" customHeight="1" x14ac:dyDescent="0.35">
      <c r="A88" s="12"/>
      <c r="B88" s="115"/>
      <c r="C88" s="189" t="s">
        <v>1396</v>
      </c>
      <c r="D88" s="389" t="s">
        <v>1397</v>
      </c>
      <c r="E88" s="189" t="s">
        <v>1398</v>
      </c>
      <c r="F88" s="389" t="s">
        <v>1399</v>
      </c>
      <c r="G88" s="189" t="s">
        <v>1400</v>
      </c>
      <c r="H88" s="389" t="s">
        <v>1401</v>
      </c>
      <c r="I88" s="189" t="s">
        <v>1402</v>
      </c>
      <c r="J88" s="389" t="s">
        <v>1403</v>
      </c>
      <c r="K88" s="189" t="s">
        <v>1404</v>
      </c>
      <c r="L88" s="389" t="s">
        <v>1405</v>
      </c>
      <c r="M88" s="189" t="s">
        <v>1406</v>
      </c>
      <c r="N88" s="397" t="s">
        <v>1407</v>
      </c>
    </row>
    <row r="89" spans="1:14" ht="13" customHeight="1" x14ac:dyDescent="0.35">
      <c r="A89" s="12" t="s">
        <v>261</v>
      </c>
      <c r="B89" s="115">
        <v>3</v>
      </c>
      <c r="C89" s="189">
        <v>2.0056163172221701E-2</v>
      </c>
      <c r="D89" s="389">
        <v>2.7121659637263301E-2</v>
      </c>
      <c r="E89" s="189">
        <v>4.3149498045480399E-2</v>
      </c>
      <c r="F89" s="389">
        <v>0.13023421792425599</v>
      </c>
      <c r="G89" s="189">
        <v>1.05460720121159E-2</v>
      </c>
      <c r="H89" s="389">
        <v>2.6812777617303399E-2</v>
      </c>
      <c r="I89" s="189">
        <v>0.96326128628801</v>
      </c>
      <c r="J89" s="389">
        <v>0.48477704419427198</v>
      </c>
      <c r="K89" s="189">
        <v>1.14000251471534E-2</v>
      </c>
      <c r="L89" s="389">
        <v>2.7005539537520801E-2</v>
      </c>
      <c r="M89" s="189">
        <v>1.4314117367324699</v>
      </c>
      <c r="N89" s="397">
        <v>0.62722073131042499</v>
      </c>
    </row>
    <row r="90" spans="1:14" ht="13" customHeight="1" x14ac:dyDescent="0.35">
      <c r="A90" s="12" t="s">
        <v>264</v>
      </c>
      <c r="B90" s="115">
        <v>3</v>
      </c>
      <c r="C90" s="189">
        <v>4.6296020828742401E-2</v>
      </c>
      <c r="D90" s="389">
        <v>2.79951479435901E-2</v>
      </c>
      <c r="E90" s="189">
        <v>0.30882366813971301</v>
      </c>
      <c r="F90" s="389">
        <v>0.356595929278608</v>
      </c>
      <c r="G90" s="189">
        <v>4.2917899823254398E-2</v>
      </c>
      <c r="H90" s="389">
        <v>2.7393880716983801E-2</v>
      </c>
      <c r="I90" s="189">
        <v>5.1821000595086</v>
      </c>
      <c r="J90" s="389">
        <v>1.4697230794332901</v>
      </c>
      <c r="K90" s="189">
        <v>4.5359578561186602E-2</v>
      </c>
      <c r="L90" s="389">
        <v>2.6555585253758E-2</v>
      </c>
      <c r="M90" s="189">
        <v>5.83263484300688</v>
      </c>
      <c r="N90" s="397">
        <v>1.5187760036285201</v>
      </c>
    </row>
    <row r="91" spans="1:14" ht="13" customHeight="1" x14ac:dyDescent="0.35">
      <c r="A91" s="12" t="s">
        <v>78</v>
      </c>
      <c r="B91" s="115">
        <v>3</v>
      </c>
      <c r="C91" s="189">
        <v>3.2215736573753997E-2</v>
      </c>
      <c r="D91" s="389">
        <v>3.3373428272508103E-2</v>
      </c>
      <c r="E91" s="189">
        <v>9.0692090075857296E-2</v>
      </c>
      <c r="F91" s="389">
        <v>0.217074667537942</v>
      </c>
      <c r="G91" s="189">
        <v>4.6047507414501497E-2</v>
      </c>
      <c r="H91" s="389">
        <v>3.2775669174431601E-2</v>
      </c>
      <c r="I91" s="189">
        <v>2.4686915344109601</v>
      </c>
      <c r="J91" s="389">
        <v>0.94520128304054896</v>
      </c>
      <c r="K91" s="189">
        <v>4.5432907806471502E-2</v>
      </c>
      <c r="L91" s="389">
        <v>3.20995970749057E-2</v>
      </c>
      <c r="M91" s="189">
        <v>2.74119048547943</v>
      </c>
      <c r="N91" s="397">
        <v>1.12122712738375</v>
      </c>
    </row>
    <row r="92" spans="1:14" ht="13" customHeight="1" x14ac:dyDescent="0.35">
      <c r="A92" s="12" t="s">
        <v>283</v>
      </c>
      <c r="B92" s="115">
        <v>3</v>
      </c>
      <c r="C92" s="189">
        <v>0.158452836875591</v>
      </c>
      <c r="D92" s="389">
        <v>2.4518509228901999E-2</v>
      </c>
      <c r="E92" s="189">
        <v>2.53214318380989</v>
      </c>
      <c r="F92" s="389">
        <v>0.76282826388617997</v>
      </c>
      <c r="G92" s="189">
        <v>0.158873189464875</v>
      </c>
      <c r="H92" s="389">
        <v>2.4781687316773798E-2</v>
      </c>
      <c r="I92" s="189">
        <v>3.1686543608617699</v>
      </c>
      <c r="J92" s="389">
        <v>0.83912744504672199</v>
      </c>
      <c r="K92" s="189">
        <v>0.15922094304784501</v>
      </c>
      <c r="L92" s="389">
        <v>2.4897838819464502E-2</v>
      </c>
      <c r="M92" s="189">
        <v>3.4415484652617598</v>
      </c>
      <c r="N92" s="397">
        <v>0.93177473454642201</v>
      </c>
    </row>
    <row r="93" spans="1:14" ht="13" customHeight="1" x14ac:dyDescent="0.35">
      <c r="A93" s="12" t="s">
        <v>285</v>
      </c>
      <c r="B93" s="115">
        <v>3</v>
      </c>
      <c r="C93" s="189">
        <v>-3.3653688163365003E-2</v>
      </c>
      <c r="D93" s="389">
        <v>2.72754593357536E-2</v>
      </c>
      <c r="E93" s="189">
        <v>0.10817362568731</v>
      </c>
      <c r="F93" s="389">
        <v>0.18822754213624199</v>
      </c>
      <c r="G93" s="189">
        <v>-2.31987745151951E-2</v>
      </c>
      <c r="H93" s="389">
        <v>2.6702890030709098E-2</v>
      </c>
      <c r="I93" s="189">
        <v>3.8630967342542801</v>
      </c>
      <c r="J93" s="389">
        <v>1.0090830504839201</v>
      </c>
      <c r="K93" s="189">
        <v>-2.0331789736383599E-2</v>
      </c>
      <c r="L93" s="389">
        <v>2.6634120642015102E-2</v>
      </c>
      <c r="M93" s="189">
        <v>4.3462360630717196</v>
      </c>
      <c r="N93" s="397">
        <v>1.06447579840881</v>
      </c>
    </row>
    <row r="94" spans="1:14" ht="13" customHeight="1" x14ac:dyDescent="0.35">
      <c r="A94" s="12" t="s">
        <v>290</v>
      </c>
      <c r="B94" s="115">
        <v>3</v>
      </c>
      <c r="C94" s="189">
        <v>0.13206904323534499</v>
      </c>
      <c r="D94" s="389">
        <v>2.8658460774894201E-2</v>
      </c>
      <c r="E94" s="189">
        <v>1.5967997137130301</v>
      </c>
      <c r="F94" s="389">
        <v>0.71013033275999704</v>
      </c>
      <c r="G94" s="189">
        <v>0.12883418266852101</v>
      </c>
      <c r="H94" s="389">
        <v>2.8399443840907899E-2</v>
      </c>
      <c r="I94" s="189">
        <v>3.9511845441806601</v>
      </c>
      <c r="J94" s="389">
        <v>1.1070505410325699</v>
      </c>
      <c r="K94" s="189">
        <v>0.12668201402484899</v>
      </c>
      <c r="L94" s="389">
        <v>2.8812465842981201E-2</v>
      </c>
      <c r="M94" s="189">
        <v>4.5767681644607601</v>
      </c>
      <c r="N94" s="397">
        <v>1.1340736646815299</v>
      </c>
    </row>
    <row r="95" spans="1:14" ht="13" customHeight="1" x14ac:dyDescent="0.35">
      <c r="A95" s="12" t="s">
        <v>294</v>
      </c>
      <c r="B95" s="115">
        <v>3</v>
      </c>
      <c r="C95" s="189">
        <v>8.3295558087225496E-2</v>
      </c>
      <c r="D95" s="389">
        <v>1.8577978415843199E-2</v>
      </c>
      <c r="E95" s="189">
        <v>0.70376211135299205</v>
      </c>
      <c r="F95" s="389">
        <v>0.30814800295178002</v>
      </c>
      <c r="G95" s="189">
        <v>8.1404053613146898E-2</v>
      </c>
      <c r="H95" s="389">
        <v>1.8696798977194399E-2</v>
      </c>
      <c r="I95" s="189">
        <v>1.25096118498862</v>
      </c>
      <c r="J95" s="389">
        <v>0.45257780608451798</v>
      </c>
      <c r="K95" s="189">
        <v>8.6618524750829595E-2</v>
      </c>
      <c r="L95" s="389">
        <v>1.84599258443395E-2</v>
      </c>
      <c r="M95" s="189">
        <v>3.9972969318008502</v>
      </c>
      <c r="N95" s="397">
        <v>0.94865846456224701</v>
      </c>
    </row>
    <row r="96" spans="1:14" ht="13" customHeight="1" x14ac:dyDescent="0.35">
      <c r="A96" s="12" t="s">
        <v>295</v>
      </c>
      <c r="B96" s="115">
        <v>3</v>
      </c>
      <c r="C96" s="189">
        <v>-2.7783357416472101E-3</v>
      </c>
      <c r="D96" s="389">
        <v>1.7439883190579701E-2</v>
      </c>
      <c r="E96" s="189">
        <v>1.41188616221059E-3</v>
      </c>
      <c r="F96" s="389">
        <v>4.8128434341396999E-2</v>
      </c>
      <c r="G96" s="189">
        <v>-5.01497815921411E-4</v>
      </c>
      <c r="H96" s="389">
        <v>1.7193326945753502E-2</v>
      </c>
      <c r="I96" s="189">
        <v>1.8011579629413399</v>
      </c>
      <c r="J96" s="389">
        <v>0.88340305546511799</v>
      </c>
      <c r="K96" s="189">
        <v>3.9775454399459398E-3</v>
      </c>
      <c r="L96" s="389">
        <v>1.7146643878346801E-2</v>
      </c>
      <c r="M96" s="189">
        <v>2.7254401905602799</v>
      </c>
      <c r="N96" s="397">
        <v>1.00816697002025</v>
      </c>
    </row>
    <row r="97" spans="1:14" ht="13" customHeight="1" x14ac:dyDescent="0.35">
      <c r="A97" s="29" t="s">
        <v>307</v>
      </c>
      <c r="B97" s="117">
        <v>3</v>
      </c>
      <c r="C97" s="203">
        <v>5.4494166858483503E-2</v>
      </c>
      <c r="D97" s="396">
        <v>9.2270023258963201E-3</v>
      </c>
      <c r="E97" s="203">
        <v>0.67311947212330903</v>
      </c>
      <c r="F97" s="396">
        <v>0.14843644551238799</v>
      </c>
      <c r="G97" s="203">
        <v>5.5615329083162302E-2</v>
      </c>
      <c r="H97" s="396">
        <v>9.1194159200915607E-3</v>
      </c>
      <c r="I97" s="203">
        <v>2.83113845842928</v>
      </c>
      <c r="J97" s="396">
        <v>0.33591461385830101</v>
      </c>
      <c r="K97" s="203">
        <v>5.72949686302371E-2</v>
      </c>
      <c r="L97" s="396">
        <v>9.06495278266908E-3</v>
      </c>
      <c r="M97" s="203">
        <v>3.6365658600467698</v>
      </c>
      <c r="N97" s="404">
        <v>0.378339838683659</v>
      </c>
    </row>
    <row r="99" spans="1:14" x14ac:dyDescent="0.35">
      <c r="A99" s="178" t="s">
        <v>462</v>
      </c>
    </row>
    <row r="100" spans="1:14" x14ac:dyDescent="0.35">
      <c r="A100" s="178" t="s">
        <v>455</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57" priority="3">
      <formula>ABS(C1/D1)&gt;1.95996398454005</formula>
    </cfRule>
  </conditionalFormatting>
  <conditionalFormatting sqref="G1:G200">
    <cfRule type="expression" dxfId="56" priority="2">
      <formula>ABS(G1/H1)&gt;1.95996398454005</formula>
    </cfRule>
  </conditionalFormatting>
  <conditionalFormatting sqref="K1:K200">
    <cfRule type="expression" dxfId="55"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220</v>
      </c>
    </row>
    <row r="2" spans="1:14" x14ac:dyDescent="0.35">
      <c r="A2" s="38" t="s">
        <v>221</v>
      </c>
    </row>
    <row r="3" spans="1:14" x14ac:dyDescent="0.35">
      <c r="A3" s="42" t="s">
        <v>379</v>
      </c>
    </row>
    <row r="4" spans="1:14" x14ac:dyDescent="0.35">
      <c r="A4" s="150" t="str">
        <f>HYPERLINK("#'TOC'!A1", "Back to TOC")</f>
        <v>Back to TOC</v>
      </c>
    </row>
    <row r="8" spans="1:14" ht="15" customHeight="1" x14ac:dyDescent="0.35">
      <c r="B8" s="503" t="s">
        <v>233</v>
      </c>
      <c r="C8" s="506" t="s">
        <v>463</v>
      </c>
      <c r="D8" s="506"/>
      <c r="E8" s="506"/>
      <c r="F8" s="506"/>
      <c r="G8" s="506" t="s">
        <v>463</v>
      </c>
      <c r="H8" s="506"/>
      <c r="I8" s="506"/>
      <c r="J8" s="506"/>
      <c r="K8" s="506" t="s">
        <v>463</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1408</v>
      </c>
      <c r="D11" s="411" t="s">
        <v>1409</v>
      </c>
      <c r="E11" s="201" t="s">
        <v>1410</v>
      </c>
      <c r="F11" s="411" t="s">
        <v>1411</v>
      </c>
      <c r="G11" s="201" t="s">
        <v>1412</v>
      </c>
      <c r="H11" s="411" t="s">
        <v>1413</v>
      </c>
      <c r="I11" s="201" t="s">
        <v>1414</v>
      </c>
      <c r="J11" s="411" t="s">
        <v>1415</v>
      </c>
      <c r="K11" s="201" t="s">
        <v>1416</v>
      </c>
      <c r="L11" s="411" t="s">
        <v>1417</v>
      </c>
      <c r="M11" s="201" t="s">
        <v>1418</v>
      </c>
      <c r="N11" s="419" t="s">
        <v>1419</v>
      </c>
    </row>
    <row r="12" spans="1:14" ht="13" customHeight="1" x14ac:dyDescent="0.35">
      <c r="A12" s="12" t="s">
        <v>248</v>
      </c>
      <c r="B12" s="97">
        <v>2</v>
      </c>
      <c r="C12" s="189">
        <v>1.8828703233308201E-2</v>
      </c>
      <c r="D12" s="405">
        <v>1.1472150415590901E-2</v>
      </c>
      <c r="E12" s="189">
        <v>0.103175828978469</v>
      </c>
      <c r="F12" s="405">
        <v>0.128898129214472</v>
      </c>
      <c r="G12" s="189">
        <v>2.26419552297728E-2</v>
      </c>
      <c r="H12" s="405">
        <v>1.18294699950551E-2</v>
      </c>
      <c r="I12" s="189">
        <v>2.4048097496585399</v>
      </c>
      <c r="J12" s="405">
        <v>0.68307070605672504</v>
      </c>
      <c r="K12" s="189">
        <v>2.05392249227224E-2</v>
      </c>
      <c r="L12" s="405">
        <v>1.23842393330652E-2</v>
      </c>
      <c r="M12" s="189">
        <v>3.3276572334349899</v>
      </c>
      <c r="N12" s="413">
        <v>0.74941376810046301</v>
      </c>
    </row>
    <row r="13" spans="1:14" ht="13" customHeight="1" x14ac:dyDescent="0.35">
      <c r="A13" s="12" t="s">
        <v>249</v>
      </c>
      <c r="B13" s="97">
        <v>2</v>
      </c>
      <c r="C13" s="189">
        <v>0.116189807480601</v>
      </c>
      <c r="D13" s="405">
        <v>3.10733255782733E-2</v>
      </c>
      <c r="E13" s="189">
        <v>1.1374812444853299</v>
      </c>
      <c r="F13" s="405">
        <v>0.60179767375430004</v>
      </c>
      <c r="G13" s="189">
        <v>0.128997022221188</v>
      </c>
      <c r="H13" s="405">
        <v>2.9631189857401999E-2</v>
      </c>
      <c r="I13" s="189">
        <v>4.3751390038704301</v>
      </c>
      <c r="J13" s="405">
        <v>1.1713689270677199</v>
      </c>
      <c r="K13" s="189">
        <v>0.13214782071971201</v>
      </c>
      <c r="L13" s="405">
        <v>2.95648941926E-2</v>
      </c>
      <c r="M13" s="189">
        <v>4.8710695324097601</v>
      </c>
      <c r="N13" s="413">
        <v>1.41165263210229</v>
      </c>
    </row>
    <row r="14" spans="1:14" ht="13" customHeight="1" x14ac:dyDescent="0.35">
      <c r="A14" s="12" t="s">
        <v>250</v>
      </c>
      <c r="B14" s="97">
        <v>2</v>
      </c>
      <c r="C14" s="189">
        <v>2.4260303439704802E-3</v>
      </c>
      <c r="D14" s="405">
        <v>1.6852138489242802E-2</v>
      </c>
      <c r="E14" s="189">
        <v>7.5127531076797595E-4</v>
      </c>
      <c r="F14" s="405">
        <v>2.84707887218257E-2</v>
      </c>
      <c r="G14" s="189">
        <v>1.1268978184097E-2</v>
      </c>
      <c r="H14" s="405">
        <v>1.6443449985618801E-2</v>
      </c>
      <c r="I14" s="189">
        <v>4.0140473549959399</v>
      </c>
      <c r="J14" s="405">
        <v>0.81119393315803601</v>
      </c>
      <c r="K14" s="189">
        <v>7.1656481984228703E-3</v>
      </c>
      <c r="L14" s="405">
        <v>1.7479588763327301E-2</v>
      </c>
      <c r="M14" s="189">
        <v>4.9580189306300699</v>
      </c>
      <c r="N14" s="413">
        <v>0.93670053539188802</v>
      </c>
    </row>
    <row r="15" spans="1:14" ht="13" customHeight="1" x14ac:dyDescent="0.35">
      <c r="A15" s="12" t="s">
        <v>251</v>
      </c>
      <c r="B15" s="97">
        <v>2</v>
      </c>
      <c r="C15" s="189">
        <v>4.4137929558334303E-3</v>
      </c>
      <c r="D15" s="405">
        <v>2.16269136937766E-2</v>
      </c>
      <c r="E15" s="189">
        <v>2.0293181747508202E-3</v>
      </c>
      <c r="F15" s="405">
        <v>4.1092714320072797E-2</v>
      </c>
      <c r="G15" s="189">
        <v>-1.17635085193814E-2</v>
      </c>
      <c r="H15" s="405">
        <v>2.20656834636942E-2</v>
      </c>
      <c r="I15" s="189">
        <v>1.7673342790324</v>
      </c>
      <c r="J15" s="405">
        <v>0.59900413235115602</v>
      </c>
      <c r="K15" s="189">
        <v>-1.4648853974507299E-2</v>
      </c>
      <c r="L15" s="405">
        <v>2.16949430283923E-2</v>
      </c>
      <c r="M15" s="189">
        <v>3.49788059505833</v>
      </c>
      <c r="N15" s="413">
        <v>1.00497391411982</v>
      </c>
    </row>
    <row r="16" spans="1:14" ht="13" customHeight="1" x14ac:dyDescent="0.35">
      <c r="A16" s="12" t="s">
        <v>252</v>
      </c>
      <c r="B16" s="97">
        <v>2</v>
      </c>
      <c r="C16" s="189">
        <v>2.3589477440613901E-2</v>
      </c>
      <c r="D16" s="405">
        <v>2.1320536776975998E-2</v>
      </c>
      <c r="E16" s="189">
        <v>7.3394020537142904E-2</v>
      </c>
      <c r="F16" s="405">
        <v>0.131636796021978</v>
      </c>
      <c r="G16" s="189">
        <v>1.6959376448248499E-2</v>
      </c>
      <c r="H16" s="405">
        <v>2.0665318301658998E-2</v>
      </c>
      <c r="I16" s="189">
        <v>4.1056867194952797</v>
      </c>
      <c r="J16" s="405">
        <v>0.93078116973327696</v>
      </c>
      <c r="K16" s="189">
        <v>1.6967863421305799E-2</v>
      </c>
      <c r="L16" s="405">
        <v>2.0693933037727399E-2</v>
      </c>
      <c r="M16" s="189">
        <v>4.9055267841340502</v>
      </c>
      <c r="N16" s="413">
        <v>1.02498840842229</v>
      </c>
    </row>
    <row r="17" spans="1:14" ht="13" customHeight="1" x14ac:dyDescent="0.35">
      <c r="A17" s="12" t="s">
        <v>253</v>
      </c>
      <c r="B17" s="97">
        <v>2</v>
      </c>
      <c r="C17" s="189">
        <v>-3.4923232773819202E-2</v>
      </c>
      <c r="D17" s="405">
        <v>2.2126522631913899E-2</v>
      </c>
      <c r="E17" s="189">
        <v>0.104185438806327</v>
      </c>
      <c r="F17" s="405">
        <v>0.14460634742595399</v>
      </c>
      <c r="G17" s="189">
        <v>-2.9321390822742099E-2</v>
      </c>
      <c r="H17" s="405">
        <v>2.03386326686847E-2</v>
      </c>
      <c r="I17" s="189">
        <v>7.71245597097582</v>
      </c>
      <c r="J17" s="405">
        <v>1.15967362099</v>
      </c>
      <c r="K17" s="189">
        <v>-2.4786492669458201E-2</v>
      </c>
      <c r="L17" s="405">
        <v>2.0965015319032301E-2</v>
      </c>
      <c r="M17" s="189">
        <v>8.2481120971521396</v>
      </c>
      <c r="N17" s="413">
        <v>1.1991859160593199</v>
      </c>
    </row>
    <row r="18" spans="1:14" ht="13" customHeight="1" x14ac:dyDescent="0.35">
      <c r="A18" s="100" t="s">
        <v>254</v>
      </c>
      <c r="B18" s="97">
        <v>2</v>
      </c>
      <c r="C18" s="189">
        <v>1.7246543912961598E-2</v>
      </c>
      <c r="D18" s="405">
        <v>3.4158036564580101E-2</v>
      </c>
      <c r="E18" s="189">
        <v>2.0873817871506498E-2</v>
      </c>
      <c r="F18" s="405">
        <v>0.121370590820201</v>
      </c>
      <c r="G18" s="189">
        <v>1.51591029047018E-2</v>
      </c>
      <c r="H18" s="405">
        <v>3.0177791999666002E-2</v>
      </c>
      <c r="I18" s="189">
        <v>11.0820161548782</v>
      </c>
      <c r="J18" s="405">
        <v>2.0243727704097201</v>
      </c>
      <c r="K18" s="189">
        <v>1.56704713240658E-2</v>
      </c>
      <c r="L18" s="405">
        <v>3.0839217483348402E-2</v>
      </c>
      <c r="M18" s="189">
        <v>12.580852859161901</v>
      </c>
      <c r="N18" s="413">
        <v>2.0017917692892699</v>
      </c>
    </row>
    <row r="19" spans="1:14" ht="13" customHeight="1" x14ac:dyDescent="0.35">
      <c r="A19" s="100" t="s">
        <v>255</v>
      </c>
      <c r="B19" s="97">
        <v>2</v>
      </c>
      <c r="C19" s="189">
        <v>9.6081335680120006E-2</v>
      </c>
      <c r="D19" s="405">
        <v>3.3177154230738297E-2</v>
      </c>
      <c r="E19" s="189">
        <v>0.89919836314912605</v>
      </c>
      <c r="F19" s="405">
        <v>0.60805461157382601</v>
      </c>
      <c r="G19" s="189">
        <v>0.109664938976545</v>
      </c>
      <c r="H19" s="405">
        <v>3.1604768183585701E-2</v>
      </c>
      <c r="I19" s="189">
        <v>5.3941671827264202</v>
      </c>
      <c r="J19" s="405">
        <v>1.2889940857625499</v>
      </c>
      <c r="K19" s="189">
        <v>0.111229430138383</v>
      </c>
      <c r="L19" s="405">
        <v>3.0936675241162101E-2</v>
      </c>
      <c r="M19" s="189">
        <v>5.8557115243305997</v>
      </c>
      <c r="N19" s="413">
        <v>1.53625728944267</v>
      </c>
    </row>
    <row r="20" spans="1:14" ht="13" customHeight="1" x14ac:dyDescent="0.35">
      <c r="A20" s="12" t="s">
        <v>256</v>
      </c>
      <c r="B20" s="97">
        <v>2</v>
      </c>
      <c r="C20" s="189">
        <v>-9.9892239427221502E-2</v>
      </c>
      <c r="D20" s="405">
        <v>2.25422341235662E-2</v>
      </c>
      <c r="E20" s="189">
        <v>1.5332171074955201</v>
      </c>
      <c r="F20" s="405">
        <v>0.691639046014491</v>
      </c>
      <c r="G20" s="189">
        <v>-8.5706596174281002E-2</v>
      </c>
      <c r="H20" s="405">
        <v>2.14279967892116E-2</v>
      </c>
      <c r="I20" s="189">
        <v>4.34560595918055</v>
      </c>
      <c r="J20" s="405">
        <v>1.07954313023646</v>
      </c>
      <c r="K20" s="189">
        <v>-6.9847861268429207E-2</v>
      </c>
      <c r="L20" s="405">
        <v>2.1484668955061601E-2</v>
      </c>
      <c r="M20" s="189">
        <v>6.5385238648155504</v>
      </c>
      <c r="N20" s="413">
        <v>1.5036439754309701</v>
      </c>
    </row>
    <row r="21" spans="1:14" ht="13" customHeight="1" x14ac:dyDescent="0.35">
      <c r="A21" s="12" t="s">
        <v>257</v>
      </c>
      <c r="B21" s="97">
        <v>2</v>
      </c>
      <c r="C21" s="189">
        <v>3.6247378727879302E-2</v>
      </c>
      <c r="D21" s="405">
        <v>2.3726202156367102E-2</v>
      </c>
      <c r="E21" s="189">
        <v>0.16834062151118401</v>
      </c>
      <c r="F21" s="405">
        <v>0.22916235455254</v>
      </c>
      <c r="G21" s="189">
        <v>3.6667690625423098E-2</v>
      </c>
      <c r="H21" s="405">
        <v>2.37459195824333E-2</v>
      </c>
      <c r="I21" s="189">
        <v>0.34316935284980299</v>
      </c>
      <c r="J21" s="405">
        <v>0.30436979656162599</v>
      </c>
      <c r="K21" s="189">
        <v>2.8657186890709101E-2</v>
      </c>
      <c r="L21" s="405">
        <v>2.3910271886058401E-2</v>
      </c>
      <c r="M21" s="189">
        <v>1.3384964900622001</v>
      </c>
      <c r="N21" s="413">
        <v>0.75574829667682897</v>
      </c>
    </row>
    <row r="22" spans="1:14" ht="13" customHeight="1" x14ac:dyDescent="0.35">
      <c r="A22" s="12" t="s">
        <v>258</v>
      </c>
      <c r="B22" s="97">
        <v>2</v>
      </c>
      <c r="C22" s="189">
        <v>-8.9851711342437794E-3</v>
      </c>
      <c r="D22" s="405">
        <v>4.6490919931886601E-2</v>
      </c>
      <c r="E22" s="189">
        <v>7.0995717358539401E-3</v>
      </c>
      <c r="F22" s="405">
        <v>0.161714828069491</v>
      </c>
      <c r="G22" s="189">
        <v>2.4768220665809799E-3</v>
      </c>
      <c r="H22" s="405">
        <v>4.63459613937897E-2</v>
      </c>
      <c r="I22" s="189">
        <v>1.79601827395547</v>
      </c>
      <c r="J22" s="405">
        <v>1.4337212093957401</v>
      </c>
      <c r="K22" s="189">
        <v>2.8771345428487598E-3</v>
      </c>
      <c r="L22" s="405">
        <v>4.5741163465831097E-2</v>
      </c>
      <c r="M22" s="189">
        <v>3.81538256238602</v>
      </c>
      <c r="N22" s="413">
        <v>2.3282684349813598</v>
      </c>
    </row>
    <row r="23" spans="1:14" ht="13" customHeight="1" x14ac:dyDescent="0.35">
      <c r="A23" s="12" t="s">
        <v>259</v>
      </c>
      <c r="B23" s="97">
        <v>2</v>
      </c>
      <c r="C23" s="189">
        <v>0.105496081869356</v>
      </c>
      <c r="D23" s="405">
        <v>4.0334574962424603E-2</v>
      </c>
      <c r="E23" s="189">
        <v>1.32814296834011</v>
      </c>
      <c r="F23" s="405">
        <v>0.97968904412712698</v>
      </c>
      <c r="G23" s="189">
        <v>0.112895826435645</v>
      </c>
      <c r="H23" s="405">
        <v>3.9380532328969403E-2</v>
      </c>
      <c r="I23" s="189">
        <v>2.0039681187131699</v>
      </c>
      <c r="J23" s="405">
        <v>1.0071740657517101</v>
      </c>
      <c r="K23" s="189">
        <v>0.118746756159321</v>
      </c>
      <c r="L23" s="405">
        <v>4.1839737669815101E-2</v>
      </c>
      <c r="M23" s="189">
        <v>2.7942218589855301</v>
      </c>
      <c r="N23" s="413">
        <v>1.4608356426106299</v>
      </c>
    </row>
    <row r="24" spans="1:14" ht="13" customHeight="1" x14ac:dyDescent="0.35">
      <c r="A24" s="12" t="s">
        <v>260</v>
      </c>
      <c r="B24" s="97">
        <v>2</v>
      </c>
      <c r="C24" s="189">
        <v>9.7854604372039499E-4</v>
      </c>
      <c r="D24" s="405">
        <v>2.3216539353067299E-2</v>
      </c>
      <c r="E24" s="189">
        <v>1.3158747543557401E-4</v>
      </c>
      <c r="F24" s="405">
        <v>6.4977251565350502E-2</v>
      </c>
      <c r="G24" s="189">
        <v>7.4005301213401304E-4</v>
      </c>
      <c r="H24" s="405">
        <v>2.3490666783661102E-2</v>
      </c>
      <c r="I24" s="189">
        <v>0.54850156762953906</v>
      </c>
      <c r="J24" s="405">
        <v>0.56186557877075005</v>
      </c>
      <c r="K24" s="189">
        <v>2.7641735716875801E-3</v>
      </c>
      <c r="L24" s="405">
        <v>2.4112747426020199E-2</v>
      </c>
      <c r="M24" s="189">
        <v>0.74731984362158499</v>
      </c>
      <c r="N24" s="413">
        <v>0.75228854761456099</v>
      </c>
    </row>
    <row r="25" spans="1:14" ht="13" customHeight="1" x14ac:dyDescent="0.35">
      <c r="A25" s="12" t="s">
        <v>261</v>
      </c>
      <c r="B25" s="97">
        <v>2</v>
      </c>
      <c r="C25" s="189">
        <v>-6.4855135934739197E-2</v>
      </c>
      <c r="D25" s="405">
        <v>3.3728015995630703E-2</v>
      </c>
      <c r="E25" s="189">
        <v>0.33670382313428798</v>
      </c>
      <c r="F25" s="405">
        <v>0.36450646748309201</v>
      </c>
      <c r="G25" s="189">
        <v>-5.5593865715256402E-2</v>
      </c>
      <c r="H25" s="405">
        <v>3.2259469948539503E-2</v>
      </c>
      <c r="I25" s="189">
        <v>1.5413975592196001</v>
      </c>
      <c r="J25" s="405">
        <v>1.1540210329365901</v>
      </c>
      <c r="K25" s="189">
        <v>-5.5413743792684399E-2</v>
      </c>
      <c r="L25" s="405">
        <v>3.1021319354245701E-2</v>
      </c>
      <c r="M25" s="189">
        <v>2.2792632355920102</v>
      </c>
      <c r="N25" s="413">
        <v>1.3427082515137301</v>
      </c>
    </row>
    <row r="26" spans="1:14" ht="13" customHeight="1" x14ac:dyDescent="0.35">
      <c r="A26" s="12" t="s">
        <v>262</v>
      </c>
      <c r="B26" s="97">
        <v>2</v>
      </c>
      <c r="C26" s="189">
        <v>1.50538673559366E-2</v>
      </c>
      <c r="D26" s="405">
        <v>3.8452930328051499E-2</v>
      </c>
      <c r="E26" s="189">
        <v>1.9288745820409198E-2</v>
      </c>
      <c r="F26" s="405">
        <v>0.16761305533395701</v>
      </c>
      <c r="G26" s="189">
        <v>2.7548487338717301E-2</v>
      </c>
      <c r="H26" s="405">
        <v>3.7059992656849401E-2</v>
      </c>
      <c r="I26" s="189">
        <v>5.0825182229601102</v>
      </c>
      <c r="J26" s="405">
        <v>1.48496492652776</v>
      </c>
      <c r="K26" s="189">
        <v>2.5767159107310599E-2</v>
      </c>
      <c r="L26" s="405">
        <v>3.7069268844385897E-2</v>
      </c>
      <c r="M26" s="189">
        <v>5.4532342113091303</v>
      </c>
      <c r="N26" s="413">
        <v>1.5948062617888701</v>
      </c>
    </row>
    <row r="27" spans="1:14" ht="13" customHeight="1" x14ac:dyDescent="0.35">
      <c r="A27" s="12" t="s">
        <v>263</v>
      </c>
      <c r="B27" s="97">
        <v>2</v>
      </c>
      <c r="C27" s="189">
        <v>3.4144328270954198E-2</v>
      </c>
      <c r="D27" s="405">
        <v>2.0538549170472899E-2</v>
      </c>
      <c r="E27" s="189">
        <v>7.5733896422134697E-2</v>
      </c>
      <c r="F27" s="405">
        <v>9.1378314725109697E-2</v>
      </c>
      <c r="G27" s="189">
        <v>4.0386452531549599E-2</v>
      </c>
      <c r="H27" s="405">
        <v>2.0119620176475801E-2</v>
      </c>
      <c r="I27" s="189">
        <v>6.6840809827378997</v>
      </c>
      <c r="J27" s="405">
        <v>0.856739430861574</v>
      </c>
      <c r="K27" s="189">
        <v>4.2421329001375199E-2</v>
      </c>
      <c r="L27" s="405">
        <v>2.0426510508600702E-2</v>
      </c>
      <c r="M27" s="189">
        <v>6.77724747258919</v>
      </c>
      <c r="N27" s="413">
        <v>0.87444260421741604</v>
      </c>
    </row>
    <row r="28" spans="1:14" ht="13" customHeight="1" x14ac:dyDescent="0.35">
      <c r="A28" s="12" t="s">
        <v>264</v>
      </c>
      <c r="B28" s="97">
        <v>2</v>
      </c>
      <c r="C28" s="189">
        <v>9.58870037724779E-2</v>
      </c>
      <c r="D28" s="405">
        <v>3.18364676314613E-2</v>
      </c>
      <c r="E28" s="189">
        <v>1.0559385388344</v>
      </c>
      <c r="F28" s="405">
        <v>0.73635157747137203</v>
      </c>
      <c r="G28" s="189">
        <v>8.7140919161693906E-2</v>
      </c>
      <c r="H28" s="405">
        <v>3.1607791448705701E-2</v>
      </c>
      <c r="I28" s="189">
        <v>3.6453412672931602</v>
      </c>
      <c r="J28" s="405">
        <v>1.0411929988175801</v>
      </c>
      <c r="K28" s="189">
        <v>7.5719364003042605E-2</v>
      </c>
      <c r="L28" s="405">
        <v>3.1613740931026098E-2</v>
      </c>
      <c r="M28" s="189">
        <v>4.8380397263391703</v>
      </c>
      <c r="N28" s="413">
        <v>1.4003433184141201</v>
      </c>
    </row>
    <row r="29" spans="1:14" ht="13" customHeight="1" x14ac:dyDescent="0.35">
      <c r="A29" s="12" t="s">
        <v>265</v>
      </c>
      <c r="B29" s="97">
        <v>2</v>
      </c>
      <c r="C29" s="189">
        <v>6.0164973923441598E-2</v>
      </c>
      <c r="D29" s="405">
        <v>2.5817434603234601E-2</v>
      </c>
      <c r="E29" s="189">
        <v>0.27223264484385401</v>
      </c>
      <c r="F29" s="405">
        <v>0.23130899603855201</v>
      </c>
      <c r="G29" s="189">
        <v>6.0577910876895902E-2</v>
      </c>
      <c r="H29" s="405">
        <v>2.5441487894487601E-2</v>
      </c>
      <c r="I29" s="189">
        <v>0.93218494060743595</v>
      </c>
      <c r="J29" s="405">
        <v>0.457767407034465</v>
      </c>
      <c r="K29" s="189">
        <v>6.1391900563333199E-2</v>
      </c>
      <c r="L29" s="405">
        <v>2.51533737494378E-2</v>
      </c>
      <c r="M29" s="189">
        <v>1.1199239582796301</v>
      </c>
      <c r="N29" s="413">
        <v>0.55858454953409298</v>
      </c>
    </row>
    <row r="30" spans="1:14" ht="13" customHeight="1" x14ac:dyDescent="0.35">
      <c r="A30" s="12" t="s">
        <v>266</v>
      </c>
      <c r="B30" s="97">
        <v>2</v>
      </c>
      <c r="C30" s="189">
        <v>4.1063253877920099E-2</v>
      </c>
      <c r="D30" s="405">
        <v>2.2928665677735199E-2</v>
      </c>
      <c r="E30" s="189">
        <v>0.16137658534280999</v>
      </c>
      <c r="F30" s="405">
        <v>0.189469081683244</v>
      </c>
      <c r="G30" s="189">
        <v>5.0376179438898702E-2</v>
      </c>
      <c r="H30" s="405">
        <v>2.3074665559464601E-2</v>
      </c>
      <c r="I30" s="189">
        <v>2.6636699228657998</v>
      </c>
      <c r="J30" s="405">
        <v>0.74013651447709305</v>
      </c>
      <c r="K30" s="189">
        <v>4.8621904994497103E-2</v>
      </c>
      <c r="L30" s="405">
        <v>2.3330105079894099E-2</v>
      </c>
      <c r="M30" s="189">
        <v>3.21036627614999</v>
      </c>
      <c r="N30" s="413">
        <v>0.80708959910720501</v>
      </c>
    </row>
    <row r="31" spans="1:14" ht="13" customHeight="1" x14ac:dyDescent="0.35">
      <c r="A31" s="12" t="s">
        <v>267</v>
      </c>
      <c r="B31" s="97">
        <v>2</v>
      </c>
      <c r="C31" s="189">
        <v>8.0144078368097005E-2</v>
      </c>
      <c r="D31" s="405">
        <v>2.48992274722592E-2</v>
      </c>
      <c r="E31" s="189">
        <v>0.57367620034414402</v>
      </c>
      <c r="F31" s="405">
        <v>0.36282034636334998</v>
      </c>
      <c r="G31" s="189">
        <v>8.7119215769817904E-2</v>
      </c>
      <c r="H31" s="405">
        <v>2.4521875345485999E-2</v>
      </c>
      <c r="I31" s="189">
        <v>2.02836210151496</v>
      </c>
      <c r="J31" s="405">
        <v>0.83169183692047699</v>
      </c>
      <c r="K31" s="189">
        <v>8.5210727651295406E-2</v>
      </c>
      <c r="L31" s="405">
        <v>2.48391064002094E-2</v>
      </c>
      <c r="M31" s="189">
        <v>3.20587662132986</v>
      </c>
      <c r="N31" s="413">
        <v>1.0918805499403399</v>
      </c>
    </row>
    <row r="32" spans="1:14" ht="13" customHeight="1" x14ac:dyDescent="0.35">
      <c r="A32" s="12" t="s">
        <v>268</v>
      </c>
      <c r="B32" s="97">
        <v>2</v>
      </c>
      <c r="C32" s="189">
        <v>7.8835021874449504E-2</v>
      </c>
      <c r="D32" s="405">
        <v>2.1203909910897101E-2</v>
      </c>
      <c r="E32" s="189">
        <v>0.68912513474054604</v>
      </c>
      <c r="F32" s="405">
        <v>0.35603644705717502</v>
      </c>
      <c r="G32" s="189">
        <v>7.5197077161666501E-2</v>
      </c>
      <c r="H32" s="405">
        <v>2.0373806266747198E-2</v>
      </c>
      <c r="I32" s="189">
        <v>6.0497823672281399</v>
      </c>
      <c r="J32" s="405">
        <v>1.07905840421384</v>
      </c>
      <c r="K32" s="189">
        <v>7.3974948158042897E-2</v>
      </c>
      <c r="L32" s="405">
        <v>2.07907553080178E-2</v>
      </c>
      <c r="M32" s="189">
        <v>6.7537155467150098</v>
      </c>
      <c r="N32" s="413">
        <v>1.23182659641687</v>
      </c>
    </row>
    <row r="33" spans="1:14" ht="13" customHeight="1" x14ac:dyDescent="0.35">
      <c r="A33" s="12" t="s">
        <v>269</v>
      </c>
      <c r="B33" s="97">
        <v>2</v>
      </c>
      <c r="C33" s="189">
        <v>6.5848994919220499E-2</v>
      </c>
      <c r="D33" s="405">
        <v>3.69970925101561E-2</v>
      </c>
      <c r="E33" s="189">
        <v>0.39475242387645698</v>
      </c>
      <c r="F33" s="405">
        <v>0.46089217990605702</v>
      </c>
      <c r="G33" s="189">
        <v>9.1011125330125203E-2</v>
      </c>
      <c r="H33" s="405">
        <v>3.46972424901901E-2</v>
      </c>
      <c r="I33" s="189">
        <v>7.8988095466894501</v>
      </c>
      <c r="J33" s="405">
        <v>2.0389238652017601</v>
      </c>
      <c r="K33" s="189">
        <v>9.3725398792596795E-2</v>
      </c>
      <c r="L33" s="405">
        <v>3.4263174352997097E-2</v>
      </c>
      <c r="M33" s="189">
        <v>8.3709554347526893</v>
      </c>
      <c r="N33" s="413">
        <v>2.05425011546909</v>
      </c>
    </row>
    <row r="34" spans="1:14" ht="13" customHeight="1" x14ac:dyDescent="0.35">
      <c r="A34" s="12" t="s">
        <v>270</v>
      </c>
      <c r="B34" s="97">
        <v>2</v>
      </c>
      <c r="C34" s="189">
        <v>8.0031802747081594E-3</v>
      </c>
      <c r="D34" s="405">
        <v>4.38131952029749E-2</v>
      </c>
      <c r="E34" s="189">
        <v>5.0533112015187301E-3</v>
      </c>
      <c r="F34" s="405">
        <v>0.12721615866118599</v>
      </c>
      <c r="G34" s="189">
        <v>2.29219173079446E-2</v>
      </c>
      <c r="H34" s="405">
        <v>4.3924038982245603E-2</v>
      </c>
      <c r="I34" s="189">
        <v>3.8705788762368698</v>
      </c>
      <c r="J34" s="405">
        <v>1.1995192150023199</v>
      </c>
      <c r="K34" s="189">
        <v>2.9496726899041498E-2</v>
      </c>
      <c r="L34" s="405">
        <v>4.26271505104256E-2</v>
      </c>
      <c r="M34" s="189">
        <v>4.2006863643813404</v>
      </c>
      <c r="N34" s="413">
        <v>1.35479209027512</v>
      </c>
    </row>
    <row r="35" spans="1:14" ht="13" customHeight="1" x14ac:dyDescent="0.35">
      <c r="A35" s="12" t="s">
        <v>271</v>
      </c>
      <c r="B35" s="97">
        <v>2</v>
      </c>
      <c r="C35" s="189">
        <v>2.48827858872681E-2</v>
      </c>
      <c r="D35" s="405">
        <v>1.9034750520862599E-2</v>
      </c>
      <c r="E35" s="189">
        <v>5.9133379078389101E-2</v>
      </c>
      <c r="F35" s="405">
        <v>8.3133052436037802E-2</v>
      </c>
      <c r="G35" s="189">
        <v>3.0662249438944099E-2</v>
      </c>
      <c r="H35" s="405">
        <v>1.8661856803869101E-2</v>
      </c>
      <c r="I35" s="189">
        <v>10.1535566888909</v>
      </c>
      <c r="J35" s="405">
        <v>1.2920387043216199</v>
      </c>
      <c r="K35" s="189">
        <v>3.1771687464745499E-2</v>
      </c>
      <c r="L35" s="405">
        <v>1.8481699674335699E-2</v>
      </c>
      <c r="M35" s="189">
        <v>10.405297799070199</v>
      </c>
      <c r="N35" s="413">
        <v>1.3602102368890201</v>
      </c>
    </row>
    <row r="36" spans="1:14" ht="13" customHeight="1" x14ac:dyDescent="0.35">
      <c r="A36" s="12" t="s">
        <v>272</v>
      </c>
      <c r="B36" s="97">
        <v>2</v>
      </c>
      <c r="C36" s="189">
        <v>4.7149427540652003E-2</v>
      </c>
      <c r="D36" s="405">
        <v>3.0021206519142501E-2</v>
      </c>
      <c r="E36" s="189">
        <v>0.145949961318215</v>
      </c>
      <c r="F36" s="405">
        <v>0.19293827088527199</v>
      </c>
      <c r="G36" s="189">
        <v>4.2651229012312303E-2</v>
      </c>
      <c r="H36" s="405">
        <v>2.9854486254725501E-2</v>
      </c>
      <c r="I36" s="189">
        <v>2.6708016145232301</v>
      </c>
      <c r="J36" s="405">
        <v>0.739609676695686</v>
      </c>
      <c r="K36" s="189">
        <v>4.1879166639719398E-2</v>
      </c>
      <c r="L36" s="405">
        <v>2.95150273076277E-2</v>
      </c>
      <c r="M36" s="189">
        <v>2.9427082961408901</v>
      </c>
      <c r="N36" s="413">
        <v>0.79463136639356502</v>
      </c>
    </row>
    <row r="37" spans="1:14" ht="13" customHeight="1" x14ac:dyDescent="0.35">
      <c r="A37" s="12" t="s">
        <v>273</v>
      </c>
      <c r="B37" s="97">
        <v>2</v>
      </c>
      <c r="C37" s="189">
        <v>-8.7877453030264105E-2</v>
      </c>
      <c r="D37" s="405">
        <v>2.30895616726003E-2</v>
      </c>
      <c r="E37" s="189">
        <v>0.608140961627745</v>
      </c>
      <c r="F37" s="405">
        <v>0.31934834445601801</v>
      </c>
      <c r="G37" s="189">
        <v>-8.9034415141145198E-2</v>
      </c>
      <c r="H37" s="405">
        <v>2.3256384295610399E-2</v>
      </c>
      <c r="I37" s="189">
        <v>0.79541275662436495</v>
      </c>
      <c r="J37" s="405">
        <v>0.36019904865334501</v>
      </c>
      <c r="K37" s="189">
        <v>-9.2412906320046895E-2</v>
      </c>
      <c r="L37" s="405">
        <v>2.3614344568398601E-2</v>
      </c>
      <c r="M37" s="189">
        <v>1.94232821702228</v>
      </c>
      <c r="N37" s="413">
        <v>0.58650414085758495</v>
      </c>
    </row>
    <row r="38" spans="1:14" ht="13" customHeight="1" x14ac:dyDescent="0.35">
      <c r="A38" s="12" t="s">
        <v>274</v>
      </c>
      <c r="B38" s="97">
        <v>2</v>
      </c>
      <c r="C38" s="189">
        <v>-7.8885476713645292E-3</v>
      </c>
      <c r="D38" s="405">
        <v>2.4191632622280301E-2</v>
      </c>
      <c r="E38" s="189">
        <v>4.74800176014239E-3</v>
      </c>
      <c r="F38" s="405">
        <v>4.0083176713620799E-2</v>
      </c>
      <c r="G38" s="189">
        <v>-1.19450276419513E-2</v>
      </c>
      <c r="H38" s="405">
        <v>2.4032319439735599E-2</v>
      </c>
      <c r="I38" s="189">
        <v>0.76294730026108604</v>
      </c>
      <c r="J38" s="405">
        <v>0.42318062210020702</v>
      </c>
      <c r="K38" s="189">
        <v>-1.1371582949210601E-2</v>
      </c>
      <c r="L38" s="405">
        <v>2.44780453036458E-2</v>
      </c>
      <c r="M38" s="189">
        <v>1.0914910765697601</v>
      </c>
      <c r="N38" s="413">
        <v>0.64627323640345402</v>
      </c>
    </row>
    <row r="39" spans="1:14" ht="13" customHeight="1" x14ac:dyDescent="0.35">
      <c r="A39" s="12" t="s">
        <v>275</v>
      </c>
      <c r="B39" s="97">
        <v>2</v>
      </c>
      <c r="C39" s="189">
        <v>-3.9686116399708898E-2</v>
      </c>
      <c r="D39" s="405">
        <v>2.2445375014921099E-2</v>
      </c>
      <c r="E39" s="189">
        <v>0.235681651660886</v>
      </c>
      <c r="F39" s="405">
        <v>0.268081255564182</v>
      </c>
      <c r="G39" s="189">
        <v>-3.6621855583165899E-2</v>
      </c>
      <c r="H39" s="405">
        <v>2.29241723354792E-2</v>
      </c>
      <c r="I39" s="189">
        <v>0.57793761621098305</v>
      </c>
      <c r="J39" s="405">
        <v>0.37693585122627699</v>
      </c>
      <c r="K39" s="189">
        <v>-3.60896257759456E-2</v>
      </c>
      <c r="L39" s="405">
        <v>2.2949993827484499E-2</v>
      </c>
      <c r="M39" s="189">
        <v>0.76044408953625897</v>
      </c>
      <c r="N39" s="413">
        <v>0.470602570872308</v>
      </c>
    </row>
    <row r="40" spans="1:14" ht="13" customHeight="1" x14ac:dyDescent="0.35">
      <c r="A40" s="12" t="s">
        <v>276</v>
      </c>
      <c r="B40" s="97">
        <v>2</v>
      </c>
      <c r="C40" s="189">
        <v>-3.4935181344606498E-3</v>
      </c>
      <c r="D40" s="405">
        <v>2.5640768806954501E-2</v>
      </c>
      <c r="E40" s="189">
        <v>1.09177699641329E-3</v>
      </c>
      <c r="F40" s="405">
        <v>5.5428100556811501E-2</v>
      </c>
      <c r="G40" s="189">
        <v>1.42172115400783E-2</v>
      </c>
      <c r="H40" s="405">
        <v>2.5025245814294501E-2</v>
      </c>
      <c r="I40" s="189">
        <v>1.9231001481655501</v>
      </c>
      <c r="J40" s="405">
        <v>0.72354133151919997</v>
      </c>
      <c r="K40" s="189">
        <v>1.4357983140776701E-2</v>
      </c>
      <c r="L40" s="405">
        <v>2.5060875305139899E-2</v>
      </c>
      <c r="M40" s="189">
        <v>2.0469569481722298</v>
      </c>
      <c r="N40" s="413">
        <v>0.81659522396645601</v>
      </c>
    </row>
    <row r="41" spans="1:14" ht="13" customHeight="1" x14ac:dyDescent="0.35">
      <c r="A41" s="12" t="s">
        <v>277</v>
      </c>
      <c r="B41" s="97">
        <v>2</v>
      </c>
      <c r="C41" s="189">
        <v>2.4072263633815202E-2</v>
      </c>
      <c r="D41" s="405">
        <v>2.6202709031081399E-2</v>
      </c>
      <c r="E41" s="189">
        <v>5.4452356096703403E-2</v>
      </c>
      <c r="F41" s="405">
        <v>0.14927073552416301</v>
      </c>
      <c r="G41" s="189">
        <v>3.0605988241239002E-2</v>
      </c>
      <c r="H41" s="405">
        <v>2.6131129564627299E-2</v>
      </c>
      <c r="I41" s="189">
        <v>1.1674044702637101</v>
      </c>
      <c r="J41" s="405">
        <v>0.58581962421740597</v>
      </c>
      <c r="K41" s="189">
        <v>1.9399410197049601E-2</v>
      </c>
      <c r="L41" s="405">
        <v>2.52673508072674E-2</v>
      </c>
      <c r="M41" s="189">
        <v>3.3723604554139799</v>
      </c>
      <c r="N41" s="413">
        <v>0.90825433131591504</v>
      </c>
    </row>
    <row r="42" spans="1:14" ht="13" customHeight="1" x14ac:dyDescent="0.35">
      <c r="A42" s="12" t="s">
        <v>278</v>
      </c>
      <c r="B42" s="97">
        <v>2</v>
      </c>
      <c r="C42" s="189">
        <v>4.3287116415375504E-3</v>
      </c>
      <c r="D42" s="405">
        <v>2.9722149717175999E-2</v>
      </c>
      <c r="E42" s="189">
        <v>1.6182085621528201E-3</v>
      </c>
      <c r="F42" s="405">
        <v>6.16436109113567E-2</v>
      </c>
      <c r="G42" s="189">
        <v>1.1012477133385001E-2</v>
      </c>
      <c r="H42" s="405">
        <v>3.0288125010333299E-2</v>
      </c>
      <c r="I42" s="189">
        <v>2.0333123116899001</v>
      </c>
      <c r="J42" s="405">
        <v>0.80834038420172805</v>
      </c>
      <c r="K42" s="189">
        <v>1.1278569226359799E-2</v>
      </c>
      <c r="L42" s="405">
        <v>3.0024016136749501E-2</v>
      </c>
      <c r="M42" s="189">
        <v>2.4010693999291899</v>
      </c>
      <c r="N42" s="413">
        <v>1.00566469819797</v>
      </c>
    </row>
    <row r="43" spans="1:14" ht="13" customHeight="1" x14ac:dyDescent="0.35">
      <c r="A43" s="12" t="s">
        <v>279</v>
      </c>
      <c r="B43" s="97">
        <v>2</v>
      </c>
      <c r="C43" s="189">
        <v>-0.124451274884867</v>
      </c>
      <c r="D43" s="405">
        <v>3.7629963518312298E-2</v>
      </c>
      <c r="E43" s="189">
        <v>1.43036239450411</v>
      </c>
      <c r="F43" s="405">
        <v>0.88558981805071801</v>
      </c>
      <c r="G43" s="189">
        <v>-0.12733001329829999</v>
      </c>
      <c r="H43" s="405">
        <v>3.7748752942717803E-2</v>
      </c>
      <c r="I43" s="189">
        <v>1.7413507652215401</v>
      </c>
      <c r="J43" s="405">
        <v>1.08946526945772</v>
      </c>
      <c r="K43" s="189">
        <v>-0.12709780734641801</v>
      </c>
      <c r="L43" s="405">
        <v>3.8570596813662102E-2</v>
      </c>
      <c r="M43" s="189">
        <v>2.97490696880029</v>
      </c>
      <c r="N43" s="413">
        <v>1.59944645765225</v>
      </c>
    </row>
    <row r="44" spans="1:14" ht="13" customHeight="1" x14ac:dyDescent="0.35">
      <c r="A44" s="12" t="s">
        <v>280</v>
      </c>
      <c r="B44" s="97">
        <v>2</v>
      </c>
      <c r="C44" s="189">
        <v>-1.5350684674834201E-2</v>
      </c>
      <c r="D44" s="405">
        <v>2.3807690253295599E-2</v>
      </c>
      <c r="E44" s="189">
        <v>3.8197303725127002E-2</v>
      </c>
      <c r="F44" s="405">
        <v>0.13202907587305801</v>
      </c>
      <c r="G44" s="189">
        <v>-1.16612289218505E-2</v>
      </c>
      <c r="H44" s="405">
        <v>2.30822221671526E-2</v>
      </c>
      <c r="I44" s="189">
        <v>0.58287880662562297</v>
      </c>
      <c r="J44" s="405">
        <v>0.39863326605682597</v>
      </c>
      <c r="K44" s="189">
        <v>-3.8141909179918998E-3</v>
      </c>
      <c r="L44" s="405">
        <v>2.12476571301107E-2</v>
      </c>
      <c r="M44" s="189">
        <v>1.4497405299272399</v>
      </c>
      <c r="N44" s="413">
        <v>0.865529733931232</v>
      </c>
    </row>
    <row r="45" spans="1:14" ht="13" customHeight="1" x14ac:dyDescent="0.35">
      <c r="A45" s="12" t="s">
        <v>281</v>
      </c>
      <c r="B45" s="97">
        <v>2</v>
      </c>
      <c r="C45" s="189">
        <v>-2.6881426730236E-2</v>
      </c>
      <c r="D45" s="405">
        <v>2.8284139594792701E-2</v>
      </c>
      <c r="E45" s="189">
        <v>6.2024480281688402E-2</v>
      </c>
      <c r="F45" s="405">
        <v>0.14641371031432501</v>
      </c>
      <c r="G45" s="189">
        <v>-2.2535926259592401E-2</v>
      </c>
      <c r="H45" s="405">
        <v>2.7865100127548101E-2</v>
      </c>
      <c r="I45" s="189">
        <v>0.84551047402977397</v>
      </c>
      <c r="J45" s="405">
        <v>0.44932639462449497</v>
      </c>
      <c r="K45" s="189">
        <v>-1.7388103857578999E-2</v>
      </c>
      <c r="L45" s="405">
        <v>2.7428048773148899E-2</v>
      </c>
      <c r="M45" s="189">
        <v>1.56111911817212</v>
      </c>
      <c r="N45" s="413">
        <v>0.87970546278000294</v>
      </c>
    </row>
    <row r="46" spans="1:14" ht="13" customHeight="1" x14ac:dyDescent="0.35">
      <c r="A46" s="12" t="s">
        <v>282</v>
      </c>
      <c r="B46" s="97">
        <v>2</v>
      </c>
      <c r="C46" s="189">
        <v>9.3873628876640899E-2</v>
      </c>
      <c r="D46" s="405">
        <v>3.75594725434115E-2</v>
      </c>
      <c r="E46" s="189">
        <v>0.74021315013284195</v>
      </c>
      <c r="F46" s="405">
        <v>0.56955842377732302</v>
      </c>
      <c r="G46" s="189">
        <v>0.106381918905451</v>
      </c>
      <c r="H46" s="405">
        <v>3.7729199185347603E-2</v>
      </c>
      <c r="I46" s="189">
        <v>4.6891394900948704</v>
      </c>
      <c r="J46" s="405">
        <v>1.2767541445019399</v>
      </c>
      <c r="K46" s="189">
        <v>0.103921657253859</v>
      </c>
      <c r="L46" s="405">
        <v>3.7779203003371099E-2</v>
      </c>
      <c r="M46" s="189">
        <v>5.4577466463888102</v>
      </c>
      <c r="N46" s="413">
        <v>1.4106167198103301</v>
      </c>
    </row>
    <row r="47" spans="1:14" ht="13" customHeight="1" x14ac:dyDescent="0.35">
      <c r="A47" s="12" t="s">
        <v>283</v>
      </c>
      <c r="B47" s="97">
        <v>2</v>
      </c>
      <c r="C47" s="189">
        <v>7.8493822117214701E-2</v>
      </c>
      <c r="D47" s="405">
        <v>2.3905094935441101E-2</v>
      </c>
      <c r="E47" s="189">
        <v>0.54410595065606804</v>
      </c>
      <c r="F47" s="405">
        <v>0.34548775135642701</v>
      </c>
      <c r="G47" s="189">
        <v>8.0860377386240204E-2</v>
      </c>
      <c r="H47" s="405">
        <v>2.40874379123228E-2</v>
      </c>
      <c r="I47" s="189">
        <v>1.7884081308532001</v>
      </c>
      <c r="J47" s="405">
        <v>0.60902704492049697</v>
      </c>
      <c r="K47" s="189">
        <v>8.1881100516573199E-2</v>
      </c>
      <c r="L47" s="405">
        <v>2.4187124835356701E-2</v>
      </c>
      <c r="M47" s="189">
        <v>2.0213535354563699</v>
      </c>
      <c r="N47" s="413">
        <v>0.653755975106733</v>
      </c>
    </row>
    <row r="48" spans="1:14" ht="13" customHeight="1" x14ac:dyDescent="0.35">
      <c r="A48" s="12" t="s">
        <v>284</v>
      </c>
      <c r="B48" s="97">
        <v>2</v>
      </c>
      <c r="C48" s="189">
        <v>1.41375698188086E-2</v>
      </c>
      <c r="D48" s="405">
        <v>3.1145284661771001E-2</v>
      </c>
      <c r="E48" s="189">
        <v>1.6471993655544699E-2</v>
      </c>
      <c r="F48" s="405">
        <v>0.11369377895829499</v>
      </c>
      <c r="G48" s="189">
        <v>2.3843158755560898E-2</v>
      </c>
      <c r="H48" s="405">
        <v>3.0571593193475001E-2</v>
      </c>
      <c r="I48" s="189">
        <v>1.7464081664736899</v>
      </c>
      <c r="J48" s="405">
        <v>0.63236880635035198</v>
      </c>
      <c r="K48" s="189">
        <v>2.3739513156592899E-2</v>
      </c>
      <c r="L48" s="405">
        <v>3.0717614607777801E-2</v>
      </c>
      <c r="M48" s="189">
        <v>2.0739995051263902</v>
      </c>
      <c r="N48" s="413">
        <v>0.76776027425331295</v>
      </c>
    </row>
    <row r="49" spans="1:14" ht="13" customHeight="1" x14ac:dyDescent="0.35">
      <c r="A49" s="12" t="s">
        <v>285</v>
      </c>
      <c r="B49" s="97">
        <v>2</v>
      </c>
      <c r="C49" s="189">
        <v>-3.8872392102307897E-2</v>
      </c>
      <c r="D49" s="405">
        <v>2.57846255479856E-2</v>
      </c>
      <c r="E49" s="189">
        <v>0.195070692532338</v>
      </c>
      <c r="F49" s="405">
        <v>0.27387904269154301</v>
      </c>
      <c r="G49" s="189">
        <v>-2.85117365650976E-2</v>
      </c>
      <c r="H49" s="405">
        <v>2.6564512913995902E-2</v>
      </c>
      <c r="I49" s="189">
        <v>2.2110513520522899</v>
      </c>
      <c r="J49" s="405">
        <v>0.76536484641786595</v>
      </c>
      <c r="K49" s="189">
        <v>-2.96936484263257E-2</v>
      </c>
      <c r="L49" s="405">
        <v>2.7210091571672802E-2</v>
      </c>
      <c r="M49" s="189">
        <v>2.511953965744</v>
      </c>
      <c r="N49" s="413">
        <v>0.86276054054961504</v>
      </c>
    </row>
    <row r="50" spans="1:14" ht="13" customHeight="1" x14ac:dyDescent="0.35">
      <c r="A50" s="12" t="s">
        <v>286</v>
      </c>
      <c r="B50" s="97">
        <v>2</v>
      </c>
      <c r="C50" s="189">
        <v>-2.3040585580239399E-3</v>
      </c>
      <c r="D50" s="405">
        <v>2.4011556521385601E-2</v>
      </c>
      <c r="E50" s="189">
        <v>4.2072179152189998E-4</v>
      </c>
      <c r="F50" s="405">
        <v>3.98315885627743E-2</v>
      </c>
      <c r="G50" s="189">
        <v>-2.0928005328117098E-3</v>
      </c>
      <c r="H50" s="405">
        <v>2.4144304307879599E-2</v>
      </c>
      <c r="I50" s="189">
        <v>0.16674516160709399</v>
      </c>
      <c r="J50" s="405">
        <v>0.19290261168636899</v>
      </c>
      <c r="K50" s="189">
        <v>-4.1862625646690004E-3</v>
      </c>
      <c r="L50" s="405">
        <v>2.3868849427424298E-2</v>
      </c>
      <c r="M50" s="189">
        <v>0.475971553907095</v>
      </c>
      <c r="N50" s="413">
        <v>0.30680993107332999</v>
      </c>
    </row>
    <row r="51" spans="1:14" ht="13" customHeight="1" x14ac:dyDescent="0.35">
      <c r="A51" s="12" t="s">
        <v>287</v>
      </c>
      <c r="B51" s="97">
        <v>2</v>
      </c>
      <c r="C51" s="189">
        <v>2.3968769342859401E-2</v>
      </c>
      <c r="D51" s="405">
        <v>2.3491271154507699E-2</v>
      </c>
      <c r="E51" s="189">
        <v>5.1108637493572098E-2</v>
      </c>
      <c r="F51" s="405">
        <v>0.10539345570753</v>
      </c>
      <c r="G51" s="189">
        <v>2.7787820433880998E-2</v>
      </c>
      <c r="H51" s="405">
        <v>2.4068497545438199E-2</v>
      </c>
      <c r="I51" s="189">
        <v>1.3641490710623301</v>
      </c>
      <c r="J51" s="405">
        <v>0.45361054550649299</v>
      </c>
      <c r="K51" s="189">
        <v>2.5426549175385001E-2</v>
      </c>
      <c r="L51" s="405">
        <v>2.3646663413184402E-2</v>
      </c>
      <c r="M51" s="189">
        <v>2.03068305252966</v>
      </c>
      <c r="N51" s="413">
        <v>0.56750552255306397</v>
      </c>
    </row>
    <row r="52" spans="1:14" ht="13" customHeight="1" x14ac:dyDescent="0.35">
      <c r="A52" s="12" t="s">
        <v>288</v>
      </c>
      <c r="B52" s="97">
        <v>2</v>
      </c>
      <c r="C52" s="189">
        <v>8.9023558713973994E-2</v>
      </c>
      <c r="D52" s="405">
        <v>4.14922553330744E-2</v>
      </c>
      <c r="E52" s="189">
        <v>0.65769471021727099</v>
      </c>
      <c r="F52" s="405">
        <v>0.64341851615770396</v>
      </c>
      <c r="G52" s="189">
        <v>8.4517557945958499E-2</v>
      </c>
      <c r="H52" s="405">
        <v>4.0853918164666901E-2</v>
      </c>
      <c r="I52" s="189">
        <v>2.5835153309687899</v>
      </c>
      <c r="J52" s="405">
        <v>0.97833509093096505</v>
      </c>
      <c r="K52" s="189">
        <v>7.2336879679965702E-2</v>
      </c>
      <c r="L52" s="405">
        <v>4.1688506667355602E-2</v>
      </c>
      <c r="M52" s="189">
        <v>4.2441603384044102</v>
      </c>
      <c r="N52" s="413">
        <v>2.4033014386804701</v>
      </c>
    </row>
    <row r="53" spans="1:14" ht="13" customHeight="1" x14ac:dyDescent="0.35">
      <c r="A53" s="12" t="s">
        <v>289</v>
      </c>
      <c r="B53" s="97">
        <v>2</v>
      </c>
      <c r="C53" s="189">
        <v>6.7985448767919898E-2</v>
      </c>
      <c r="D53" s="405">
        <v>2.80550812915328E-2</v>
      </c>
      <c r="E53" s="189">
        <v>0.320783478118634</v>
      </c>
      <c r="F53" s="405">
        <v>0.26513535665958698</v>
      </c>
      <c r="G53" s="189">
        <v>6.9088920519335198E-2</v>
      </c>
      <c r="H53" s="405">
        <v>2.7789693897549601E-2</v>
      </c>
      <c r="I53" s="189">
        <v>1.6287407742778199</v>
      </c>
      <c r="J53" s="405">
        <v>0.51762850109587799</v>
      </c>
      <c r="K53" s="189">
        <v>6.6322107763733706E-2</v>
      </c>
      <c r="L53" s="405">
        <v>2.7481665757477802E-2</v>
      </c>
      <c r="M53" s="189">
        <v>2.0967706039235599</v>
      </c>
      <c r="N53" s="413">
        <v>0.68476568291714501</v>
      </c>
    </row>
    <row r="54" spans="1:14" ht="13" customHeight="1" x14ac:dyDescent="0.35">
      <c r="A54" s="12" t="s">
        <v>290</v>
      </c>
      <c r="B54" s="97">
        <v>2</v>
      </c>
      <c r="C54" s="189">
        <v>5.9226517254889303E-2</v>
      </c>
      <c r="D54" s="405">
        <v>3.5366166297736298E-2</v>
      </c>
      <c r="E54" s="189">
        <v>0.31949483040854698</v>
      </c>
      <c r="F54" s="405">
        <v>0.39809702235925498</v>
      </c>
      <c r="G54" s="189">
        <v>4.8256463510663802E-2</v>
      </c>
      <c r="H54" s="405">
        <v>3.4513782272857597E-2</v>
      </c>
      <c r="I54" s="189">
        <v>5.6863460629531604</v>
      </c>
      <c r="J54" s="405">
        <v>1.36895540304585</v>
      </c>
      <c r="K54" s="189">
        <v>5.58141929629365E-2</v>
      </c>
      <c r="L54" s="405">
        <v>3.2455937674650097E-2</v>
      </c>
      <c r="M54" s="189">
        <v>7.2920481559307504</v>
      </c>
      <c r="N54" s="413">
        <v>2.0780189189402898</v>
      </c>
    </row>
    <row r="55" spans="1:14" ht="13" customHeight="1" x14ac:dyDescent="0.35">
      <c r="A55" s="12" t="s">
        <v>291</v>
      </c>
      <c r="B55" s="97">
        <v>2</v>
      </c>
      <c r="C55" s="189">
        <v>-0.15677465426957499</v>
      </c>
      <c r="D55" s="405">
        <v>2.3328265797931999E-2</v>
      </c>
      <c r="E55" s="189">
        <v>3.2583657706098799</v>
      </c>
      <c r="F55" s="405">
        <v>0.98285258121529995</v>
      </c>
      <c r="G55" s="189">
        <v>-0.145608740057797</v>
      </c>
      <c r="H55" s="405">
        <v>2.35989189180035E-2</v>
      </c>
      <c r="I55" s="189">
        <v>6.1604089409679297</v>
      </c>
      <c r="J55" s="405">
        <v>1.3231702265879299</v>
      </c>
      <c r="K55" s="189">
        <v>-0.119250755501322</v>
      </c>
      <c r="L55" s="405">
        <v>2.40691771991111E-2</v>
      </c>
      <c r="M55" s="189">
        <v>8.7632077158824906</v>
      </c>
      <c r="N55" s="413">
        <v>1.7351756603100399</v>
      </c>
    </row>
    <row r="56" spans="1:14" ht="13" customHeight="1" x14ac:dyDescent="0.35">
      <c r="A56" s="12" t="s">
        <v>292</v>
      </c>
      <c r="B56" s="97">
        <v>2</v>
      </c>
      <c r="C56" s="189">
        <v>8.3946830339431094E-2</v>
      </c>
      <c r="D56" s="405">
        <v>2.2751783673295702E-2</v>
      </c>
      <c r="E56" s="189">
        <v>0.52476852694117404</v>
      </c>
      <c r="F56" s="405">
        <v>0.28269143855721102</v>
      </c>
      <c r="G56" s="189">
        <v>8.48931849442809E-2</v>
      </c>
      <c r="H56" s="405">
        <v>2.2100306175022E-2</v>
      </c>
      <c r="I56" s="189">
        <v>3.9023408151050201</v>
      </c>
      <c r="J56" s="405">
        <v>0.67919941412170004</v>
      </c>
      <c r="K56" s="189">
        <v>8.8388713845753003E-2</v>
      </c>
      <c r="L56" s="405">
        <v>2.20141709784311E-2</v>
      </c>
      <c r="M56" s="189">
        <v>5.2139271678434502</v>
      </c>
      <c r="N56" s="413">
        <v>0.86996215712894398</v>
      </c>
    </row>
    <row r="57" spans="1:14" ht="13" customHeight="1" x14ac:dyDescent="0.35">
      <c r="A57" s="12" t="s">
        <v>293</v>
      </c>
      <c r="B57" s="97">
        <v>2</v>
      </c>
      <c r="C57" s="189">
        <v>8.99990516563271E-2</v>
      </c>
      <c r="D57" s="405">
        <v>3.8506598982816699E-2</v>
      </c>
      <c r="E57" s="189">
        <v>0.71267974790800404</v>
      </c>
      <c r="F57" s="405">
        <v>0.56167505856440803</v>
      </c>
      <c r="G57" s="189">
        <v>8.8440227604426394E-2</v>
      </c>
      <c r="H57" s="405">
        <v>3.8686898345130401E-2</v>
      </c>
      <c r="I57" s="189">
        <v>1.6394865366087099</v>
      </c>
      <c r="J57" s="405">
        <v>0.86899298800463198</v>
      </c>
      <c r="K57" s="189">
        <v>9.2095081577305005E-2</v>
      </c>
      <c r="L57" s="405">
        <v>3.88535634176446E-2</v>
      </c>
      <c r="M57" s="189">
        <v>3.4889245556225301</v>
      </c>
      <c r="N57" s="413">
        <v>1.49094252978178</v>
      </c>
    </row>
    <row r="58" spans="1:14" ht="13" customHeight="1" x14ac:dyDescent="0.35">
      <c r="A58" s="12" t="s">
        <v>294</v>
      </c>
      <c r="B58" s="97">
        <v>2</v>
      </c>
      <c r="C58" s="189">
        <v>0.113880180718582</v>
      </c>
      <c r="D58" s="405">
        <v>2.1256539879419601E-2</v>
      </c>
      <c r="E58" s="189">
        <v>1.37150372083891</v>
      </c>
      <c r="F58" s="405">
        <v>0.51650928475528901</v>
      </c>
      <c r="G58" s="189">
        <v>0.115945456682881</v>
      </c>
      <c r="H58" s="405">
        <v>2.08916860069711E-2</v>
      </c>
      <c r="I58" s="189">
        <v>1.5899947010522799</v>
      </c>
      <c r="J58" s="405">
        <v>0.48175376287370802</v>
      </c>
      <c r="K58" s="189">
        <v>0.11543126482102101</v>
      </c>
      <c r="L58" s="405">
        <v>2.15211628654088E-2</v>
      </c>
      <c r="M58" s="189">
        <v>2.8194146188831</v>
      </c>
      <c r="N58" s="413">
        <v>0.65288954644701702</v>
      </c>
    </row>
    <row r="59" spans="1:14" ht="13" customHeight="1" x14ac:dyDescent="0.35">
      <c r="A59" s="12" t="s">
        <v>295</v>
      </c>
      <c r="B59" s="97">
        <v>2</v>
      </c>
      <c r="C59" s="189">
        <v>8.1333123422243497E-3</v>
      </c>
      <c r="D59" s="405">
        <v>1.8086935646001199E-2</v>
      </c>
      <c r="E59" s="189">
        <v>1.1583485374316501E-2</v>
      </c>
      <c r="F59" s="405">
        <v>6.7622526705456001E-2</v>
      </c>
      <c r="G59" s="189">
        <v>9.6968741854430492E-3</v>
      </c>
      <c r="H59" s="405">
        <v>1.8204568939569302E-2</v>
      </c>
      <c r="I59" s="189">
        <v>1.3716654116972</v>
      </c>
      <c r="J59" s="405">
        <v>0.51901801565303995</v>
      </c>
      <c r="K59" s="189">
        <v>2.5914599553998399E-2</v>
      </c>
      <c r="L59" s="405">
        <v>1.6711297105428902E-2</v>
      </c>
      <c r="M59" s="189">
        <v>2.7466129687901701</v>
      </c>
      <c r="N59" s="413">
        <v>0.678344955839286</v>
      </c>
    </row>
    <row r="60" spans="1:14" ht="13" customHeight="1" x14ac:dyDescent="0.35">
      <c r="A60" s="12" t="s">
        <v>296</v>
      </c>
      <c r="B60" s="97">
        <v>2</v>
      </c>
      <c r="C60" s="189">
        <v>-4.8936377943650501E-2</v>
      </c>
      <c r="D60" s="405">
        <v>5.7196842478502298E-2</v>
      </c>
      <c r="E60" s="189">
        <v>0.22110457941661699</v>
      </c>
      <c r="F60" s="405">
        <v>0.59694641915302504</v>
      </c>
      <c r="G60" s="189">
        <v>-3.6271376549295999E-2</v>
      </c>
      <c r="H60" s="405">
        <v>5.8983409477126603E-2</v>
      </c>
      <c r="I60" s="189">
        <v>1.2428046470241501</v>
      </c>
      <c r="J60" s="405">
        <v>1.0921861430306301</v>
      </c>
      <c r="K60" s="189">
        <v>-2.5817146102840499E-2</v>
      </c>
      <c r="L60" s="405">
        <v>6.3675821736565802E-2</v>
      </c>
      <c r="M60" s="189">
        <v>3.7334532831754101</v>
      </c>
      <c r="N60" s="413">
        <v>2.4426904328313199</v>
      </c>
    </row>
    <row r="61" spans="1:14" ht="13" customHeight="1" x14ac:dyDescent="0.35">
      <c r="A61" s="12" t="s">
        <v>297</v>
      </c>
      <c r="B61" s="97">
        <v>2</v>
      </c>
      <c r="C61" s="189">
        <v>9.8956620936192403E-3</v>
      </c>
      <c r="D61" s="405">
        <v>1.8586531606899399E-2</v>
      </c>
      <c r="E61" s="189">
        <v>1.2907517177875199E-2</v>
      </c>
      <c r="F61" s="405">
        <v>5.8967083118514001E-2</v>
      </c>
      <c r="G61" s="189">
        <v>4.3473626143966503E-3</v>
      </c>
      <c r="H61" s="405">
        <v>1.8575615808669E-2</v>
      </c>
      <c r="I61" s="189">
        <v>0.43322347154359803</v>
      </c>
      <c r="J61" s="405">
        <v>0.31765777601135398</v>
      </c>
      <c r="K61" s="189">
        <v>3.9574245746510301E-3</v>
      </c>
      <c r="L61" s="405">
        <v>1.8698781982837399E-2</v>
      </c>
      <c r="M61" s="189">
        <v>0.50973224588773203</v>
      </c>
      <c r="N61" s="413">
        <v>0.382067322430856</v>
      </c>
    </row>
    <row r="62" spans="1:14" ht="13" customHeight="1" x14ac:dyDescent="0.35">
      <c r="A62" s="12" t="s">
        <v>298</v>
      </c>
      <c r="B62" s="97">
        <v>2</v>
      </c>
      <c r="C62" s="189">
        <v>-6.6282185429659302E-2</v>
      </c>
      <c r="D62" s="405">
        <v>1.80555908148059E-2</v>
      </c>
      <c r="E62" s="189">
        <v>0.65604294004243302</v>
      </c>
      <c r="F62" s="405">
        <v>0.351404310985583</v>
      </c>
      <c r="G62" s="189">
        <v>-5.9292198045686098E-2</v>
      </c>
      <c r="H62" s="405">
        <v>1.7950347149927499E-2</v>
      </c>
      <c r="I62" s="189">
        <v>1.7860230829833901</v>
      </c>
      <c r="J62" s="405">
        <v>0.53308332046595297</v>
      </c>
      <c r="K62" s="189">
        <v>-5.9210463177297397E-2</v>
      </c>
      <c r="L62" s="405">
        <v>1.82894842617621E-2</v>
      </c>
      <c r="M62" s="189">
        <v>2.4778217874989501</v>
      </c>
      <c r="N62" s="413">
        <v>0.68373706424291902</v>
      </c>
    </row>
    <row r="63" spans="1:14" ht="13" customHeight="1" x14ac:dyDescent="0.35">
      <c r="A63" s="101" t="s">
        <v>299</v>
      </c>
      <c r="B63" s="102">
        <v>2</v>
      </c>
      <c r="C63" s="190">
        <v>4.6980163339041398E-2</v>
      </c>
      <c r="D63" s="406">
        <v>5.9707376929304997E-3</v>
      </c>
      <c r="E63" s="190">
        <v>0.40095223264556901</v>
      </c>
      <c r="F63" s="406">
        <v>7.6472040016773393E-2</v>
      </c>
      <c r="G63" s="190">
        <v>5.2058330824818498E-2</v>
      </c>
      <c r="H63" s="406">
        <v>5.9189556532595897E-3</v>
      </c>
      <c r="I63" s="190">
        <v>3.4469633953847301</v>
      </c>
      <c r="J63" s="406">
        <v>0.19186036904043399</v>
      </c>
      <c r="K63" s="190">
        <v>5.2724110285821503E-2</v>
      </c>
      <c r="L63" s="406">
        <v>5.9822102528151204E-3</v>
      </c>
      <c r="M63" s="190">
        <v>4.2923477543819599</v>
      </c>
      <c r="N63" s="415">
        <v>0.25079062673782099</v>
      </c>
    </row>
    <row r="64" spans="1:14" ht="13" customHeight="1" x14ac:dyDescent="0.35">
      <c r="A64" s="103" t="s">
        <v>300</v>
      </c>
      <c r="B64" s="104">
        <v>2</v>
      </c>
      <c r="C64" s="191">
        <v>5.7062652580701298E-2</v>
      </c>
      <c r="D64" s="407">
        <v>8.6613190922110207E-3</v>
      </c>
      <c r="E64" s="191">
        <v>0.39891423309695401</v>
      </c>
      <c r="F64" s="407">
        <v>0.115081891326661</v>
      </c>
      <c r="G64" s="191">
        <v>6.2607385141059499E-2</v>
      </c>
      <c r="H64" s="407">
        <v>8.5728687840531202E-3</v>
      </c>
      <c r="I64" s="191">
        <v>4.4964242083354398</v>
      </c>
      <c r="J64" s="407">
        <v>0.32835904214497702</v>
      </c>
      <c r="K64" s="191">
        <v>6.2275693448518403E-2</v>
      </c>
      <c r="L64" s="407">
        <v>8.5923972349632501E-3</v>
      </c>
      <c r="M64" s="191">
        <v>5.3026658000495903</v>
      </c>
      <c r="N64" s="416">
        <v>0.37684641982582601</v>
      </c>
    </row>
    <row r="65" spans="1:14" ht="13" customHeight="1" x14ac:dyDescent="0.35">
      <c r="A65" s="105" t="s">
        <v>301</v>
      </c>
      <c r="B65" s="106">
        <v>2</v>
      </c>
      <c r="C65" s="192">
        <v>1.61807671914138E-2</v>
      </c>
      <c r="D65" s="408">
        <v>4.15548775559294E-3</v>
      </c>
      <c r="E65" s="192">
        <v>0.41423573910895101</v>
      </c>
      <c r="F65" s="408">
        <v>5.6274686145991501E-2</v>
      </c>
      <c r="G65" s="192">
        <v>2.0302955268704501E-2</v>
      </c>
      <c r="H65" s="408">
        <v>4.1210329649982403E-3</v>
      </c>
      <c r="I65" s="192">
        <v>2.7971046170927001</v>
      </c>
      <c r="J65" s="408">
        <v>0.12969299176988799</v>
      </c>
      <c r="K65" s="192">
        <v>2.1409831112305398E-2</v>
      </c>
      <c r="L65" s="408">
        <v>4.1464940415852801E-3</v>
      </c>
      <c r="M65" s="192">
        <v>3.6766882293852601</v>
      </c>
      <c r="N65" s="417">
        <v>0.174271969737507</v>
      </c>
    </row>
    <row r="66" spans="1:14" ht="13" customHeight="1" x14ac:dyDescent="0.35">
      <c r="A66" s="12" t="s">
        <v>302</v>
      </c>
      <c r="B66" s="97">
        <v>2</v>
      </c>
      <c r="C66" s="189">
        <v>1.36847168520278E-2</v>
      </c>
      <c r="D66" s="405">
        <v>8.2385507001207101E-2</v>
      </c>
      <c r="E66" s="189">
        <v>1.41508273907031E-2</v>
      </c>
      <c r="F66" s="405">
        <v>0.46192958823847802</v>
      </c>
      <c r="G66" s="189">
        <v>2.5208067855212301E-2</v>
      </c>
      <c r="H66" s="405">
        <v>7.78053740408782E-2</v>
      </c>
      <c r="I66" s="189">
        <v>5.8343370964832797</v>
      </c>
      <c r="J66" s="405">
        <v>2.1848886960854998</v>
      </c>
      <c r="K66" s="189">
        <v>3.4089613858481603E-2</v>
      </c>
      <c r="L66" s="405">
        <v>7.4598795243965801E-2</v>
      </c>
      <c r="M66" s="189">
        <v>8.4722521890729698</v>
      </c>
      <c r="N66" s="413">
        <v>2.8020560930705201</v>
      </c>
    </row>
    <row r="67" spans="1:14" ht="13" customHeight="1" x14ac:dyDescent="0.35">
      <c r="A67" s="12" t="s">
        <v>303</v>
      </c>
      <c r="B67" s="97">
        <v>2</v>
      </c>
      <c r="C67" s="189">
        <v>3.2699015777323602E-3</v>
      </c>
      <c r="D67" s="405">
        <v>5.5711266494107403E-2</v>
      </c>
      <c r="E67" s="189">
        <v>1.01085168423154E-3</v>
      </c>
      <c r="F67" s="405">
        <v>0.25702273664296499</v>
      </c>
      <c r="G67" s="189">
        <v>7.1309131436923098E-3</v>
      </c>
      <c r="H67" s="405">
        <v>5.5512024450607503E-2</v>
      </c>
      <c r="I67" s="189">
        <v>4.7005285017006297</v>
      </c>
      <c r="J67" s="405">
        <v>2.3051357035059499</v>
      </c>
      <c r="K67" s="189">
        <v>5.7376869289138396E-3</v>
      </c>
      <c r="L67" s="405">
        <v>5.5761929366462001E-2</v>
      </c>
      <c r="M67" s="189">
        <v>5.2148606242218003</v>
      </c>
      <c r="N67" s="413">
        <v>2.5628479130838899</v>
      </c>
    </row>
    <row r="68" spans="1:14" ht="13" customHeight="1" x14ac:dyDescent="0.35">
      <c r="A68" s="12" t="s">
        <v>304</v>
      </c>
      <c r="B68" s="97">
        <v>2</v>
      </c>
      <c r="C68" s="189">
        <v>-1.2885782770166001E-2</v>
      </c>
      <c r="D68" s="405">
        <v>4.3686024248473801E-2</v>
      </c>
      <c r="E68" s="189">
        <v>1.40128784596141E-2</v>
      </c>
      <c r="F68" s="405">
        <v>0.16637784393319899</v>
      </c>
      <c r="G68" s="189">
        <v>9.8845863263737396E-3</v>
      </c>
      <c r="H68" s="405">
        <v>4.8751556512346098E-2</v>
      </c>
      <c r="I68" s="189">
        <v>9.7327591801800803</v>
      </c>
      <c r="J68" s="405">
        <v>2.9130808117705</v>
      </c>
      <c r="K68" s="189">
        <v>1.08508318322221E-2</v>
      </c>
      <c r="L68" s="405">
        <v>4.6913794670693301E-2</v>
      </c>
      <c r="M68" s="189">
        <v>11.656802400806599</v>
      </c>
      <c r="N68" s="413">
        <v>4.0297602877386298</v>
      </c>
    </row>
    <row r="69" spans="1:14" ht="13" customHeight="1" x14ac:dyDescent="0.35">
      <c r="A69" s="26" t="s">
        <v>305</v>
      </c>
      <c r="B69" s="107">
        <v>2</v>
      </c>
      <c r="C69" s="199">
        <v>-1.07868732906104E-3</v>
      </c>
      <c r="D69" s="410">
        <v>4.39723439300473E-2</v>
      </c>
      <c r="E69" s="199">
        <v>1.0316645612975701E-4</v>
      </c>
      <c r="F69" s="410">
        <v>0.13498623672197499</v>
      </c>
      <c r="G69" s="199">
        <v>1.7962258040262601E-2</v>
      </c>
      <c r="H69" s="410">
        <v>4.4158073269278703E-2</v>
      </c>
      <c r="I69" s="199">
        <v>3.65009618277641</v>
      </c>
      <c r="J69" s="410">
        <v>1.4785727197665499</v>
      </c>
      <c r="K69" s="199">
        <v>1.34327089186783E-2</v>
      </c>
      <c r="L69" s="410">
        <v>4.4890088894497901E-2</v>
      </c>
      <c r="M69" s="199">
        <v>4.4444005231344796</v>
      </c>
      <c r="N69" s="418">
        <v>1.7855198160559</v>
      </c>
    </row>
    <row r="70" spans="1:14" ht="13" customHeight="1" x14ac:dyDescent="0.35">
      <c r="A70" s="12"/>
      <c r="B70" s="112"/>
      <c r="C70" s="189" t="s">
        <v>1408</v>
      </c>
      <c r="D70" s="405" t="s">
        <v>1409</v>
      </c>
      <c r="E70" s="189" t="s">
        <v>1410</v>
      </c>
      <c r="F70" s="405" t="s">
        <v>1411</v>
      </c>
      <c r="G70" s="189" t="s">
        <v>1412</v>
      </c>
      <c r="H70" s="405" t="s">
        <v>1413</v>
      </c>
      <c r="I70" s="189" t="s">
        <v>1414</v>
      </c>
      <c r="J70" s="405" t="s">
        <v>1415</v>
      </c>
      <c r="K70" s="189" t="s">
        <v>1416</v>
      </c>
      <c r="L70" s="405" t="s">
        <v>1417</v>
      </c>
      <c r="M70" s="189" t="s">
        <v>1418</v>
      </c>
      <c r="N70" s="413" t="s">
        <v>1419</v>
      </c>
    </row>
    <row r="71" spans="1:14" ht="13" customHeight="1" x14ac:dyDescent="0.35">
      <c r="A71" s="12" t="s">
        <v>249</v>
      </c>
      <c r="B71" s="112">
        <v>1</v>
      </c>
      <c r="C71" s="189">
        <v>6.8027981153147302E-2</v>
      </c>
      <c r="D71" s="405">
        <v>2.5473156329496101E-2</v>
      </c>
      <c r="E71" s="189">
        <v>0.414922714958465</v>
      </c>
      <c r="F71" s="405">
        <v>0.33022066986155602</v>
      </c>
      <c r="G71" s="189">
        <v>7.8934865220307196E-2</v>
      </c>
      <c r="H71" s="405">
        <v>2.4679909029233001E-2</v>
      </c>
      <c r="I71" s="189">
        <v>4.6378002479103699</v>
      </c>
      <c r="J71" s="405">
        <v>1.33249495402466</v>
      </c>
      <c r="K71" s="189">
        <v>8.2024696277376893E-2</v>
      </c>
      <c r="L71" s="405">
        <v>2.4710906202674798E-2</v>
      </c>
      <c r="M71" s="189">
        <v>4.8430653636158798</v>
      </c>
      <c r="N71" s="413">
        <v>1.4799085161213901</v>
      </c>
    </row>
    <row r="72" spans="1:14" ht="13" customHeight="1" x14ac:dyDescent="0.35">
      <c r="A72" s="12" t="s">
        <v>253</v>
      </c>
      <c r="B72" s="112">
        <v>1</v>
      </c>
      <c r="C72" s="189">
        <v>3.1581691204947901E-3</v>
      </c>
      <c r="D72" s="405">
        <v>2.1142550898507601E-2</v>
      </c>
      <c r="E72" s="189">
        <v>8.59411992166855E-4</v>
      </c>
      <c r="F72" s="405">
        <v>3.5936696385839503E-2</v>
      </c>
      <c r="G72" s="189">
        <v>-1.61237417585833E-3</v>
      </c>
      <c r="H72" s="405">
        <v>2.1614383358459301E-2</v>
      </c>
      <c r="I72" s="189">
        <v>2.8018388906530398</v>
      </c>
      <c r="J72" s="405">
        <v>0.69965219498507603</v>
      </c>
      <c r="K72" s="189">
        <v>-1.2223356936746799E-3</v>
      </c>
      <c r="L72" s="405">
        <v>2.18128554482282E-2</v>
      </c>
      <c r="M72" s="189">
        <v>2.9054683823803198</v>
      </c>
      <c r="N72" s="413">
        <v>0.759090545016323</v>
      </c>
    </row>
    <row r="73" spans="1:14" ht="13" customHeight="1" x14ac:dyDescent="0.35">
      <c r="A73" s="100" t="s">
        <v>255</v>
      </c>
      <c r="B73" s="112">
        <v>1</v>
      </c>
      <c r="C73" s="189">
        <v>0.1112235315644</v>
      </c>
      <c r="D73" s="405">
        <v>3.3646583626461599E-2</v>
      </c>
      <c r="E73" s="189">
        <v>1.09983813153065</v>
      </c>
      <c r="F73" s="405">
        <v>0.65650431928073605</v>
      </c>
      <c r="G73" s="189">
        <v>0.117221344292396</v>
      </c>
      <c r="H73" s="405">
        <v>3.2503636530772997E-2</v>
      </c>
      <c r="I73" s="189">
        <v>3.6651648508101502</v>
      </c>
      <c r="J73" s="405">
        <v>0.88083218126605201</v>
      </c>
      <c r="K73" s="189">
        <v>0.116989490919085</v>
      </c>
      <c r="L73" s="405">
        <v>3.2881644185241497E-2</v>
      </c>
      <c r="M73" s="189">
        <v>4.7174584478262096</v>
      </c>
      <c r="N73" s="413">
        <v>1.15445369358206</v>
      </c>
    </row>
    <row r="74" spans="1:14" ht="13" customHeight="1" x14ac:dyDescent="0.35">
      <c r="A74" s="12" t="s">
        <v>256</v>
      </c>
      <c r="B74" s="112">
        <v>1</v>
      </c>
      <c r="C74" s="189">
        <v>-6.4171080166168001E-2</v>
      </c>
      <c r="D74" s="405">
        <v>2.5179901396801398E-2</v>
      </c>
      <c r="E74" s="189">
        <v>0.77487693776296296</v>
      </c>
      <c r="F74" s="405">
        <v>0.62911135987537903</v>
      </c>
      <c r="G74" s="189">
        <v>-5.5144818379533299E-2</v>
      </c>
      <c r="H74" s="405">
        <v>2.4712117903491999E-2</v>
      </c>
      <c r="I74" s="189">
        <v>3.8709354932620199</v>
      </c>
      <c r="J74" s="405">
        <v>1.56411778994929</v>
      </c>
      <c r="K74" s="189">
        <v>-5.2796684113378498E-2</v>
      </c>
      <c r="L74" s="405">
        <v>2.2543269907710401E-2</v>
      </c>
      <c r="M74" s="189">
        <v>5.2221537201212502</v>
      </c>
      <c r="N74" s="413">
        <v>1.32557599561518</v>
      </c>
    </row>
    <row r="75" spans="1:14" ht="13" customHeight="1" x14ac:dyDescent="0.35">
      <c r="A75" s="12" t="s">
        <v>267</v>
      </c>
      <c r="B75" s="112">
        <v>1</v>
      </c>
      <c r="C75" s="189">
        <v>0.114238926599975</v>
      </c>
      <c r="D75" s="405">
        <v>3.7485389722941402E-2</v>
      </c>
      <c r="E75" s="189">
        <v>1.0757352686524699</v>
      </c>
      <c r="F75" s="405">
        <v>0.74112551192451204</v>
      </c>
      <c r="G75" s="189">
        <v>0.122180048383957</v>
      </c>
      <c r="H75" s="405">
        <v>3.6584248231059602E-2</v>
      </c>
      <c r="I75" s="189">
        <v>3.2450003858431198</v>
      </c>
      <c r="J75" s="405">
        <v>1.2226645489722701</v>
      </c>
      <c r="K75" s="189">
        <v>0.116088234888576</v>
      </c>
      <c r="L75" s="405">
        <v>3.68122737478042E-2</v>
      </c>
      <c r="M75" s="189">
        <v>4.5513405519601298</v>
      </c>
      <c r="N75" s="413">
        <v>1.4993797027967599</v>
      </c>
    </row>
    <row r="76" spans="1:14" ht="13" customHeight="1" x14ac:dyDescent="0.35">
      <c r="A76" s="12" t="s">
        <v>272</v>
      </c>
      <c r="B76" s="112">
        <v>1</v>
      </c>
      <c r="C76" s="189">
        <v>9.1361731618503E-2</v>
      </c>
      <c r="D76" s="405">
        <v>3.5704979033097203E-2</v>
      </c>
      <c r="E76" s="189">
        <v>0.49451034960039197</v>
      </c>
      <c r="F76" s="405">
        <v>0.35403806191206999</v>
      </c>
      <c r="G76" s="189">
        <v>7.7579778774950703E-2</v>
      </c>
      <c r="H76" s="405">
        <v>3.5675847158327403E-2</v>
      </c>
      <c r="I76" s="189">
        <v>2.71701506902345</v>
      </c>
      <c r="J76" s="405">
        <v>0.62864415162462395</v>
      </c>
      <c r="K76" s="189">
        <v>8.0132169663287997E-2</v>
      </c>
      <c r="L76" s="405">
        <v>3.5204030467415402E-2</v>
      </c>
      <c r="M76" s="189">
        <v>3.0272026958329299</v>
      </c>
      <c r="N76" s="413">
        <v>0.72254851673190001</v>
      </c>
    </row>
    <row r="77" spans="1:14" ht="13" customHeight="1" x14ac:dyDescent="0.35">
      <c r="A77" s="12" t="s">
        <v>274</v>
      </c>
      <c r="B77" s="112">
        <v>1</v>
      </c>
      <c r="C77" s="189">
        <v>1.29491743264778E-2</v>
      </c>
      <c r="D77" s="405">
        <v>2.8245684295609901E-2</v>
      </c>
      <c r="E77" s="189">
        <v>1.23541752691828E-2</v>
      </c>
      <c r="F77" s="405">
        <v>7.0363442205341298E-2</v>
      </c>
      <c r="G77" s="189">
        <v>-9.3242884524863904E-3</v>
      </c>
      <c r="H77" s="405">
        <v>2.8707774775839499E-2</v>
      </c>
      <c r="I77" s="189">
        <v>4.0443145608481696</v>
      </c>
      <c r="J77" s="405">
        <v>1.1112360139186701</v>
      </c>
      <c r="K77" s="189">
        <v>-1.0453735502327701E-2</v>
      </c>
      <c r="L77" s="405">
        <v>2.88502456113198E-2</v>
      </c>
      <c r="M77" s="189">
        <v>4.4592115984707403</v>
      </c>
      <c r="N77" s="413">
        <v>1.2121132244303601</v>
      </c>
    </row>
    <row r="78" spans="1:14" ht="13" customHeight="1" x14ac:dyDescent="0.35">
      <c r="A78" s="12" t="s">
        <v>280</v>
      </c>
      <c r="B78" s="112">
        <v>1</v>
      </c>
      <c r="C78" s="189">
        <v>3.7211009983043001E-3</v>
      </c>
      <c r="D78" s="405">
        <v>1.9412713503648302E-2</v>
      </c>
      <c r="E78" s="189">
        <v>2.5014553992429001E-3</v>
      </c>
      <c r="F78" s="405">
        <v>5.5380077823462201E-2</v>
      </c>
      <c r="G78" s="189">
        <v>4.1844738989004204E-3</v>
      </c>
      <c r="H78" s="405">
        <v>1.8975135793573399E-2</v>
      </c>
      <c r="I78" s="189">
        <v>0.47607268394269198</v>
      </c>
      <c r="J78" s="405">
        <v>0.40210472796542701</v>
      </c>
      <c r="K78" s="189">
        <v>7.7112352350633701E-3</v>
      </c>
      <c r="L78" s="405">
        <v>1.9082424232858702E-2</v>
      </c>
      <c r="M78" s="189">
        <v>1.8533238280275699</v>
      </c>
      <c r="N78" s="413">
        <v>1.0395566713088</v>
      </c>
    </row>
    <row r="79" spans="1:14" ht="13" customHeight="1" x14ac:dyDescent="0.35">
      <c r="A79" s="12" t="s">
        <v>285</v>
      </c>
      <c r="B79" s="112">
        <v>1</v>
      </c>
      <c r="C79" s="189">
        <v>-2.0621974507173998E-2</v>
      </c>
      <c r="D79" s="405">
        <v>2.12327457953564E-2</v>
      </c>
      <c r="E79" s="189">
        <v>6.1239826309594701E-2</v>
      </c>
      <c r="F79" s="405">
        <v>0.14146292033671201</v>
      </c>
      <c r="G79" s="189">
        <v>-6.2154664561819397E-3</v>
      </c>
      <c r="H79" s="405">
        <v>2.1884401339911E-2</v>
      </c>
      <c r="I79" s="189">
        <v>2.36694281071799</v>
      </c>
      <c r="J79" s="405">
        <v>0.77830733321054102</v>
      </c>
      <c r="K79" s="189">
        <v>-6.7095890553555701E-3</v>
      </c>
      <c r="L79" s="405">
        <v>2.21906987927089E-2</v>
      </c>
      <c r="M79" s="189">
        <v>2.7792686797887001</v>
      </c>
      <c r="N79" s="413">
        <v>0.84347687854475095</v>
      </c>
    </row>
    <row r="80" spans="1:14" ht="13" customHeight="1" x14ac:dyDescent="0.35">
      <c r="A80" s="12" t="s">
        <v>290</v>
      </c>
      <c r="B80" s="112">
        <v>1</v>
      </c>
      <c r="C80" s="189">
        <v>5.0781850950442603E-2</v>
      </c>
      <c r="D80" s="405">
        <v>3.16016052099308E-2</v>
      </c>
      <c r="E80" s="189">
        <v>0.219421935066823</v>
      </c>
      <c r="F80" s="405">
        <v>0.27580956114576499</v>
      </c>
      <c r="G80" s="189">
        <v>2.9330725919368299E-2</v>
      </c>
      <c r="H80" s="405">
        <v>3.0445894291648699E-2</v>
      </c>
      <c r="I80" s="189">
        <v>4.22656159311635</v>
      </c>
      <c r="J80" s="405">
        <v>1.32427123534715</v>
      </c>
      <c r="K80" s="189">
        <v>2.8371696099957398E-2</v>
      </c>
      <c r="L80" s="405">
        <v>3.03855187243194E-2</v>
      </c>
      <c r="M80" s="189">
        <v>4.4681588476137204</v>
      </c>
      <c r="N80" s="413">
        <v>1.3648420734559199</v>
      </c>
    </row>
    <row r="81" spans="1:14" ht="13" customHeight="1" x14ac:dyDescent="0.35">
      <c r="A81" s="12" t="s">
        <v>292</v>
      </c>
      <c r="B81" s="112">
        <v>1</v>
      </c>
      <c r="C81" s="189">
        <v>0.10295242211329</v>
      </c>
      <c r="D81" s="405">
        <v>3.3819008998311903E-2</v>
      </c>
      <c r="E81" s="189">
        <v>0.79842685096727894</v>
      </c>
      <c r="F81" s="405">
        <v>0.50579922039310399</v>
      </c>
      <c r="G81" s="189">
        <v>0.10347874303950801</v>
      </c>
      <c r="H81" s="405">
        <v>3.2612144338948601E-2</v>
      </c>
      <c r="I81" s="189">
        <v>2.7886450716850302</v>
      </c>
      <c r="J81" s="405">
        <v>0.86921283644514702</v>
      </c>
      <c r="K81" s="189">
        <v>0.10457122454922101</v>
      </c>
      <c r="L81" s="405">
        <v>3.2027312547328303E-2</v>
      </c>
      <c r="M81" s="189">
        <v>4.7053919135484898</v>
      </c>
      <c r="N81" s="413">
        <v>1.1224123657309599</v>
      </c>
    </row>
    <row r="82" spans="1:14" ht="13" customHeight="1" x14ac:dyDescent="0.35">
      <c r="A82" s="12" t="s">
        <v>294</v>
      </c>
      <c r="B82" s="112">
        <v>1</v>
      </c>
      <c r="C82" s="189">
        <v>4.8756352203409001E-2</v>
      </c>
      <c r="D82" s="405">
        <v>2.4303204041978801E-2</v>
      </c>
      <c r="E82" s="189">
        <v>0.27731053184669702</v>
      </c>
      <c r="F82" s="405">
        <v>0.30075016122355802</v>
      </c>
      <c r="G82" s="189">
        <v>4.77401711484138E-2</v>
      </c>
      <c r="H82" s="405">
        <v>2.32989880104271E-2</v>
      </c>
      <c r="I82" s="189">
        <v>1.0723128961000501</v>
      </c>
      <c r="J82" s="405">
        <v>0.450218880798476</v>
      </c>
      <c r="K82" s="189">
        <v>4.6918556850926503E-2</v>
      </c>
      <c r="L82" s="405">
        <v>2.33192446573031E-2</v>
      </c>
      <c r="M82" s="189">
        <v>1.8394405199819599</v>
      </c>
      <c r="N82" s="413">
        <v>0.68938487108063096</v>
      </c>
    </row>
    <row r="83" spans="1:14" ht="13" customHeight="1" x14ac:dyDescent="0.35">
      <c r="A83" s="12" t="s">
        <v>295</v>
      </c>
      <c r="B83" s="112">
        <v>1</v>
      </c>
      <c r="C83" s="189">
        <v>-3.3965631506966902E-2</v>
      </c>
      <c r="D83" s="405">
        <v>2.1464057083988498E-2</v>
      </c>
      <c r="E83" s="189">
        <v>0.17685001882276999</v>
      </c>
      <c r="F83" s="405">
        <v>0.22925376522833699</v>
      </c>
      <c r="G83" s="189">
        <v>-3.5334473824942501E-2</v>
      </c>
      <c r="H83" s="405">
        <v>2.0077962641599001E-2</v>
      </c>
      <c r="I83" s="189">
        <v>2.2884580347771601</v>
      </c>
      <c r="J83" s="405">
        <v>0.96103820175218602</v>
      </c>
      <c r="K83" s="189">
        <v>-1.95716842163761E-2</v>
      </c>
      <c r="L83" s="405">
        <v>2.0448190330510201E-2</v>
      </c>
      <c r="M83" s="189">
        <v>3.3291425554340202</v>
      </c>
      <c r="N83" s="413">
        <v>1.1545568063073099</v>
      </c>
    </row>
    <row r="84" spans="1:14" ht="13" customHeight="1" x14ac:dyDescent="0.35">
      <c r="A84" s="28" t="s">
        <v>306</v>
      </c>
      <c r="B84" s="113">
        <v>1</v>
      </c>
      <c r="C84" s="193">
        <v>3.1432418575311198E-2</v>
      </c>
      <c r="D84" s="409">
        <v>8.0057082379220296E-3</v>
      </c>
      <c r="E84" s="193">
        <v>0.359084123054004</v>
      </c>
      <c r="F84" s="409">
        <v>0.10813024721850301</v>
      </c>
      <c r="G84" s="193">
        <v>2.96497820913669E-2</v>
      </c>
      <c r="H84" s="409">
        <v>7.8606494177711206E-3</v>
      </c>
      <c r="I84" s="193">
        <v>2.8779914781566198</v>
      </c>
      <c r="J84" s="409">
        <v>0.291540868674108</v>
      </c>
      <c r="K84" s="193">
        <v>3.1255315415274702E-2</v>
      </c>
      <c r="L84" s="409">
        <v>7.8124467471979301E-3</v>
      </c>
      <c r="M84" s="193">
        <v>3.6652640547313098</v>
      </c>
      <c r="N84" s="414">
        <v>0.32793462841521898</v>
      </c>
    </row>
    <row r="85" spans="1:14" ht="13" customHeight="1" x14ac:dyDescent="0.35">
      <c r="A85" s="12" t="s">
        <v>87</v>
      </c>
      <c r="B85" s="112">
        <v>1</v>
      </c>
      <c r="C85" s="189">
        <v>4.46346059060867E-2</v>
      </c>
      <c r="D85" s="405">
        <v>2.7432648704647601E-2</v>
      </c>
      <c r="E85" s="189">
        <v>0.14282459066834399</v>
      </c>
      <c r="F85" s="405">
        <v>0.184534884936434</v>
      </c>
      <c r="G85" s="189">
        <v>3.4496098809836499E-2</v>
      </c>
      <c r="H85" s="405">
        <v>2.7960577074896999E-2</v>
      </c>
      <c r="I85" s="189">
        <v>4.0873521012861298</v>
      </c>
      <c r="J85" s="405">
        <v>1.1723735937369599</v>
      </c>
      <c r="K85" s="189">
        <v>3.56594692967225E-2</v>
      </c>
      <c r="L85" s="405">
        <v>2.86667045753193E-2</v>
      </c>
      <c r="M85" s="189">
        <v>4.2242134430515499</v>
      </c>
      <c r="N85" s="413">
        <v>1.2638845764073801</v>
      </c>
    </row>
    <row r="86" spans="1:14" ht="13" customHeight="1" x14ac:dyDescent="0.35">
      <c r="A86" s="12" t="s">
        <v>303</v>
      </c>
      <c r="B86" s="112">
        <v>1</v>
      </c>
      <c r="C86" s="189">
        <v>2.9706859735061E-2</v>
      </c>
      <c r="D86" s="405">
        <v>4.2185437177859997E-2</v>
      </c>
      <c r="E86" s="189">
        <v>8.2262045106982998E-2</v>
      </c>
      <c r="F86" s="405">
        <v>0.32270675067084997</v>
      </c>
      <c r="G86" s="189">
        <v>3.1719315781246801E-2</v>
      </c>
      <c r="H86" s="405">
        <v>3.8821519218896101E-2</v>
      </c>
      <c r="I86" s="189">
        <v>8.0260472544482901</v>
      </c>
      <c r="J86" s="405">
        <v>2.04619199256482</v>
      </c>
      <c r="K86" s="189">
        <v>3.2547213515974602E-2</v>
      </c>
      <c r="L86" s="405">
        <v>3.9001309829837398E-2</v>
      </c>
      <c r="M86" s="189">
        <v>8.8865635777265908</v>
      </c>
      <c r="N86" s="413">
        <v>2.3236193990870002</v>
      </c>
    </row>
    <row r="87" spans="1:14" ht="13" customHeight="1" x14ac:dyDescent="0.35">
      <c r="A87" s="26" t="s">
        <v>304</v>
      </c>
      <c r="B87" s="114">
        <v>1</v>
      </c>
      <c r="C87" s="199">
        <v>6.3150848112422497E-2</v>
      </c>
      <c r="D87" s="410">
        <v>5.0412950348125797E-2</v>
      </c>
      <c r="E87" s="199">
        <v>0.32629448899965302</v>
      </c>
      <c r="F87" s="410">
        <v>0.61004673447694902</v>
      </c>
      <c r="G87" s="199">
        <v>7.3138172261562204E-2</v>
      </c>
      <c r="H87" s="410">
        <v>4.9135936171279801E-2</v>
      </c>
      <c r="I87" s="199">
        <v>3.0690482303440301</v>
      </c>
      <c r="J87" s="410">
        <v>1.8043504922760201</v>
      </c>
      <c r="K87" s="199">
        <v>7.6665506357970994E-2</v>
      </c>
      <c r="L87" s="410">
        <v>4.8730301671317901E-2</v>
      </c>
      <c r="M87" s="199">
        <v>4.7842819760778097</v>
      </c>
      <c r="N87" s="418">
        <v>2.0455736196259502</v>
      </c>
    </row>
    <row r="88" spans="1:14" ht="13" customHeight="1" x14ac:dyDescent="0.35">
      <c r="A88" s="12"/>
      <c r="B88" s="115"/>
      <c r="C88" s="189" t="s">
        <v>1408</v>
      </c>
      <c r="D88" s="405" t="s">
        <v>1409</v>
      </c>
      <c r="E88" s="189" t="s">
        <v>1410</v>
      </c>
      <c r="F88" s="405" t="s">
        <v>1411</v>
      </c>
      <c r="G88" s="189" t="s">
        <v>1412</v>
      </c>
      <c r="H88" s="405" t="s">
        <v>1413</v>
      </c>
      <c r="I88" s="189" t="s">
        <v>1414</v>
      </c>
      <c r="J88" s="405" t="s">
        <v>1415</v>
      </c>
      <c r="K88" s="189" t="s">
        <v>1416</v>
      </c>
      <c r="L88" s="405" t="s">
        <v>1417</v>
      </c>
      <c r="M88" s="189" t="s">
        <v>1418</v>
      </c>
      <c r="N88" s="413" t="s">
        <v>1419</v>
      </c>
    </row>
    <row r="89" spans="1:14" ht="13" customHeight="1" x14ac:dyDescent="0.35">
      <c r="A89" s="12" t="s">
        <v>261</v>
      </c>
      <c r="B89" s="115">
        <v>3</v>
      </c>
      <c r="C89" s="189">
        <v>-1.1262710806275399E-2</v>
      </c>
      <c r="D89" s="405">
        <v>2.7052362495550299E-2</v>
      </c>
      <c r="E89" s="189">
        <v>1.12232462879512E-2</v>
      </c>
      <c r="F89" s="405">
        <v>8.8912563691377303E-2</v>
      </c>
      <c r="G89" s="189">
        <v>-1.03552750517552E-2</v>
      </c>
      <c r="H89" s="405">
        <v>2.69481331511911E-2</v>
      </c>
      <c r="I89" s="189">
        <v>1.2439474401764701</v>
      </c>
      <c r="J89" s="405">
        <v>0.625424787983201</v>
      </c>
      <c r="K89" s="189">
        <v>-1.1979097141763101E-2</v>
      </c>
      <c r="L89" s="405">
        <v>2.6897368336211199E-2</v>
      </c>
      <c r="M89" s="189">
        <v>1.4985091276248499</v>
      </c>
      <c r="N89" s="413">
        <v>0.87828059611382103</v>
      </c>
    </row>
    <row r="90" spans="1:14" ht="13" customHeight="1" x14ac:dyDescent="0.35">
      <c r="A90" s="12" t="s">
        <v>264</v>
      </c>
      <c r="B90" s="115">
        <v>3</v>
      </c>
      <c r="C90" s="189">
        <v>4.1650386220578199E-2</v>
      </c>
      <c r="D90" s="405">
        <v>3.2593902753574898E-2</v>
      </c>
      <c r="E90" s="189">
        <v>0.21365957324752799</v>
      </c>
      <c r="F90" s="405">
        <v>0.37300924949792602</v>
      </c>
      <c r="G90" s="189">
        <v>3.83924024668999E-2</v>
      </c>
      <c r="H90" s="405">
        <v>3.4427134901125603E-2</v>
      </c>
      <c r="I90" s="189">
        <v>2.1995816230704999</v>
      </c>
      <c r="J90" s="405">
        <v>1.0927708821520601</v>
      </c>
      <c r="K90" s="189">
        <v>4.5040049850314998E-2</v>
      </c>
      <c r="L90" s="405">
        <v>3.2873918712976902E-2</v>
      </c>
      <c r="M90" s="189">
        <v>4.8320705861735496</v>
      </c>
      <c r="N90" s="413">
        <v>1.6349374517619899</v>
      </c>
    </row>
    <row r="91" spans="1:14" ht="13" customHeight="1" x14ac:dyDescent="0.35">
      <c r="A91" s="12" t="s">
        <v>78</v>
      </c>
      <c r="B91" s="115">
        <v>3</v>
      </c>
      <c r="C91" s="189">
        <v>1.06067964354025E-2</v>
      </c>
      <c r="D91" s="405">
        <v>3.8166909176341801E-2</v>
      </c>
      <c r="E91" s="189">
        <v>8.0775235233822192E-3</v>
      </c>
      <c r="F91" s="405">
        <v>0.136903448867363</v>
      </c>
      <c r="G91" s="189">
        <v>4.2152904138433402E-2</v>
      </c>
      <c r="H91" s="405">
        <v>3.8551866216195697E-2</v>
      </c>
      <c r="I91" s="189">
        <v>8.6287979923174305</v>
      </c>
      <c r="J91" s="405">
        <v>1.70764209373733</v>
      </c>
      <c r="K91" s="189">
        <v>4.1679456379224301E-2</v>
      </c>
      <c r="L91" s="405">
        <v>3.84993783713923E-2</v>
      </c>
      <c r="M91" s="189">
        <v>8.8966868936365806</v>
      </c>
      <c r="N91" s="413">
        <v>1.7062828694068699</v>
      </c>
    </row>
    <row r="92" spans="1:14" ht="13" customHeight="1" x14ac:dyDescent="0.35">
      <c r="A92" s="12" t="s">
        <v>283</v>
      </c>
      <c r="B92" s="115">
        <v>3</v>
      </c>
      <c r="C92" s="189">
        <v>8.8002512451237802E-2</v>
      </c>
      <c r="D92" s="405">
        <v>2.9127764369618701E-2</v>
      </c>
      <c r="E92" s="189">
        <v>0.67830640946078002</v>
      </c>
      <c r="F92" s="405">
        <v>0.45315184401149899</v>
      </c>
      <c r="G92" s="189">
        <v>8.8099558001939804E-2</v>
      </c>
      <c r="H92" s="405">
        <v>2.93236909758583E-2</v>
      </c>
      <c r="I92" s="189">
        <v>0.81690912138098204</v>
      </c>
      <c r="J92" s="405">
        <v>0.52426645545668404</v>
      </c>
      <c r="K92" s="189">
        <v>8.6901947039091598E-2</v>
      </c>
      <c r="L92" s="405">
        <v>2.9208478616413E-2</v>
      </c>
      <c r="M92" s="189">
        <v>1.08605081994099</v>
      </c>
      <c r="N92" s="413">
        <v>0.57970243594899096</v>
      </c>
    </row>
    <row r="93" spans="1:14" ht="13" customHeight="1" x14ac:dyDescent="0.35">
      <c r="A93" s="12" t="s">
        <v>285</v>
      </c>
      <c r="B93" s="115">
        <v>3</v>
      </c>
      <c r="C93" s="189">
        <v>-2.6099034272488299E-2</v>
      </c>
      <c r="D93" s="405">
        <v>2.31961199035782E-2</v>
      </c>
      <c r="E93" s="189">
        <v>8.6633244362118902E-2</v>
      </c>
      <c r="F93" s="405">
        <v>0.167007912430332</v>
      </c>
      <c r="G93" s="189">
        <v>-2.24290280247374E-2</v>
      </c>
      <c r="H93" s="405">
        <v>2.3094510518189899E-2</v>
      </c>
      <c r="I93" s="189">
        <v>1.24815741344968</v>
      </c>
      <c r="J93" s="405">
        <v>0.58928348266923203</v>
      </c>
      <c r="K93" s="189">
        <v>-2.0983678818784102E-2</v>
      </c>
      <c r="L93" s="405">
        <v>2.30034996102539E-2</v>
      </c>
      <c r="M93" s="189">
        <v>1.6933113409086</v>
      </c>
      <c r="N93" s="413">
        <v>0.73548463083183402</v>
      </c>
    </row>
    <row r="94" spans="1:14" ht="13" customHeight="1" x14ac:dyDescent="0.35">
      <c r="A94" s="12" t="s">
        <v>290</v>
      </c>
      <c r="B94" s="115">
        <v>3</v>
      </c>
      <c r="C94" s="189">
        <v>7.7782806408127195E-2</v>
      </c>
      <c r="D94" s="405">
        <v>2.8736940258436299E-2</v>
      </c>
      <c r="E94" s="189">
        <v>0.56965953076495601</v>
      </c>
      <c r="F94" s="405">
        <v>0.43031771314857098</v>
      </c>
      <c r="G94" s="189">
        <v>7.5116001694869997E-2</v>
      </c>
      <c r="H94" s="405">
        <v>2.8017597477623099E-2</v>
      </c>
      <c r="I94" s="189">
        <v>2.4665685110903999</v>
      </c>
      <c r="J94" s="405">
        <v>0.99147844072778801</v>
      </c>
      <c r="K94" s="189">
        <v>7.1839531945236595E-2</v>
      </c>
      <c r="L94" s="405">
        <v>2.8877881531467399E-2</v>
      </c>
      <c r="M94" s="189">
        <v>3.8863651809092299</v>
      </c>
      <c r="N94" s="413">
        <v>1.0798437366992899</v>
      </c>
    </row>
    <row r="95" spans="1:14" ht="13" customHeight="1" x14ac:dyDescent="0.35">
      <c r="A95" s="12" t="s">
        <v>294</v>
      </c>
      <c r="B95" s="115">
        <v>3</v>
      </c>
      <c r="C95" s="189">
        <v>6.70263173877646E-2</v>
      </c>
      <c r="D95" s="405">
        <v>1.7052641419827898E-2</v>
      </c>
      <c r="E95" s="189">
        <v>0.52680625053862595</v>
      </c>
      <c r="F95" s="405">
        <v>0.269125650096455</v>
      </c>
      <c r="G95" s="189">
        <v>6.7094247938715199E-2</v>
      </c>
      <c r="H95" s="405">
        <v>1.7092765156114999E-2</v>
      </c>
      <c r="I95" s="189">
        <v>0.55188282320967097</v>
      </c>
      <c r="J95" s="405">
        <v>0.29812319929652298</v>
      </c>
      <c r="K95" s="189">
        <v>7.0852126177827199E-2</v>
      </c>
      <c r="L95" s="405">
        <v>1.69050734264455E-2</v>
      </c>
      <c r="M95" s="189">
        <v>2.2135090075072101</v>
      </c>
      <c r="N95" s="413">
        <v>0.68462261422606796</v>
      </c>
    </row>
    <row r="96" spans="1:14" ht="13" customHeight="1" x14ac:dyDescent="0.35">
      <c r="A96" s="12" t="s">
        <v>295</v>
      </c>
      <c r="B96" s="115">
        <v>3</v>
      </c>
      <c r="C96" s="189">
        <v>5.6301760807640497E-3</v>
      </c>
      <c r="D96" s="405">
        <v>2.11177859789018E-2</v>
      </c>
      <c r="E96" s="189">
        <v>5.4199609107908999E-3</v>
      </c>
      <c r="F96" s="405">
        <v>6.1355398085964699E-2</v>
      </c>
      <c r="G96" s="189">
        <v>8.5447733711666307E-3</v>
      </c>
      <c r="H96" s="405">
        <v>2.0754991599531199E-2</v>
      </c>
      <c r="I96" s="189">
        <v>2.23249302335523</v>
      </c>
      <c r="J96" s="405">
        <v>0.83538158725636302</v>
      </c>
      <c r="K96" s="189">
        <v>1.35136226547694E-2</v>
      </c>
      <c r="L96" s="405">
        <v>2.0114407971020199E-2</v>
      </c>
      <c r="M96" s="189">
        <v>3.3269168041094801</v>
      </c>
      <c r="N96" s="413">
        <v>0.93078578409755497</v>
      </c>
    </row>
    <row r="97" spans="1:14" ht="13" customHeight="1" x14ac:dyDescent="0.35">
      <c r="A97" s="29" t="s">
        <v>307</v>
      </c>
      <c r="B97" s="117">
        <v>3</v>
      </c>
      <c r="C97" s="203">
        <v>3.1667156238138802E-2</v>
      </c>
      <c r="D97" s="412">
        <v>9.8424761910663808E-3</v>
      </c>
      <c r="E97" s="203">
        <v>0.26247321738701701</v>
      </c>
      <c r="F97" s="412">
        <v>0.101580369175245</v>
      </c>
      <c r="G97" s="203">
        <v>3.5826948066941498E-2</v>
      </c>
      <c r="H97" s="412">
        <v>9.9206454714597797E-3</v>
      </c>
      <c r="I97" s="203">
        <v>2.4235422435062999</v>
      </c>
      <c r="J97" s="412">
        <v>0.32818691231580599</v>
      </c>
      <c r="K97" s="203">
        <v>3.7107994760739602E-2</v>
      </c>
      <c r="L97" s="412">
        <v>9.8369236367633704E-3</v>
      </c>
      <c r="M97" s="203">
        <v>3.42917747010131</v>
      </c>
      <c r="N97" s="420">
        <v>0.38999046180297198</v>
      </c>
    </row>
    <row r="99" spans="1:14" x14ac:dyDescent="0.35">
      <c r="A99" s="178" t="s">
        <v>464</v>
      </c>
    </row>
    <row r="100" spans="1:14" x14ac:dyDescent="0.35">
      <c r="A100" s="178" t="s">
        <v>455</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54" priority="3">
      <formula>ABS(C1/D1)&gt;1.95996398454005</formula>
    </cfRule>
  </conditionalFormatting>
  <conditionalFormatting sqref="G1:G200">
    <cfRule type="expression" dxfId="53" priority="2">
      <formula>ABS(G1/H1)&gt;1.95996398454005</formula>
    </cfRule>
  </conditionalFormatting>
  <conditionalFormatting sqref="K1:K200">
    <cfRule type="expression" dxfId="52"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108"/>
  <sheetViews>
    <sheetView showGridLines="0" zoomScale="80" workbookViewId="0"/>
  </sheetViews>
  <sheetFormatPr defaultColWidth="10.81640625" defaultRowHeight="14.5" x14ac:dyDescent="0.35"/>
  <cols>
    <col min="1" max="1" width="30.7265625" customWidth="1"/>
    <col min="2" max="2" width="8.7265625" customWidth="1"/>
  </cols>
  <sheetData>
    <row r="1" spans="1:14" x14ac:dyDescent="0.35">
      <c r="A1" s="32" t="s">
        <v>222</v>
      </c>
    </row>
    <row r="2" spans="1:14" x14ac:dyDescent="0.35">
      <c r="A2" s="38" t="s">
        <v>223</v>
      </c>
    </row>
    <row r="3" spans="1:14" x14ac:dyDescent="0.35">
      <c r="A3" s="42" t="s">
        <v>379</v>
      </c>
    </row>
    <row r="4" spans="1:14" x14ac:dyDescent="0.35">
      <c r="A4" s="150" t="str">
        <f>HYPERLINK("#'TOC'!A1", "Back to TOC")</f>
        <v>Back to TOC</v>
      </c>
    </row>
    <row r="8" spans="1:14" ht="15" customHeight="1" x14ac:dyDescent="0.35">
      <c r="B8" s="503" t="s">
        <v>233</v>
      </c>
      <c r="C8" s="506" t="s">
        <v>465</v>
      </c>
      <c r="D8" s="506"/>
      <c r="E8" s="506"/>
      <c r="F8" s="506"/>
      <c r="G8" s="506" t="s">
        <v>465</v>
      </c>
      <c r="H8" s="506"/>
      <c r="I8" s="506"/>
      <c r="J8" s="506"/>
      <c r="K8" s="506" t="s">
        <v>465</v>
      </c>
      <c r="L8" s="506"/>
      <c r="M8" s="506"/>
      <c r="N8" s="507"/>
    </row>
    <row r="9" spans="1:14" ht="30" customHeight="1" x14ac:dyDescent="0.35">
      <c r="B9" s="504"/>
      <c r="C9" s="509" t="s">
        <v>382</v>
      </c>
      <c r="D9" s="509"/>
      <c r="E9" s="509"/>
      <c r="F9" s="509"/>
      <c r="G9" s="509" t="s">
        <v>383</v>
      </c>
      <c r="H9" s="509"/>
      <c r="I9" s="509"/>
      <c r="J9" s="509"/>
      <c r="K9" s="509" t="s">
        <v>384</v>
      </c>
      <c r="L9" s="509"/>
      <c r="M9" s="509"/>
      <c r="N9" s="542"/>
    </row>
    <row r="10" spans="1:14" ht="15" customHeight="1" x14ac:dyDescent="0.35">
      <c r="B10" s="505"/>
      <c r="C10" s="88" t="s">
        <v>326</v>
      </c>
      <c r="D10" s="88" t="s">
        <v>235</v>
      </c>
      <c r="E10" s="88" t="s">
        <v>380</v>
      </c>
      <c r="F10" s="88" t="s">
        <v>235</v>
      </c>
      <c r="G10" s="88" t="s">
        <v>326</v>
      </c>
      <c r="H10" s="88" t="s">
        <v>235</v>
      </c>
      <c r="I10" s="88" t="s">
        <v>380</v>
      </c>
      <c r="J10" s="88" t="s">
        <v>235</v>
      </c>
      <c r="K10" s="88" t="s">
        <v>326</v>
      </c>
      <c r="L10" s="88" t="s">
        <v>235</v>
      </c>
      <c r="M10" s="88" t="s">
        <v>380</v>
      </c>
      <c r="N10" s="89" t="s">
        <v>235</v>
      </c>
    </row>
    <row r="11" spans="1:14" ht="13" customHeight="1" x14ac:dyDescent="0.35">
      <c r="A11" s="90"/>
      <c r="B11" s="91"/>
      <c r="C11" s="201" t="s">
        <v>1420</v>
      </c>
      <c r="D11" s="427" t="s">
        <v>1421</v>
      </c>
      <c r="E11" s="201" t="s">
        <v>1422</v>
      </c>
      <c r="F11" s="427" t="s">
        <v>1423</v>
      </c>
      <c r="G11" s="201" t="s">
        <v>1424</v>
      </c>
      <c r="H11" s="427" t="s">
        <v>1425</v>
      </c>
      <c r="I11" s="201" t="s">
        <v>1426</v>
      </c>
      <c r="J11" s="427" t="s">
        <v>1427</v>
      </c>
      <c r="K11" s="201" t="s">
        <v>1428</v>
      </c>
      <c r="L11" s="427" t="s">
        <v>1429</v>
      </c>
      <c r="M11" s="201" t="s">
        <v>1430</v>
      </c>
      <c r="N11" s="435" t="s">
        <v>1431</v>
      </c>
    </row>
    <row r="12" spans="1:14" ht="13" customHeight="1" x14ac:dyDescent="0.35">
      <c r="A12" s="12" t="s">
        <v>248</v>
      </c>
      <c r="B12" s="97">
        <v>2</v>
      </c>
      <c r="C12" s="189">
        <v>3.8501806044380603E-2</v>
      </c>
      <c r="D12" s="421">
        <v>1.1298581942503E-2</v>
      </c>
      <c r="E12" s="189">
        <v>0.44109144976022402</v>
      </c>
      <c r="F12" s="421">
        <v>0.26590612983946899</v>
      </c>
      <c r="G12" s="189">
        <v>4.2602955759043097E-2</v>
      </c>
      <c r="H12" s="421">
        <v>1.14485883747755E-2</v>
      </c>
      <c r="I12" s="189">
        <v>4.48488143330031</v>
      </c>
      <c r="J12" s="421">
        <v>0.99864927708148299</v>
      </c>
      <c r="K12" s="189">
        <v>4.0115773234016001E-2</v>
      </c>
      <c r="L12" s="421">
        <v>1.19622162721378E-2</v>
      </c>
      <c r="M12" s="189">
        <v>5.42239599342488</v>
      </c>
      <c r="N12" s="429">
        <v>1.05019360441919</v>
      </c>
    </row>
    <row r="13" spans="1:14" ht="13" customHeight="1" x14ac:dyDescent="0.35">
      <c r="A13" s="12" t="s">
        <v>249</v>
      </c>
      <c r="B13" s="97">
        <v>2</v>
      </c>
      <c r="C13" s="189">
        <v>0.114040802818229</v>
      </c>
      <c r="D13" s="421">
        <v>2.86518969625865E-2</v>
      </c>
      <c r="E13" s="189">
        <v>1.34715797782389</v>
      </c>
      <c r="F13" s="421">
        <v>0.69804564408564596</v>
      </c>
      <c r="G13" s="189">
        <v>0.124086591442493</v>
      </c>
      <c r="H13" s="421">
        <v>2.7883046251102401E-2</v>
      </c>
      <c r="I13" s="189">
        <v>5.3045042935672297</v>
      </c>
      <c r="J13" s="421">
        <v>1.2652735037717699</v>
      </c>
      <c r="K13" s="189">
        <v>0.13009153919694699</v>
      </c>
      <c r="L13" s="421">
        <v>2.8156750698889999E-2</v>
      </c>
      <c r="M13" s="189">
        <v>6.8223628349669498</v>
      </c>
      <c r="N13" s="429">
        <v>1.5178015539365299</v>
      </c>
    </row>
    <row r="14" spans="1:14" ht="13" customHeight="1" x14ac:dyDescent="0.35">
      <c r="A14" s="12" t="s">
        <v>250</v>
      </c>
      <c r="B14" s="97">
        <v>2</v>
      </c>
      <c r="C14" s="189">
        <v>5.9744475078256899E-2</v>
      </c>
      <c r="D14" s="421">
        <v>1.3460586239916E-2</v>
      </c>
      <c r="E14" s="189">
        <v>0.614455227979815</v>
      </c>
      <c r="F14" s="421">
        <v>0.27104246785022601</v>
      </c>
      <c r="G14" s="189">
        <v>6.5449089520106002E-2</v>
      </c>
      <c r="H14" s="421">
        <v>1.2732865569416401E-2</v>
      </c>
      <c r="I14" s="189">
        <v>3.6186448465645298</v>
      </c>
      <c r="J14" s="421">
        <v>0.71227844543532304</v>
      </c>
      <c r="K14" s="189">
        <v>6.3936889329404695E-2</v>
      </c>
      <c r="L14" s="421">
        <v>1.29683133096155E-2</v>
      </c>
      <c r="M14" s="189">
        <v>4.3071353667406198</v>
      </c>
      <c r="N14" s="429">
        <v>0.86463491720329599</v>
      </c>
    </row>
    <row r="15" spans="1:14" ht="13" customHeight="1" x14ac:dyDescent="0.35">
      <c r="A15" s="12" t="s">
        <v>251</v>
      </c>
      <c r="B15" s="97">
        <v>2</v>
      </c>
      <c r="C15" s="189">
        <v>3.97625167822818E-2</v>
      </c>
      <c r="D15" s="421">
        <v>2.1941349430340901E-2</v>
      </c>
      <c r="E15" s="189">
        <v>0.17199716173924001</v>
      </c>
      <c r="F15" s="421">
        <v>0.190978848616428</v>
      </c>
      <c r="G15" s="189">
        <v>1.8491446772621201E-2</v>
      </c>
      <c r="H15" s="421">
        <v>2.2774575367827499E-2</v>
      </c>
      <c r="I15" s="189">
        <v>2.9656814688491799</v>
      </c>
      <c r="J15" s="421">
        <v>0.79964460885700805</v>
      </c>
      <c r="K15" s="189">
        <v>1.44638178918572E-2</v>
      </c>
      <c r="L15" s="421">
        <v>2.2516253443269199E-2</v>
      </c>
      <c r="M15" s="189">
        <v>5.2756711169230597</v>
      </c>
      <c r="N15" s="429">
        <v>1.15644718235165</v>
      </c>
    </row>
    <row r="16" spans="1:14" ht="13" customHeight="1" x14ac:dyDescent="0.35">
      <c r="A16" s="12" t="s">
        <v>252</v>
      </c>
      <c r="B16" s="97">
        <v>2</v>
      </c>
      <c r="C16" s="189">
        <v>4.2172898128958802E-2</v>
      </c>
      <c r="D16" s="421">
        <v>2.2946438616174399E-2</v>
      </c>
      <c r="E16" s="189">
        <v>0.22063488656489699</v>
      </c>
      <c r="F16" s="421">
        <v>0.246382891769791</v>
      </c>
      <c r="G16" s="189">
        <v>3.88236679549437E-2</v>
      </c>
      <c r="H16" s="421">
        <v>2.2914357867176299E-2</v>
      </c>
      <c r="I16" s="189">
        <v>5.6269939576930899</v>
      </c>
      <c r="J16" s="421">
        <v>1.0666456705151299</v>
      </c>
      <c r="K16" s="189">
        <v>3.6666135979583597E-2</v>
      </c>
      <c r="L16" s="421">
        <v>2.3034128031528201E-2</v>
      </c>
      <c r="M16" s="189">
        <v>6.1321761050546097</v>
      </c>
      <c r="N16" s="429">
        <v>1.1036460825130301</v>
      </c>
    </row>
    <row r="17" spans="1:14" ht="13" customHeight="1" x14ac:dyDescent="0.35">
      <c r="A17" s="12" t="s">
        <v>253</v>
      </c>
      <c r="B17" s="97">
        <v>2</v>
      </c>
      <c r="C17" s="189">
        <v>-3.7855484171477798E-4</v>
      </c>
      <c r="D17" s="421">
        <v>2.1017668102833099E-2</v>
      </c>
      <c r="E17" s="189">
        <v>1.5634721339195E-5</v>
      </c>
      <c r="F17" s="421">
        <v>4.46885841324903E-2</v>
      </c>
      <c r="G17" s="189">
        <v>-5.4628838956811098E-4</v>
      </c>
      <c r="H17" s="421">
        <v>1.8739499799248601E-2</v>
      </c>
      <c r="I17" s="189">
        <v>6.4928413400426104</v>
      </c>
      <c r="J17" s="421">
        <v>1.1172568835286401</v>
      </c>
      <c r="K17" s="189">
        <v>7.0059418587033601E-3</v>
      </c>
      <c r="L17" s="421">
        <v>1.9120677400833199E-2</v>
      </c>
      <c r="M17" s="189">
        <v>7.70814561735338</v>
      </c>
      <c r="N17" s="429">
        <v>1.30111653323396</v>
      </c>
    </row>
    <row r="18" spans="1:14" ht="13" customHeight="1" x14ac:dyDescent="0.35">
      <c r="A18" s="100" t="s">
        <v>254</v>
      </c>
      <c r="B18" s="97">
        <v>2</v>
      </c>
      <c r="C18" s="189">
        <v>8.1674518676305694E-2</v>
      </c>
      <c r="D18" s="421">
        <v>3.0935481680016801E-2</v>
      </c>
      <c r="E18" s="189">
        <v>0.64317042344929598</v>
      </c>
      <c r="F18" s="421">
        <v>0.51289467772653696</v>
      </c>
      <c r="G18" s="189">
        <v>7.5798990032395597E-2</v>
      </c>
      <c r="H18" s="421">
        <v>2.7169730071467099E-2</v>
      </c>
      <c r="I18" s="189">
        <v>11.585938913851599</v>
      </c>
      <c r="J18" s="421">
        <v>2.0491515117989501</v>
      </c>
      <c r="K18" s="189">
        <v>7.6459140916017104E-2</v>
      </c>
      <c r="L18" s="421">
        <v>2.75164026548343E-2</v>
      </c>
      <c r="M18" s="189">
        <v>13.0421196789588</v>
      </c>
      <c r="N18" s="429">
        <v>2.00354567687629</v>
      </c>
    </row>
    <row r="19" spans="1:14" ht="13" customHeight="1" x14ac:dyDescent="0.35">
      <c r="A19" s="100" t="s">
        <v>255</v>
      </c>
      <c r="B19" s="97">
        <v>2</v>
      </c>
      <c r="C19" s="189">
        <v>0.125088377460987</v>
      </c>
      <c r="D19" s="421">
        <v>2.7473256150182999E-2</v>
      </c>
      <c r="E19" s="189">
        <v>1.8868283517883999</v>
      </c>
      <c r="F19" s="421">
        <v>0.78784122376407595</v>
      </c>
      <c r="G19" s="189">
        <v>0.129614583344452</v>
      </c>
      <c r="H19" s="421">
        <v>2.72669562759567E-2</v>
      </c>
      <c r="I19" s="189">
        <v>4.8248653623575999</v>
      </c>
      <c r="J19" s="421">
        <v>1.3214333358603301</v>
      </c>
      <c r="K19" s="189">
        <v>0.13156022576259099</v>
      </c>
      <c r="L19" s="421">
        <v>2.7047512186788601E-2</v>
      </c>
      <c r="M19" s="189">
        <v>5.4749415859015098</v>
      </c>
      <c r="N19" s="429">
        <v>1.4859085015019999</v>
      </c>
    </row>
    <row r="20" spans="1:14" ht="13" customHeight="1" x14ac:dyDescent="0.35">
      <c r="A20" s="12" t="s">
        <v>256</v>
      </c>
      <c r="B20" s="97">
        <v>2</v>
      </c>
      <c r="C20" s="189">
        <v>-6.5887558206422406E-2</v>
      </c>
      <c r="D20" s="421">
        <v>1.9572875340407699E-2</v>
      </c>
      <c r="E20" s="189">
        <v>0.78176161327942895</v>
      </c>
      <c r="F20" s="421">
        <v>0.45785274552441702</v>
      </c>
      <c r="G20" s="189">
        <v>-5.4899641751366399E-2</v>
      </c>
      <c r="H20" s="421">
        <v>1.9150948232642601E-2</v>
      </c>
      <c r="I20" s="189">
        <v>3.0255585854618898</v>
      </c>
      <c r="J20" s="421">
        <v>1.05178209997951</v>
      </c>
      <c r="K20" s="189">
        <v>-4.0808720485568703E-2</v>
      </c>
      <c r="L20" s="421">
        <v>1.9652779655908802E-2</v>
      </c>
      <c r="M20" s="189">
        <v>5.5374904687618196</v>
      </c>
      <c r="N20" s="429">
        <v>1.56153938260931</v>
      </c>
    </row>
    <row r="21" spans="1:14" ht="13" customHeight="1" x14ac:dyDescent="0.35">
      <c r="A21" s="12" t="s">
        <v>257</v>
      </c>
      <c r="B21" s="97">
        <v>2</v>
      </c>
      <c r="C21" s="189">
        <v>8.7479863995336096E-2</v>
      </c>
      <c r="D21" s="421">
        <v>2.47827082899169E-2</v>
      </c>
      <c r="E21" s="189">
        <v>0.99415182492942</v>
      </c>
      <c r="F21" s="421">
        <v>0.55858114324705299</v>
      </c>
      <c r="G21" s="189">
        <v>8.2059922419521897E-2</v>
      </c>
      <c r="H21" s="421">
        <v>2.5187485200162299E-2</v>
      </c>
      <c r="I21" s="189">
        <v>1.2284361001005999</v>
      </c>
      <c r="J21" s="421">
        <v>0.62536635658344297</v>
      </c>
      <c r="K21" s="189">
        <v>7.1783840866793402E-2</v>
      </c>
      <c r="L21" s="421">
        <v>2.5945738096402899E-2</v>
      </c>
      <c r="M21" s="189">
        <v>2.7086693180678201</v>
      </c>
      <c r="N21" s="429">
        <v>1.05398306169324</v>
      </c>
    </row>
    <row r="22" spans="1:14" ht="13" customHeight="1" x14ac:dyDescent="0.35">
      <c r="A22" s="12" t="s">
        <v>258</v>
      </c>
      <c r="B22" s="97">
        <v>2</v>
      </c>
      <c r="C22" s="189">
        <v>6.7510477308194497E-2</v>
      </c>
      <c r="D22" s="421">
        <v>4.0537445551522701E-2</v>
      </c>
      <c r="E22" s="189">
        <v>0.422403912430109</v>
      </c>
      <c r="F22" s="421">
        <v>0.56011078239202206</v>
      </c>
      <c r="G22" s="189">
        <v>7.47063583690461E-2</v>
      </c>
      <c r="H22" s="421">
        <v>4.1154969972158201E-2</v>
      </c>
      <c r="I22" s="189">
        <v>1.3014956092262</v>
      </c>
      <c r="J22" s="421">
        <v>1.1925334350435599</v>
      </c>
      <c r="K22" s="189">
        <v>7.6059064505719795E-2</v>
      </c>
      <c r="L22" s="421">
        <v>4.1393002056172398E-2</v>
      </c>
      <c r="M22" s="189">
        <v>3.8904085498244898</v>
      </c>
      <c r="N22" s="429">
        <v>1.9241250695119001</v>
      </c>
    </row>
    <row r="23" spans="1:14" ht="13" customHeight="1" x14ac:dyDescent="0.35">
      <c r="A23" s="12" t="s">
        <v>259</v>
      </c>
      <c r="B23" s="97">
        <v>2</v>
      </c>
      <c r="C23" s="189">
        <v>0.11197559087712999</v>
      </c>
      <c r="D23" s="421">
        <v>4.3024881623716302E-2</v>
      </c>
      <c r="E23" s="189">
        <v>1.4970184738182799</v>
      </c>
      <c r="F23" s="421">
        <v>1.12751823136836</v>
      </c>
      <c r="G23" s="189">
        <v>0.11446589826459599</v>
      </c>
      <c r="H23" s="421">
        <v>4.2740614614859902E-2</v>
      </c>
      <c r="I23" s="189">
        <v>1.55295533596296</v>
      </c>
      <c r="J23" s="421">
        <v>1.1449217810851</v>
      </c>
      <c r="K23" s="189">
        <v>0.122654216163333</v>
      </c>
      <c r="L23" s="421">
        <v>4.3797547705451002E-2</v>
      </c>
      <c r="M23" s="189">
        <v>2.0051598570192901</v>
      </c>
      <c r="N23" s="429">
        <v>1.50058365864228</v>
      </c>
    </row>
    <row r="24" spans="1:14" ht="13" customHeight="1" x14ac:dyDescent="0.35">
      <c r="A24" s="12" t="s">
        <v>260</v>
      </c>
      <c r="B24" s="97">
        <v>2</v>
      </c>
      <c r="C24" s="189">
        <v>7.1372839752577698E-3</v>
      </c>
      <c r="D24" s="421">
        <v>2.6382918590817601E-2</v>
      </c>
      <c r="E24" s="189">
        <v>6.4404401457615898E-3</v>
      </c>
      <c r="F24" s="421">
        <v>7.6838871210471005E-2</v>
      </c>
      <c r="G24" s="189">
        <v>9.7300723428054899E-3</v>
      </c>
      <c r="H24" s="421">
        <v>2.63328785535757E-2</v>
      </c>
      <c r="I24" s="189">
        <v>0.48454197035471602</v>
      </c>
      <c r="J24" s="421">
        <v>0.479643726778747</v>
      </c>
      <c r="K24" s="189">
        <v>9.9280350523104095E-3</v>
      </c>
      <c r="L24" s="421">
        <v>2.70771003162424E-2</v>
      </c>
      <c r="M24" s="189">
        <v>0.62286343903151098</v>
      </c>
      <c r="N24" s="429">
        <v>0.56838175646919198</v>
      </c>
    </row>
    <row r="25" spans="1:14" ht="13" customHeight="1" x14ac:dyDescent="0.35">
      <c r="A25" s="12" t="s">
        <v>261</v>
      </c>
      <c r="B25" s="97">
        <v>2</v>
      </c>
      <c r="C25" s="189">
        <v>-4.5245754713369599E-2</v>
      </c>
      <c r="D25" s="421">
        <v>2.9150750956926E-2</v>
      </c>
      <c r="E25" s="189">
        <v>0.21441893147095301</v>
      </c>
      <c r="F25" s="421">
        <v>0.29088224736233598</v>
      </c>
      <c r="G25" s="189">
        <v>-3.90446009413076E-2</v>
      </c>
      <c r="H25" s="421">
        <v>2.7449309775940098E-2</v>
      </c>
      <c r="I25" s="189">
        <v>1.05045933418847</v>
      </c>
      <c r="J25" s="421">
        <v>1.09586453063647</v>
      </c>
      <c r="K25" s="189">
        <v>-3.7588794392241102E-2</v>
      </c>
      <c r="L25" s="421">
        <v>2.6438174328447601E-2</v>
      </c>
      <c r="M25" s="189">
        <v>1.75953143727328</v>
      </c>
      <c r="N25" s="429">
        <v>1.3852365984666299</v>
      </c>
    </row>
    <row r="26" spans="1:14" ht="13" customHeight="1" x14ac:dyDescent="0.35">
      <c r="A26" s="12" t="s">
        <v>262</v>
      </c>
      <c r="B26" s="97">
        <v>2</v>
      </c>
      <c r="C26" s="189">
        <v>5.2954841651436303E-2</v>
      </c>
      <c r="D26" s="421">
        <v>3.9664228935405103E-2</v>
      </c>
      <c r="E26" s="189">
        <v>0.24648415427892301</v>
      </c>
      <c r="F26" s="421">
        <v>0.418506025122309</v>
      </c>
      <c r="G26" s="189">
        <v>5.9139398878792201E-2</v>
      </c>
      <c r="H26" s="421">
        <v>3.86373609218204E-2</v>
      </c>
      <c r="I26" s="189">
        <v>3.0429937134305698</v>
      </c>
      <c r="J26" s="421">
        <v>1.30509102146583</v>
      </c>
      <c r="K26" s="189">
        <v>5.8235090230914603E-2</v>
      </c>
      <c r="L26" s="421">
        <v>3.88685916029885E-2</v>
      </c>
      <c r="M26" s="189">
        <v>3.81984665897853</v>
      </c>
      <c r="N26" s="429">
        <v>1.4891944772193</v>
      </c>
    </row>
    <row r="27" spans="1:14" ht="13" customHeight="1" x14ac:dyDescent="0.35">
      <c r="A27" s="12" t="s">
        <v>263</v>
      </c>
      <c r="B27" s="97">
        <v>2</v>
      </c>
      <c r="C27" s="189">
        <v>7.1846710650730297E-2</v>
      </c>
      <c r="D27" s="421">
        <v>1.9531827902698501E-2</v>
      </c>
      <c r="E27" s="189">
        <v>0.48281972222736103</v>
      </c>
      <c r="F27" s="421">
        <v>0.26799181305761199</v>
      </c>
      <c r="G27" s="189">
        <v>7.5213518692270401E-2</v>
      </c>
      <c r="H27" s="421">
        <v>1.9617910012529501E-2</v>
      </c>
      <c r="I27" s="189">
        <v>3.5164279892775898</v>
      </c>
      <c r="J27" s="421">
        <v>0.59535600575407999</v>
      </c>
      <c r="K27" s="189">
        <v>6.7071938181411106E-2</v>
      </c>
      <c r="L27" s="421">
        <v>1.9762277908418901E-2</v>
      </c>
      <c r="M27" s="189">
        <v>3.8733833915727902</v>
      </c>
      <c r="N27" s="429">
        <v>0.65212073973950901</v>
      </c>
    </row>
    <row r="28" spans="1:14" ht="13" customHeight="1" x14ac:dyDescent="0.35">
      <c r="A28" s="12" t="s">
        <v>264</v>
      </c>
      <c r="B28" s="97">
        <v>2</v>
      </c>
      <c r="C28" s="189">
        <v>9.2744184693640597E-2</v>
      </c>
      <c r="D28" s="421">
        <v>2.82157200005849E-2</v>
      </c>
      <c r="E28" s="189">
        <v>1.31691383091436</v>
      </c>
      <c r="F28" s="421">
        <v>0.84279136729704496</v>
      </c>
      <c r="G28" s="189">
        <v>8.22494454693425E-2</v>
      </c>
      <c r="H28" s="421">
        <v>2.77179298102515E-2</v>
      </c>
      <c r="I28" s="189">
        <v>5.6192365078861304</v>
      </c>
      <c r="J28" s="421">
        <v>1.34643791730787</v>
      </c>
      <c r="K28" s="189">
        <v>7.0786587221894695E-2</v>
      </c>
      <c r="L28" s="421">
        <v>2.8313651676313899E-2</v>
      </c>
      <c r="M28" s="189">
        <v>6.9557685127242497</v>
      </c>
      <c r="N28" s="429">
        <v>1.61930512846495</v>
      </c>
    </row>
    <row r="29" spans="1:14" ht="13" customHeight="1" x14ac:dyDescent="0.35">
      <c r="A29" s="12" t="s">
        <v>265</v>
      </c>
      <c r="B29" s="97">
        <v>2</v>
      </c>
      <c r="C29" s="189">
        <v>7.2070746798284305E-2</v>
      </c>
      <c r="D29" s="421">
        <v>2.6322748379242901E-2</v>
      </c>
      <c r="E29" s="189">
        <v>0.44635704782228802</v>
      </c>
      <c r="F29" s="421">
        <v>0.31878911916074698</v>
      </c>
      <c r="G29" s="189">
        <v>5.4728751088076101E-2</v>
      </c>
      <c r="H29" s="421">
        <v>2.6856491154547E-2</v>
      </c>
      <c r="I29" s="189">
        <v>1.75426518277887</v>
      </c>
      <c r="J29" s="421">
        <v>0.61226659561016405</v>
      </c>
      <c r="K29" s="189">
        <v>6.0171177717270999E-2</v>
      </c>
      <c r="L29" s="421">
        <v>2.6574978484660099E-2</v>
      </c>
      <c r="M29" s="189">
        <v>2.4639950092862701</v>
      </c>
      <c r="N29" s="429">
        <v>0.787397870541654</v>
      </c>
    </row>
    <row r="30" spans="1:14" ht="13" customHeight="1" x14ac:dyDescent="0.35">
      <c r="A30" s="12" t="s">
        <v>266</v>
      </c>
      <c r="B30" s="97">
        <v>2</v>
      </c>
      <c r="C30" s="189">
        <v>8.8441454658240506E-2</v>
      </c>
      <c r="D30" s="421">
        <v>2.0922610033201099E-2</v>
      </c>
      <c r="E30" s="189">
        <v>0.81063909729162498</v>
      </c>
      <c r="F30" s="421">
        <v>0.37358778380534402</v>
      </c>
      <c r="G30" s="189">
        <v>9.0258566867336201E-2</v>
      </c>
      <c r="H30" s="421">
        <v>2.1569415788214599E-2</v>
      </c>
      <c r="I30" s="189">
        <v>2.4615658489302699</v>
      </c>
      <c r="J30" s="421">
        <v>0.71251335639787206</v>
      </c>
      <c r="K30" s="189">
        <v>8.7123761538730096E-2</v>
      </c>
      <c r="L30" s="421">
        <v>2.207988963321E-2</v>
      </c>
      <c r="M30" s="189">
        <v>3.6324876273513702</v>
      </c>
      <c r="N30" s="429">
        <v>0.968841427684904</v>
      </c>
    </row>
    <row r="31" spans="1:14" ht="13" customHeight="1" x14ac:dyDescent="0.35">
      <c r="A31" s="12" t="s">
        <v>267</v>
      </c>
      <c r="B31" s="97">
        <v>2</v>
      </c>
      <c r="C31" s="189">
        <v>0.13303975402579099</v>
      </c>
      <c r="D31" s="421">
        <v>2.2934648374215199E-2</v>
      </c>
      <c r="E31" s="189">
        <v>1.9544613005862199</v>
      </c>
      <c r="F31" s="421">
        <v>0.65925968281691405</v>
      </c>
      <c r="G31" s="189">
        <v>0.136982102519488</v>
      </c>
      <c r="H31" s="421">
        <v>2.2857071782155899E-2</v>
      </c>
      <c r="I31" s="189">
        <v>3.2075394572437501</v>
      </c>
      <c r="J31" s="421">
        <v>0.95852558414625499</v>
      </c>
      <c r="K31" s="189">
        <v>0.13499004710981499</v>
      </c>
      <c r="L31" s="421">
        <v>2.3359307385620601E-2</v>
      </c>
      <c r="M31" s="189">
        <v>4.8178860844221099</v>
      </c>
      <c r="N31" s="429">
        <v>1.3378865020686801</v>
      </c>
    </row>
    <row r="32" spans="1:14" ht="13" customHeight="1" x14ac:dyDescent="0.35">
      <c r="A32" s="12" t="s">
        <v>268</v>
      </c>
      <c r="B32" s="97">
        <v>2</v>
      </c>
      <c r="C32" s="189">
        <v>7.66124500703428E-2</v>
      </c>
      <c r="D32" s="421">
        <v>1.84042425416873E-2</v>
      </c>
      <c r="E32" s="189">
        <v>0.83240938162104705</v>
      </c>
      <c r="F32" s="421">
        <v>0.384562646645221</v>
      </c>
      <c r="G32" s="189">
        <v>7.3516971783318105E-2</v>
      </c>
      <c r="H32" s="421">
        <v>1.8114833689439801E-2</v>
      </c>
      <c r="I32" s="189">
        <v>5.10981097584403</v>
      </c>
      <c r="J32" s="421">
        <v>1.0977157856576001</v>
      </c>
      <c r="K32" s="189">
        <v>6.9542592607795106E-2</v>
      </c>
      <c r="L32" s="421">
        <v>1.8106030247850902E-2</v>
      </c>
      <c r="M32" s="189">
        <v>6.0716179716486396</v>
      </c>
      <c r="N32" s="429">
        <v>1.35801985722994</v>
      </c>
    </row>
    <row r="33" spans="1:14" ht="13" customHeight="1" x14ac:dyDescent="0.35">
      <c r="A33" s="12" t="s">
        <v>269</v>
      </c>
      <c r="B33" s="97">
        <v>2</v>
      </c>
      <c r="C33" s="189">
        <v>8.8268590081027706E-2</v>
      </c>
      <c r="D33" s="421">
        <v>3.61138650783253E-2</v>
      </c>
      <c r="E33" s="189">
        <v>0.86656865935073701</v>
      </c>
      <c r="F33" s="421">
        <v>0.736623675510236</v>
      </c>
      <c r="G33" s="189">
        <v>0.10936407961231701</v>
      </c>
      <c r="H33" s="421">
        <v>3.47310662646656E-2</v>
      </c>
      <c r="I33" s="189">
        <v>6.99322371055458</v>
      </c>
      <c r="J33" s="421">
        <v>1.5375409790321</v>
      </c>
      <c r="K33" s="189">
        <v>0.110630753183435</v>
      </c>
      <c r="L33" s="421">
        <v>3.4722368996795101E-2</v>
      </c>
      <c r="M33" s="189">
        <v>7.2073706039724499</v>
      </c>
      <c r="N33" s="429">
        <v>1.58621815503537</v>
      </c>
    </row>
    <row r="34" spans="1:14" ht="13" customHeight="1" x14ac:dyDescent="0.35">
      <c r="A34" s="12" t="s">
        <v>270</v>
      </c>
      <c r="B34" s="97">
        <v>2</v>
      </c>
      <c r="C34" s="189">
        <v>4.9917344757451999E-2</v>
      </c>
      <c r="D34" s="421">
        <v>3.6679444590152599E-2</v>
      </c>
      <c r="E34" s="189">
        <v>0.22052398806073401</v>
      </c>
      <c r="F34" s="421">
        <v>0.32697148828828898</v>
      </c>
      <c r="G34" s="189">
        <v>6.4290701016471802E-2</v>
      </c>
      <c r="H34" s="421">
        <v>3.6358497180506801E-2</v>
      </c>
      <c r="I34" s="189">
        <v>4.1804486074794598</v>
      </c>
      <c r="J34" s="421">
        <v>1.2223770587085501</v>
      </c>
      <c r="K34" s="189">
        <v>6.9079829023160205E-2</v>
      </c>
      <c r="L34" s="421">
        <v>3.57181624508211E-2</v>
      </c>
      <c r="M34" s="189">
        <v>4.9186474430168996</v>
      </c>
      <c r="N34" s="429">
        <v>1.4647502520039899</v>
      </c>
    </row>
    <row r="35" spans="1:14" ht="13" customHeight="1" x14ac:dyDescent="0.35">
      <c r="A35" s="12" t="s">
        <v>271</v>
      </c>
      <c r="B35" s="97">
        <v>2</v>
      </c>
      <c r="C35" s="189">
        <v>4.8684674373969498E-2</v>
      </c>
      <c r="D35" s="421">
        <v>1.9222103635230699E-2</v>
      </c>
      <c r="E35" s="189">
        <v>0.26378145130871999</v>
      </c>
      <c r="F35" s="421">
        <v>0.18749212386310901</v>
      </c>
      <c r="G35" s="189">
        <v>5.3686979231338097E-2</v>
      </c>
      <c r="H35" s="421">
        <v>1.9198832107905399E-2</v>
      </c>
      <c r="I35" s="189">
        <v>7.6289351043424496</v>
      </c>
      <c r="J35" s="421">
        <v>1.0224466102344401</v>
      </c>
      <c r="K35" s="189">
        <v>5.3074322340764701E-2</v>
      </c>
      <c r="L35" s="421">
        <v>1.9025228935902999E-2</v>
      </c>
      <c r="M35" s="189">
        <v>7.9913283294464401</v>
      </c>
      <c r="N35" s="429">
        <v>1.12413996815718</v>
      </c>
    </row>
    <row r="36" spans="1:14" ht="13" customHeight="1" x14ac:dyDescent="0.35">
      <c r="A36" s="12" t="s">
        <v>272</v>
      </c>
      <c r="B36" s="97">
        <v>2</v>
      </c>
      <c r="C36" s="189">
        <v>7.2342981053081498E-2</v>
      </c>
      <c r="D36" s="421">
        <v>2.7856263759644201E-2</v>
      </c>
      <c r="E36" s="189">
        <v>0.39459047968195499</v>
      </c>
      <c r="F36" s="421">
        <v>0.31746272615954202</v>
      </c>
      <c r="G36" s="189">
        <v>6.7495504240600704E-2</v>
      </c>
      <c r="H36" s="421">
        <v>2.7678651354873501E-2</v>
      </c>
      <c r="I36" s="189">
        <v>2.3238051164855098</v>
      </c>
      <c r="J36" s="421">
        <v>0.74939983911876895</v>
      </c>
      <c r="K36" s="189">
        <v>6.6400508325944796E-2</v>
      </c>
      <c r="L36" s="421">
        <v>2.7340428486092201E-2</v>
      </c>
      <c r="M36" s="189">
        <v>2.80723224125247</v>
      </c>
      <c r="N36" s="429">
        <v>0.79484440927969502</v>
      </c>
    </row>
    <row r="37" spans="1:14" ht="13" customHeight="1" x14ac:dyDescent="0.35">
      <c r="A37" s="12" t="s">
        <v>273</v>
      </c>
      <c r="B37" s="97">
        <v>2</v>
      </c>
      <c r="C37" s="189">
        <v>-6.1867061461588498E-2</v>
      </c>
      <c r="D37" s="421">
        <v>2.5017831462976099E-2</v>
      </c>
      <c r="E37" s="189">
        <v>0.28697187461732399</v>
      </c>
      <c r="F37" s="421">
        <v>0.238232398634041</v>
      </c>
      <c r="G37" s="189">
        <v>-6.5846333359756704E-2</v>
      </c>
      <c r="H37" s="421">
        <v>2.5319596320604001E-2</v>
      </c>
      <c r="I37" s="189">
        <v>0.92741375963432005</v>
      </c>
      <c r="J37" s="421">
        <v>0.39033894357540799</v>
      </c>
      <c r="K37" s="189">
        <v>-6.9430479530451505E-2</v>
      </c>
      <c r="L37" s="421">
        <v>2.5524935161895999E-2</v>
      </c>
      <c r="M37" s="189">
        <v>2.0268453177498502</v>
      </c>
      <c r="N37" s="429">
        <v>0.68231136662876701</v>
      </c>
    </row>
    <row r="38" spans="1:14" ht="13" customHeight="1" x14ac:dyDescent="0.35">
      <c r="A38" s="12" t="s">
        <v>274</v>
      </c>
      <c r="B38" s="97">
        <v>2</v>
      </c>
      <c r="C38" s="189">
        <v>-1.2061493808351901E-2</v>
      </c>
      <c r="D38" s="421">
        <v>2.8078715973015402E-2</v>
      </c>
      <c r="E38" s="189">
        <v>1.04998504217453E-2</v>
      </c>
      <c r="F38" s="421">
        <v>6.3212647408349504E-2</v>
      </c>
      <c r="G38" s="189">
        <v>-1.6681728932913701E-2</v>
      </c>
      <c r="H38" s="421">
        <v>2.7918560361455499E-2</v>
      </c>
      <c r="I38" s="189">
        <v>0.46239595999122202</v>
      </c>
      <c r="J38" s="421">
        <v>0.317939355573778</v>
      </c>
      <c r="K38" s="189">
        <v>-1.54392721344615E-2</v>
      </c>
      <c r="L38" s="421">
        <v>2.7554817067957101E-2</v>
      </c>
      <c r="M38" s="189">
        <v>0.953539952444733</v>
      </c>
      <c r="N38" s="429">
        <v>0.62699054929082898</v>
      </c>
    </row>
    <row r="39" spans="1:14" ht="13" customHeight="1" x14ac:dyDescent="0.35">
      <c r="A39" s="12" t="s">
        <v>275</v>
      </c>
      <c r="B39" s="97">
        <v>2</v>
      </c>
      <c r="C39" s="189">
        <v>-5.2001036879483903E-2</v>
      </c>
      <c r="D39" s="421">
        <v>2.31311877094359E-2</v>
      </c>
      <c r="E39" s="189">
        <v>0.37682017021157699</v>
      </c>
      <c r="F39" s="421">
        <v>0.33545428371576003</v>
      </c>
      <c r="G39" s="189">
        <v>-4.8912949065995699E-2</v>
      </c>
      <c r="H39" s="421">
        <v>2.3521532613131502E-2</v>
      </c>
      <c r="I39" s="189">
        <v>0.83063023337182895</v>
      </c>
      <c r="J39" s="421">
        <v>0.43950806740698101</v>
      </c>
      <c r="K39" s="189">
        <v>-4.9297837787977597E-2</v>
      </c>
      <c r="L39" s="421">
        <v>2.36981027893121E-2</v>
      </c>
      <c r="M39" s="189">
        <v>1.13329261415047</v>
      </c>
      <c r="N39" s="429">
        <v>0.58897589265272099</v>
      </c>
    </row>
    <row r="40" spans="1:14" ht="13" customHeight="1" x14ac:dyDescent="0.35">
      <c r="A40" s="12" t="s">
        <v>276</v>
      </c>
      <c r="B40" s="97">
        <v>2</v>
      </c>
      <c r="C40" s="189">
        <v>3.7884677313765998E-2</v>
      </c>
      <c r="D40" s="421">
        <v>2.43547660777425E-2</v>
      </c>
      <c r="E40" s="189">
        <v>0.171873294284589</v>
      </c>
      <c r="F40" s="421">
        <v>0.236983313055012</v>
      </c>
      <c r="G40" s="189">
        <v>5.2155652515287303E-2</v>
      </c>
      <c r="H40" s="421">
        <v>2.41518876767511E-2</v>
      </c>
      <c r="I40" s="189">
        <v>1.8358665500628299</v>
      </c>
      <c r="J40" s="421">
        <v>0.76382047203576897</v>
      </c>
      <c r="K40" s="189">
        <v>5.1537273032094599E-2</v>
      </c>
      <c r="L40" s="421">
        <v>2.42621838984633E-2</v>
      </c>
      <c r="M40" s="189">
        <v>1.9470779642009599</v>
      </c>
      <c r="N40" s="429">
        <v>0.88025047182141702</v>
      </c>
    </row>
    <row r="41" spans="1:14" ht="13" customHeight="1" x14ac:dyDescent="0.35">
      <c r="A41" s="12" t="s">
        <v>277</v>
      </c>
      <c r="B41" s="97">
        <v>2</v>
      </c>
      <c r="C41" s="189">
        <v>4.1858007252133199E-2</v>
      </c>
      <c r="D41" s="421">
        <v>2.3231377348632901E-2</v>
      </c>
      <c r="E41" s="189">
        <v>0.19554121968653501</v>
      </c>
      <c r="F41" s="421">
        <v>0.217524385826108</v>
      </c>
      <c r="G41" s="189">
        <v>4.6043138484837501E-2</v>
      </c>
      <c r="H41" s="421">
        <v>2.3411890831177298E-2</v>
      </c>
      <c r="I41" s="189">
        <v>0.711399238096731</v>
      </c>
      <c r="J41" s="421">
        <v>0.46545505078537103</v>
      </c>
      <c r="K41" s="189">
        <v>3.1675398053143997E-2</v>
      </c>
      <c r="L41" s="421">
        <v>2.22002622922093E-2</v>
      </c>
      <c r="M41" s="189">
        <v>3.27659682765433</v>
      </c>
      <c r="N41" s="429">
        <v>0.87337282994824394</v>
      </c>
    </row>
    <row r="42" spans="1:14" ht="13" customHeight="1" x14ac:dyDescent="0.35">
      <c r="A42" s="12" t="s">
        <v>278</v>
      </c>
      <c r="B42" s="97">
        <v>2</v>
      </c>
      <c r="C42" s="189">
        <v>3.09844798722427E-2</v>
      </c>
      <c r="D42" s="421">
        <v>3.0115449655018799E-2</v>
      </c>
      <c r="E42" s="189">
        <v>8.6534667419127201E-2</v>
      </c>
      <c r="F42" s="421">
        <v>0.15503667165623899</v>
      </c>
      <c r="G42" s="189">
        <v>3.27911616839782E-2</v>
      </c>
      <c r="H42" s="421">
        <v>3.0299169360679602E-2</v>
      </c>
      <c r="I42" s="189">
        <v>1.30311608974056</v>
      </c>
      <c r="J42" s="421">
        <v>0.68514693149692796</v>
      </c>
      <c r="K42" s="189">
        <v>3.3666396754220097E-2</v>
      </c>
      <c r="L42" s="421">
        <v>3.0668040152705699E-2</v>
      </c>
      <c r="M42" s="189">
        <v>1.8391044052290599</v>
      </c>
      <c r="N42" s="429">
        <v>0.97283491135987998</v>
      </c>
    </row>
    <row r="43" spans="1:14" ht="13" customHeight="1" x14ac:dyDescent="0.35">
      <c r="A43" s="12" t="s">
        <v>279</v>
      </c>
      <c r="B43" s="97">
        <v>2</v>
      </c>
      <c r="C43" s="189">
        <v>-0.14660147013487199</v>
      </c>
      <c r="D43" s="421">
        <v>4.0926151044922698E-2</v>
      </c>
      <c r="E43" s="189">
        <v>2.0845321784405</v>
      </c>
      <c r="F43" s="421">
        <v>1.1893260513991899</v>
      </c>
      <c r="G43" s="189">
        <v>-0.150198526085636</v>
      </c>
      <c r="H43" s="421">
        <v>4.12111374595222E-2</v>
      </c>
      <c r="I43" s="189">
        <v>2.49804157666324</v>
      </c>
      <c r="J43" s="421">
        <v>1.44013530514571</v>
      </c>
      <c r="K43" s="189">
        <v>-0.15393600385070799</v>
      </c>
      <c r="L43" s="421">
        <v>4.1529856677721903E-2</v>
      </c>
      <c r="M43" s="189">
        <v>3.2779044965004802</v>
      </c>
      <c r="N43" s="429">
        <v>1.7189749902464599</v>
      </c>
    </row>
    <row r="44" spans="1:14" ht="13" customHeight="1" x14ac:dyDescent="0.35">
      <c r="A44" s="12" t="s">
        <v>280</v>
      </c>
      <c r="B44" s="97">
        <v>2</v>
      </c>
      <c r="C44" s="189">
        <v>1.163896969528E-3</v>
      </c>
      <c r="D44" s="421">
        <v>2.3823079167990001E-2</v>
      </c>
      <c r="E44" s="189">
        <v>2.43085576646797E-4</v>
      </c>
      <c r="F44" s="421">
        <v>7.6267073254847301E-2</v>
      </c>
      <c r="G44" s="189">
        <v>8.9549481550475797E-3</v>
      </c>
      <c r="H44" s="421">
        <v>2.26653646064492E-2</v>
      </c>
      <c r="I44" s="189">
        <v>1.56730070362945</v>
      </c>
      <c r="J44" s="421">
        <v>0.61191888272647099</v>
      </c>
      <c r="K44" s="189">
        <v>1.8356911324365701E-2</v>
      </c>
      <c r="L44" s="421">
        <v>1.9460050371743198E-2</v>
      </c>
      <c r="M44" s="189">
        <v>3.6008602186507699</v>
      </c>
      <c r="N44" s="429">
        <v>0.92000992076271404</v>
      </c>
    </row>
    <row r="45" spans="1:14" ht="13" customHeight="1" x14ac:dyDescent="0.35">
      <c r="A45" s="12" t="s">
        <v>281</v>
      </c>
      <c r="B45" s="97">
        <v>2</v>
      </c>
      <c r="C45" s="189">
        <v>-2.2485580354056098E-2</v>
      </c>
      <c r="D45" s="421">
        <v>2.8878088961162701E-2</v>
      </c>
      <c r="E45" s="189">
        <v>4.0443701468163999E-2</v>
      </c>
      <c r="F45" s="421">
        <v>0.11113406970954399</v>
      </c>
      <c r="G45" s="189">
        <v>-1.88725251770035E-2</v>
      </c>
      <c r="H45" s="421">
        <v>2.8325402046811599E-2</v>
      </c>
      <c r="I45" s="189">
        <v>0.77674430331209099</v>
      </c>
      <c r="J45" s="421">
        <v>0.424267575917053</v>
      </c>
      <c r="K45" s="189">
        <v>-1.61220167016605E-2</v>
      </c>
      <c r="L45" s="421">
        <v>2.72287129531384E-2</v>
      </c>
      <c r="M45" s="189">
        <v>1.7021096687316299</v>
      </c>
      <c r="N45" s="429">
        <v>0.92613304375420102</v>
      </c>
    </row>
    <row r="46" spans="1:14" ht="13" customHeight="1" x14ac:dyDescent="0.35">
      <c r="A46" s="12" t="s">
        <v>282</v>
      </c>
      <c r="B46" s="97">
        <v>2</v>
      </c>
      <c r="C46" s="189">
        <v>8.2178644344418905E-2</v>
      </c>
      <c r="D46" s="421">
        <v>3.3751050721171197E-2</v>
      </c>
      <c r="E46" s="189">
        <v>0.63615824424849698</v>
      </c>
      <c r="F46" s="421">
        <v>0.50628017243472101</v>
      </c>
      <c r="G46" s="189">
        <v>9.4169841365537105E-2</v>
      </c>
      <c r="H46" s="421">
        <v>3.4014272129452898E-2</v>
      </c>
      <c r="I46" s="189">
        <v>3.9412268101869499</v>
      </c>
      <c r="J46" s="421">
        <v>1.2232101219779401</v>
      </c>
      <c r="K46" s="189">
        <v>9.2738123995758703E-2</v>
      </c>
      <c r="L46" s="421">
        <v>3.3331165309532201E-2</v>
      </c>
      <c r="M46" s="189">
        <v>4.5229081603823804</v>
      </c>
      <c r="N46" s="429">
        <v>1.3013894849222201</v>
      </c>
    </row>
    <row r="47" spans="1:14" ht="13" customHeight="1" x14ac:dyDescent="0.35">
      <c r="A47" s="12" t="s">
        <v>283</v>
      </c>
      <c r="B47" s="97">
        <v>2</v>
      </c>
      <c r="C47" s="189">
        <v>0.145048847712307</v>
      </c>
      <c r="D47" s="421">
        <v>2.2012766867350798E-2</v>
      </c>
      <c r="E47" s="189">
        <v>2.1426478352317502</v>
      </c>
      <c r="F47" s="421">
        <v>0.675149393830899</v>
      </c>
      <c r="G47" s="189">
        <v>0.146808856525212</v>
      </c>
      <c r="H47" s="421">
        <v>2.2276420168786601E-2</v>
      </c>
      <c r="I47" s="189">
        <v>3.17758662730974</v>
      </c>
      <c r="J47" s="421">
        <v>0.79348261962062205</v>
      </c>
      <c r="K47" s="189">
        <v>0.14822300638760699</v>
      </c>
      <c r="L47" s="421">
        <v>2.2276686086774501E-2</v>
      </c>
      <c r="M47" s="189">
        <v>3.3963175079524701</v>
      </c>
      <c r="N47" s="429">
        <v>0.88262523493622103</v>
      </c>
    </row>
    <row r="48" spans="1:14" ht="13" customHeight="1" x14ac:dyDescent="0.35">
      <c r="A48" s="12" t="s">
        <v>284</v>
      </c>
      <c r="B48" s="97">
        <v>2</v>
      </c>
      <c r="C48" s="189">
        <v>2.47707197936217E-2</v>
      </c>
      <c r="D48" s="421">
        <v>2.8741158120302701E-2</v>
      </c>
      <c r="E48" s="189">
        <v>5.4356080378864101E-2</v>
      </c>
      <c r="F48" s="421">
        <v>0.14927989767821501</v>
      </c>
      <c r="G48" s="189">
        <v>3.0957842798485499E-2</v>
      </c>
      <c r="H48" s="421">
        <v>2.8281605372965E-2</v>
      </c>
      <c r="I48" s="189">
        <v>1.1908554394414399</v>
      </c>
      <c r="J48" s="421">
        <v>0.56979046680788104</v>
      </c>
      <c r="K48" s="189">
        <v>3.01391654608473E-2</v>
      </c>
      <c r="L48" s="421">
        <v>2.8376076565152199E-2</v>
      </c>
      <c r="M48" s="189">
        <v>1.97955877201365</v>
      </c>
      <c r="N48" s="429">
        <v>0.90348707505509196</v>
      </c>
    </row>
    <row r="49" spans="1:14" ht="13" customHeight="1" x14ac:dyDescent="0.35">
      <c r="A49" s="12" t="s">
        <v>285</v>
      </c>
      <c r="B49" s="97">
        <v>2</v>
      </c>
      <c r="C49" s="189">
        <v>-4.2221558279336199E-2</v>
      </c>
      <c r="D49" s="421">
        <v>2.9267888422699902E-2</v>
      </c>
      <c r="E49" s="189">
        <v>0.18380831673119799</v>
      </c>
      <c r="F49" s="421">
        <v>0.275740794361087</v>
      </c>
      <c r="G49" s="189">
        <v>-2.5667726293703001E-2</v>
      </c>
      <c r="H49" s="421">
        <v>2.9597237393820999E-2</v>
      </c>
      <c r="I49" s="189">
        <v>3.7036377029452998</v>
      </c>
      <c r="J49" s="421">
        <v>1.0053457540611399</v>
      </c>
      <c r="K49" s="189">
        <v>-2.9088850803460801E-2</v>
      </c>
      <c r="L49" s="421">
        <v>3.0070266186273599E-2</v>
      </c>
      <c r="M49" s="189">
        <v>4.1872081597699502</v>
      </c>
      <c r="N49" s="429">
        <v>1.09361302583977</v>
      </c>
    </row>
    <row r="50" spans="1:14" ht="13" customHeight="1" x14ac:dyDescent="0.35">
      <c r="A50" s="12" t="s">
        <v>286</v>
      </c>
      <c r="B50" s="97">
        <v>2</v>
      </c>
      <c r="C50" s="189">
        <v>3.12498013569543E-3</v>
      </c>
      <c r="D50" s="421">
        <v>2.3816252012627E-2</v>
      </c>
      <c r="E50" s="189">
        <v>8.6191904353550902E-4</v>
      </c>
      <c r="F50" s="421">
        <v>4.4154712339317302E-2</v>
      </c>
      <c r="G50" s="189">
        <v>1.9845556346705599E-3</v>
      </c>
      <c r="H50" s="421">
        <v>2.3912989430233199E-2</v>
      </c>
      <c r="I50" s="189">
        <v>0.11667952795375899</v>
      </c>
      <c r="J50" s="421">
        <v>0.18066380819696501</v>
      </c>
      <c r="K50" s="189">
        <v>2.1193166207677199E-4</v>
      </c>
      <c r="L50" s="421">
        <v>2.38038289203523E-2</v>
      </c>
      <c r="M50" s="189">
        <v>0.413677930927632</v>
      </c>
      <c r="N50" s="429">
        <v>0.31557997960010697</v>
      </c>
    </row>
    <row r="51" spans="1:14" ht="13" customHeight="1" x14ac:dyDescent="0.35">
      <c r="A51" s="12" t="s">
        <v>287</v>
      </c>
      <c r="B51" s="97">
        <v>2</v>
      </c>
      <c r="C51" s="189">
        <v>0.107142705685593</v>
      </c>
      <c r="D51" s="421">
        <v>2.47601317667814E-2</v>
      </c>
      <c r="E51" s="189">
        <v>0.98017377132574102</v>
      </c>
      <c r="F51" s="421">
        <v>0.452891886773852</v>
      </c>
      <c r="G51" s="189">
        <v>0.10667908755584</v>
      </c>
      <c r="H51" s="421">
        <v>2.5668054149480798E-2</v>
      </c>
      <c r="I51" s="189">
        <v>2.4456410522593099</v>
      </c>
      <c r="J51" s="421">
        <v>0.64079074744862796</v>
      </c>
      <c r="K51" s="189">
        <v>0.104224202098726</v>
      </c>
      <c r="L51" s="421">
        <v>2.5323567707030401E-2</v>
      </c>
      <c r="M51" s="189">
        <v>3.4438818513118301</v>
      </c>
      <c r="N51" s="429">
        <v>0.75615974268518604</v>
      </c>
    </row>
    <row r="52" spans="1:14" ht="13" customHeight="1" x14ac:dyDescent="0.35">
      <c r="A52" s="12" t="s">
        <v>288</v>
      </c>
      <c r="B52" s="97">
        <v>2</v>
      </c>
      <c r="C52" s="189">
        <v>0.102295612787074</v>
      </c>
      <c r="D52" s="421">
        <v>4.72466253912074E-2</v>
      </c>
      <c r="E52" s="189">
        <v>0.88307198425421696</v>
      </c>
      <c r="F52" s="421">
        <v>0.88534989521058405</v>
      </c>
      <c r="G52" s="189">
        <v>9.6537589532448398E-2</v>
      </c>
      <c r="H52" s="421">
        <v>4.5654465777171402E-2</v>
      </c>
      <c r="I52" s="189">
        <v>4.5442149438598802</v>
      </c>
      <c r="J52" s="421">
        <v>1.32513870242398</v>
      </c>
      <c r="K52" s="189">
        <v>8.2104073774634204E-2</v>
      </c>
      <c r="L52" s="421">
        <v>4.4358973773158401E-2</v>
      </c>
      <c r="M52" s="189">
        <v>7.1526431373917898</v>
      </c>
      <c r="N52" s="429">
        <v>3.0853928881591499</v>
      </c>
    </row>
    <row r="53" spans="1:14" ht="13" customHeight="1" x14ac:dyDescent="0.35">
      <c r="A53" s="12" t="s">
        <v>289</v>
      </c>
      <c r="B53" s="97">
        <v>2</v>
      </c>
      <c r="C53" s="189">
        <v>0.105119848568951</v>
      </c>
      <c r="D53" s="421">
        <v>2.88133095493876E-2</v>
      </c>
      <c r="E53" s="189">
        <v>0.82608544421987395</v>
      </c>
      <c r="F53" s="421">
        <v>0.44915299082268201</v>
      </c>
      <c r="G53" s="189">
        <v>0.10695689595878299</v>
      </c>
      <c r="H53" s="421">
        <v>2.85539123824879E-2</v>
      </c>
      <c r="I53" s="189">
        <v>2.0432631119903299</v>
      </c>
      <c r="J53" s="421">
        <v>0.58458887358934097</v>
      </c>
      <c r="K53" s="189">
        <v>0.10004092001380401</v>
      </c>
      <c r="L53" s="421">
        <v>2.8545185143044001E-2</v>
      </c>
      <c r="M53" s="189">
        <v>2.8393680451363101</v>
      </c>
      <c r="N53" s="429">
        <v>0.88460353933267599</v>
      </c>
    </row>
    <row r="54" spans="1:14" ht="13" customHeight="1" x14ac:dyDescent="0.35">
      <c r="A54" s="12" t="s">
        <v>290</v>
      </c>
      <c r="B54" s="97">
        <v>2</v>
      </c>
      <c r="C54" s="189">
        <v>0.10412140640253301</v>
      </c>
      <c r="D54" s="421">
        <v>3.10525273856463E-2</v>
      </c>
      <c r="E54" s="189">
        <v>1.1688316287862199</v>
      </c>
      <c r="F54" s="421">
        <v>0.69928554964394796</v>
      </c>
      <c r="G54" s="189">
        <v>9.2910209810563901E-2</v>
      </c>
      <c r="H54" s="421">
        <v>3.0499317850629201E-2</v>
      </c>
      <c r="I54" s="189">
        <v>6.2599375359298701</v>
      </c>
      <c r="J54" s="421">
        <v>1.4888852141197499</v>
      </c>
      <c r="K54" s="189">
        <v>9.9990193923130202E-2</v>
      </c>
      <c r="L54" s="421">
        <v>2.9700256410335499E-2</v>
      </c>
      <c r="M54" s="189">
        <v>7.5231264326300797</v>
      </c>
      <c r="N54" s="429">
        <v>1.79439654646028</v>
      </c>
    </row>
    <row r="55" spans="1:14" ht="13" customHeight="1" x14ac:dyDescent="0.35">
      <c r="A55" s="12" t="s">
        <v>291</v>
      </c>
      <c r="B55" s="97">
        <v>2</v>
      </c>
      <c r="C55" s="189">
        <v>-0.18371414764580701</v>
      </c>
      <c r="D55" s="421">
        <v>2.1469851645060201E-2</v>
      </c>
      <c r="E55" s="189">
        <v>4.6687153973640196</v>
      </c>
      <c r="F55" s="421">
        <v>1.1143972859587199</v>
      </c>
      <c r="G55" s="189">
        <v>-0.176144611163669</v>
      </c>
      <c r="H55" s="421">
        <v>2.1345153688460801E-2</v>
      </c>
      <c r="I55" s="189">
        <v>6.2066371197796899</v>
      </c>
      <c r="J55" s="421">
        <v>1.35871847291079</v>
      </c>
      <c r="K55" s="189">
        <v>-0.14273034877627799</v>
      </c>
      <c r="L55" s="421">
        <v>2.18180227201525E-2</v>
      </c>
      <c r="M55" s="189">
        <v>10.228693161112901</v>
      </c>
      <c r="N55" s="429">
        <v>1.8543744249448599</v>
      </c>
    </row>
    <row r="56" spans="1:14" ht="13" customHeight="1" x14ac:dyDescent="0.35">
      <c r="A56" s="12" t="s">
        <v>292</v>
      </c>
      <c r="B56" s="97">
        <v>2</v>
      </c>
      <c r="C56" s="189">
        <v>0.147360578260082</v>
      </c>
      <c r="D56" s="421">
        <v>1.8816041155115999E-2</v>
      </c>
      <c r="E56" s="189">
        <v>1.95868631363735</v>
      </c>
      <c r="F56" s="421">
        <v>0.48952309610960798</v>
      </c>
      <c r="G56" s="189">
        <v>0.148754523167974</v>
      </c>
      <c r="H56" s="421">
        <v>1.8988850018179199E-2</v>
      </c>
      <c r="I56" s="189">
        <v>3.6829362197978899</v>
      </c>
      <c r="J56" s="421">
        <v>0.63326183035092698</v>
      </c>
      <c r="K56" s="189">
        <v>0.150968660097656</v>
      </c>
      <c r="L56" s="421">
        <v>1.8982508553871499E-2</v>
      </c>
      <c r="M56" s="189">
        <v>4.8158565168673197</v>
      </c>
      <c r="N56" s="429">
        <v>0.72836448523044595</v>
      </c>
    </row>
    <row r="57" spans="1:14" ht="13" customHeight="1" x14ac:dyDescent="0.35">
      <c r="A57" s="12" t="s">
        <v>293</v>
      </c>
      <c r="B57" s="97">
        <v>2</v>
      </c>
      <c r="C57" s="189">
        <v>7.0645001872223404E-2</v>
      </c>
      <c r="D57" s="421">
        <v>3.4167706838379497E-2</v>
      </c>
      <c r="E57" s="189">
        <v>0.58295957655556996</v>
      </c>
      <c r="F57" s="421">
        <v>0.530487180651807</v>
      </c>
      <c r="G57" s="189">
        <v>6.5903720242866101E-2</v>
      </c>
      <c r="H57" s="421">
        <v>3.4298825255325301E-2</v>
      </c>
      <c r="I57" s="189">
        <v>1.39736917015465</v>
      </c>
      <c r="J57" s="421">
        <v>0.79544512377140897</v>
      </c>
      <c r="K57" s="189">
        <v>6.9968115454098298E-2</v>
      </c>
      <c r="L57" s="421">
        <v>3.3303716222426998E-2</v>
      </c>
      <c r="M57" s="189">
        <v>3.3988185872823302</v>
      </c>
      <c r="N57" s="429">
        <v>1.6352344732842601</v>
      </c>
    </row>
    <row r="58" spans="1:14" ht="13" customHeight="1" x14ac:dyDescent="0.35">
      <c r="A58" s="12" t="s">
        <v>294</v>
      </c>
      <c r="B58" s="97">
        <v>2</v>
      </c>
      <c r="C58" s="189">
        <v>0.14342195535067701</v>
      </c>
      <c r="D58" s="421">
        <v>2.3048997951013301E-2</v>
      </c>
      <c r="E58" s="189">
        <v>2.0330871184719901</v>
      </c>
      <c r="F58" s="421">
        <v>0.67133544346999496</v>
      </c>
      <c r="G58" s="189">
        <v>0.14675296523178499</v>
      </c>
      <c r="H58" s="421">
        <v>2.27045908847767E-2</v>
      </c>
      <c r="I58" s="189">
        <v>2.4971204349964702</v>
      </c>
      <c r="J58" s="421">
        <v>0.67287860963614099</v>
      </c>
      <c r="K58" s="189">
        <v>0.145395257043684</v>
      </c>
      <c r="L58" s="421">
        <v>2.28219706494984E-2</v>
      </c>
      <c r="M58" s="189">
        <v>4.6396283358551704</v>
      </c>
      <c r="N58" s="429">
        <v>0.80476299398086404</v>
      </c>
    </row>
    <row r="59" spans="1:14" ht="13" customHeight="1" x14ac:dyDescent="0.35">
      <c r="A59" s="12" t="s">
        <v>295</v>
      </c>
      <c r="B59" s="97">
        <v>2</v>
      </c>
      <c r="C59" s="189">
        <v>6.1302926768330296E-3</v>
      </c>
      <c r="D59" s="421">
        <v>2.1293262754694599E-2</v>
      </c>
      <c r="E59" s="189">
        <v>6.8050876087227203E-3</v>
      </c>
      <c r="F59" s="421">
        <v>8.4871769882230899E-2</v>
      </c>
      <c r="G59" s="189">
        <v>9.0029952043481597E-3</v>
      </c>
      <c r="H59" s="421">
        <v>2.08181565934944E-2</v>
      </c>
      <c r="I59" s="189">
        <v>1.6454381106207701</v>
      </c>
      <c r="J59" s="421">
        <v>0.67449783651115103</v>
      </c>
      <c r="K59" s="189">
        <v>2.8610438374070599E-2</v>
      </c>
      <c r="L59" s="421">
        <v>1.92435030779332E-2</v>
      </c>
      <c r="M59" s="189">
        <v>3.6986945402637201</v>
      </c>
      <c r="N59" s="429">
        <v>1.01421581103928</v>
      </c>
    </row>
    <row r="60" spans="1:14" ht="13" customHeight="1" x14ac:dyDescent="0.35">
      <c r="A60" s="12" t="s">
        <v>296</v>
      </c>
      <c r="B60" s="97">
        <v>2</v>
      </c>
      <c r="C60" s="189">
        <v>-1.03918732027119E-3</v>
      </c>
      <c r="D60" s="421">
        <v>6.1520282239604401E-2</v>
      </c>
      <c r="E60" s="189">
        <v>1.1093712060492E-4</v>
      </c>
      <c r="F60" s="421">
        <v>0.290996860314856</v>
      </c>
      <c r="G60" s="189">
        <v>6.2464954880976104E-3</v>
      </c>
      <c r="H60" s="421">
        <v>6.1382765556883503E-2</v>
      </c>
      <c r="I60" s="189">
        <v>1.15616417681023</v>
      </c>
      <c r="J60" s="421">
        <v>1.12991542783704</v>
      </c>
      <c r="K60" s="189">
        <v>1.6942536269457999E-2</v>
      </c>
      <c r="L60" s="421">
        <v>6.8418299050767295E-2</v>
      </c>
      <c r="M60" s="189">
        <v>3.4846818342069601</v>
      </c>
      <c r="N60" s="429">
        <v>2.36277745057679</v>
      </c>
    </row>
    <row r="61" spans="1:14" ht="13" customHeight="1" x14ac:dyDescent="0.35">
      <c r="A61" s="12" t="s">
        <v>297</v>
      </c>
      <c r="B61" s="97">
        <v>2</v>
      </c>
      <c r="C61" s="189">
        <v>8.6576698699770607E-3</v>
      </c>
      <c r="D61" s="421">
        <v>2.1666326955487501E-2</v>
      </c>
      <c r="E61" s="189">
        <v>9.7461525239331392E-3</v>
      </c>
      <c r="F61" s="421">
        <v>7.03667575412881E-2</v>
      </c>
      <c r="G61" s="189">
        <v>4.3345117241508601E-4</v>
      </c>
      <c r="H61" s="421">
        <v>2.14620431019324E-2</v>
      </c>
      <c r="I61" s="189">
        <v>0.772186707664687</v>
      </c>
      <c r="J61" s="421">
        <v>0.42309859530268801</v>
      </c>
      <c r="K61" s="189">
        <v>-1.51162029738838E-3</v>
      </c>
      <c r="L61" s="421">
        <v>2.1588404267902501E-2</v>
      </c>
      <c r="M61" s="189">
        <v>0.90599611338146901</v>
      </c>
      <c r="N61" s="429">
        <v>0.499131200666453</v>
      </c>
    </row>
    <row r="62" spans="1:14" ht="13" customHeight="1" x14ac:dyDescent="0.35">
      <c r="A62" s="12" t="s">
        <v>298</v>
      </c>
      <c r="B62" s="97">
        <v>2</v>
      </c>
      <c r="C62" s="189">
        <v>-8.2885474922798102E-2</v>
      </c>
      <c r="D62" s="421">
        <v>2.01442611209037E-2</v>
      </c>
      <c r="E62" s="189">
        <v>0.93164051783791901</v>
      </c>
      <c r="F62" s="421">
        <v>0.44347729171543498</v>
      </c>
      <c r="G62" s="189">
        <v>-7.3771264873353198E-2</v>
      </c>
      <c r="H62" s="421">
        <v>1.9867572316190501E-2</v>
      </c>
      <c r="I62" s="189">
        <v>2.6215413155123302</v>
      </c>
      <c r="J62" s="421">
        <v>0.61777579949278005</v>
      </c>
      <c r="K62" s="189">
        <v>-7.5030552803418901E-2</v>
      </c>
      <c r="L62" s="421">
        <v>2.0131136592939199E-2</v>
      </c>
      <c r="M62" s="189">
        <v>3.36609753170098</v>
      </c>
      <c r="N62" s="429">
        <v>0.76259464079960304</v>
      </c>
    </row>
    <row r="63" spans="1:14" ht="13" customHeight="1" x14ac:dyDescent="0.35">
      <c r="A63" s="101" t="s">
        <v>299</v>
      </c>
      <c r="B63" s="102">
        <v>2</v>
      </c>
      <c r="C63" s="190">
        <v>7.4760638975051197E-2</v>
      </c>
      <c r="D63" s="422">
        <v>5.7113078711422604E-3</v>
      </c>
      <c r="E63" s="190">
        <v>0.785297706979591</v>
      </c>
      <c r="F63" s="422">
        <v>9.8769638835855503E-2</v>
      </c>
      <c r="G63" s="190">
        <v>7.7248107849187606E-2</v>
      </c>
      <c r="H63" s="422">
        <v>5.67619140702886E-3</v>
      </c>
      <c r="I63" s="190">
        <v>3.2857595456247299</v>
      </c>
      <c r="J63" s="422">
        <v>0.186319492572769</v>
      </c>
      <c r="K63" s="190">
        <v>7.7429163536763407E-2</v>
      </c>
      <c r="L63" s="422">
        <v>5.7803879615252402E-3</v>
      </c>
      <c r="M63" s="190">
        <v>4.3293967794164097</v>
      </c>
      <c r="N63" s="431">
        <v>0.244722577687987</v>
      </c>
    </row>
    <row r="64" spans="1:14" ht="13" customHeight="1" x14ac:dyDescent="0.35">
      <c r="A64" s="103" t="s">
        <v>300</v>
      </c>
      <c r="B64" s="104">
        <v>2</v>
      </c>
      <c r="C64" s="191">
        <v>8.8325480088475003E-2</v>
      </c>
      <c r="D64" s="423">
        <v>7.8349143905568196E-3</v>
      </c>
      <c r="E64" s="191">
        <v>1.0045511179215001</v>
      </c>
      <c r="F64" s="423">
        <v>0.15620907396928899</v>
      </c>
      <c r="G64" s="191">
        <v>9.2079662991199407E-2</v>
      </c>
      <c r="H64" s="423">
        <v>7.8511792273383198E-3</v>
      </c>
      <c r="I64" s="191">
        <v>3.9906569278263699</v>
      </c>
      <c r="J64" s="423">
        <v>0.307535590962834</v>
      </c>
      <c r="K64" s="191">
        <v>9.0917107863905597E-2</v>
      </c>
      <c r="L64" s="423">
        <v>7.8126732560236806E-3</v>
      </c>
      <c r="M64" s="191">
        <v>4.9204529395355303</v>
      </c>
      <c r="N64" s="432">
        <v>0.36395788619679298</v>
      </c>
    </row>
    <row r="65" spans="1:14" ht="13" customHeight="1" x14ac:dyDescent="0.35">
      <c r="A65" s="105" t="s">
        <v>301</v>
      </c>
      <c r="B65" s="106">
        <v>2</v>
      </c>
      <c r="C65" s="192">
        <v>3.7974895798400202E-2</v>
      </c>
      <c r="D65" s="424">
        <v>4.1001760536815502E-3</v>
      </c>
      <c r="E65" s="192">
        <v>0.711598020719868</v>
      </c>
      <c r="F65" s="424">
        <v>7.1361243699235896E-2</v>
      </c>
      <c r="G65" s="192">
        <v>4.0016321566090397E-2</v>
      </c>
      <c r="H65" s="424">
        <v>4.0699861054739397E-3</v>
      </c>
      <c r="I65" s="192">
        <v>2.88348144716899</v>
      </c>
      <c r="J65" s="424">
        <v>0.132767486437779</v>
      </c>
      <c r="K65" s="192">
        <v>4.0686121790113598E-2</v>
      </c>
      <c r="L65" s="424">
        <v>4.1024459851493203E-3</v>
      </c>
      <c r="M65" s="192">
        <v>4.0103277971757798</v>
      </c>
      <c r="N65" s="433">
        <v>0.18130277556963301</v>
      </c>
    </row>
    <row r="66" spans="1:14" ht="13" customHeight="1" x14ac:dyDescent="0.35">
      <c r="A66" s="12" t="s">
        <v>302</v>
      </c>
      <c r="B66" s="97">
        <v>2</v>
      </c>
      <c r="C66" s="189">
        <v>8.4832410635299504E-2</v>
      </c>
      <c r="D66" s="421">
        <v>7.8464155850514597E-2</v>
      </c>
      <c r="E66" s="189">
        <v>0.67088785070652301</v>
      </c>
      <c r="F66" s="421">
        <v>1.3765780924856701</v>
      </c>
      <c r="G66" s="189">
        <v>9.2457160100774302E-2</v>
      </c>
      <c r="H66" s="421">
        <v>7.7788787329873404E-2</v>
      </c>
      <c r="I66" s="189">
        <v>5.4411229130492398</v>
      </c>
      <c r="J66" s="421">
        <v>3.1429512375634299</v>
      </c>
      <c r="K66" s="189">
        <v>0.10197099981501399</v>
      </c>
      <c r="L66" s="421">
        <v>7.3195269640235497E-2</v>
      </c>
      <c r="M66" s="189">
        <v>8.6039013111657496</v>
      </c>
      <c r="N66" s="429">
        <v>3.1629092353920298</v>
      </c>
    </row>
    <row r="67" spans="1:14" ht="13" customHeight="1" x14ac:dyDescent="0.35">
      <c r="A67" s="12" t="s">
        <v>303</v>
      </c>
      <c r="B67" s="97">
        <v>2</v>
      </c>
      <c r="C67" s="189">
        <v>9.4097589693771799E-2</v>
      </c>
      <c r="D67" s="421">
        <v>5.17555669684805E-2</v>
      </c>
      <c r="E67" s="189">
        <v>1.1544411014942499</v>
      </c>
      <c r="F67" s="421">
        <v>1.28957390878166</v>
      </c>
      <c r="G67" s="189">
        <v>9.6455200655105697E-2</v>
      </c>
      <c r="H67" s="421">
        <v>5.4388855839310801E-2</v>
      </c>
      <c r="I67" s="189">
        <v>7.6281350501670202</v>
      </c>
      <c r="J67" s="421">
        <v>2.9559650148604302</v>
      </c>
      <c r="K67" s="189">
        <v>9.7026295084098699E-2</v>
      </c>
      <c r="L67" s="421">
        <v>5.3801016889251797E-2</v>
      </c>
      <c r="M67" s="189">
        <v>8.6185788551491793</v>
      </c>
      <c r="N67" s="429">
        <v>3.3074820208447799</v>
      </c>
    </row>
    <row r="68" spans="1:14" ht="13" customHeight="1" x14ac:dyDescent="0.35">
      <c r="A68" s="12" t="s">
        <v>304</v>
      </c>
      <c r="B68" s="97">
        <v>2</v>
      </c>
      <c r="C68" s="189">
        <v>1.7367914845497299E-2</v>
      </c>
      <c r="D68" s="421">
        <v>4.6539531528951801E-2</v>
      </c>
      <c r="E68" s="189">
        <v>2.9525122229594601E-2</v>
      </c>
      <c r="F68" s="421">
        <v>0.24276863772995</v>
      </c>
      <c r="G68" s="189">
        <v>3.7281579875135501E-2</v>
      </c>
      <c r="H68" s="421">
        <v>5.0943970438147301E-2</v>
      </c>
      <c r="I68" s="189">
        <v>9.3306172856499607</v>
      </c>
      <c r="J68" s="421">
        <v>3.2122579573146699</v>
      </c>
      <c r="K68" s="189">
        <v>3.76608170153339E-2</v>
      </c>
      <c r="L68" s="421">
        <v>4.9170014203207997E-2</v>
      </c>
      <c r="M68" s="189">
        <v>11.6047706731348</v>
      </c>
      <c r="N68" s="429">
        <v>4.4133846098276104</v>
      </c>
    </row>
    <row r="69" spans="1:14" ht="13" customHeight="1" x14ac:dyDescent="0.35">
      <c r="A69" s="26" t="s">
        <v>305</v>
      </c>
      <c r="B69" s="107">
        <v>2</v>
      </c>
      <c r="C69" s="199">
        <v>2.0252557284523398E-3</v>
      </c>
      <c r="D69" s="426">
        <v>3.7133856542466301E-2</v>
      </c>
      <c r="E69" s="199">
        <v>5.0546382791037204E-4</v>
      </c>
      <c r="F69" s="426">
        <v>0.140671018770686</v>
      </c>
      <c r="G69" s="199">
        <v>1.3367928407999E-2</v>
      </c>
      <c r="H69" s="426">
        <v>3.7623328106928103E-2</v>
      </c>
      <c r="I69" s="199">
        <v>2.8789485135160899</v>
      </c>
      <c r="J69" s="426">
        <v>1.29072268691909</v>
      </c>
      <c r="K69" s="199">
        <v>6.7969470439836303E-3</v>
      </c>
      <c r="L69" s="426">
        <v>3.6176412274019E-2</v>
      </c>
      <c r="M69" s="199">
        <v>5.4469395789631001</v>
      </c>
      <c r="N69" s="434">
        <v>2.41211019045556</v>
      </c>
    </row>
    <row r="70" spans="1:14" ht="13" customHeight="1" x14ac:dyDescent="0.35">
      <c r="A70" s="12"/>
      <c r="B70" s="112"/>
      <c r="C70" s="189" t="s">
        <v>1420</v>
      </c>
      <c r="D70" s="421" t="s">
        <v>1421</v>
      </c>
      <c r="E70" s="189" t="s">
        <v>1422</v>
      </c>
      <c r="F70" s="421" t="s">
        <v>1423</v>
      </c>
      <c r="G70" s="189" t="s">
        <v>1424</v>
      </c>
      <c r="H70" s="421" t="s">
        <v>1425</v>
      </c>
      <c r="I70" s="189" t="s">
        <v>1426</v>
      </c>
      <c r="J70" s="421" t="s">
        <v>1427</v>
      </c>
      <c r="K70" s="189" t="s">
        <v>1428</v>
      </c>
      <c r="L70" s="421" t="s">
        <v>1429</v>
      </c>
      <c r="M70" s="189" t="s">
        <v>1430</v>
      </c>
      <c r="N70" s="429" t="s">
        <v>1431</v>
      </c>
    </row>
    <row r="71" spans="1:14" ht="13" customHeight="1" x14ac:dyDescent="0.35">
      <c r="A71" s="12" t="s">
        <v>249</v>
      </c>
      <c r="B71" s="112">
        <v>1</v>
      </c>
      <c r="C71" s="189">
        <v>7.5282964044310993E-2</v>
      </c>
      <c r="D71" s="421">
        <v>2.9145891742642E-2</v>
      </c>
      <c r="E71" s="189">
        <v>0.62068786621420702</v>
      </c>
      <c r="F71" s="421">
        <v>0.49190972092762297</v>
      </c>
      <c r="G71" s="189">
        <v>8.5808644911595303E-2</v>
      </c>
      <c r="H71" s="421">
        <v>2.8897457131089599E-2</v>
      </c>
      <c r="I71" s="189">
        <v>5.5952202959063397</v>
      </c>
      <c r="J71" s="421">
        <v>1.6818299503101599</v>
      </c>
      <c r="K71" s="189">
        <v>8.5886907025146703E-2</v>
      </c>
      <c r="L71" s="421">
        <v>2.8564190045065999E-2</v>
      </c>
      <c r="M71" s="189">
        <v>6.2395662607702498</v>
      </c>
      <c r="N71" s="429">
        <v>1.90276531251381</v>
      </c>
    </row>
    <row r="72" spans="1:14" ht="13" customHeight="1" x14ac:dyDescent="0.35">
      <c r="A72" s="12" t="s">
        <v>253</v>
      </c>
      <c r="B72" s="112">
        <v>1</v>
      </c>
      <c r="C72" s="189">
        <v>4.6109129762225198E-2</v>
      </c>
      <c r="D72" s="421">
        <v>1.78601364678675E-2</v>
      </c>
      <c r="E72" s="189">
        <v>0.26450131286586598</v>
      </c>
      <c r="F72" s="421">
        <v>0.20340170489941101</v>
      </c>
      <c r="G72" s="189">
        <v>4.1798073029324097E-2</v>
      </c>
      <c r="H72" s="421">
        <v>1.8247315692343901E-2</v>
      </c>
      <c r="I72" s="189">
        <v>4.2229679306083696</v>
      </c>
      <c r="J72" s="421">
        <v>0.74305607072188196</v>
      </c>
      <c r="K72" s="189">
        <v>4.2325686420133402E-2</v>
      </c>
      <c r="L72" s="421">
        <v>1.8639590753273601E-2</v>
      </c>
      <c r="M72" s="189">
        <v>4.5208813121156304</v>
      </c>
      <c r="N72" s="429">
        <v>0.831777749465897</v>
      </c>
    </row>
    <row r="73" spans="1:14" ht="13" customHeight="1" x14ac:dyDescent="0.35">
      <c r="A73" s="100" t="s">
        <v>255</v>
      </c>
      <c r="B73" s="112">
        <v>1</v>
      </c>
      <c r="C73" s="189">
        <v>0.144251750631611</v>
      </c>
      <c r="D73" s="421">
        <v>2.56520202975421E-2</v>
      </c>
      <c r="E73" s="189">
        <v>2.7921419451006799</v>
      </c>
      <c r="F73" s="421">
        <v>0.96565814747788004</v>
      </c>
      <c r="G73" s="189">
        <v>0.14792366152422101</v>
      </c>
      <c r="H73" s="421">
        <v>2.4792306414535701E-2</v>
      </c>
      <c r="I73" s="189">
        <v>5.6662125867810298</v>
      </c>
      <c r="J73" s="421">
        <v>1.28231069703971</v>
      </c>
      <c r="K73" s="189">
        <v>0.14449759776200799</v>
      </c>
      <c r="L73" s="421">
        <v>2.5182868433566701E-2</v>
      </c>
      <c r="M73" s="189">
        <v>6.9837316772121403</v>
      </c>
      <c r="N73" s="429">
        <v>1.6093054661919699</v>
      </c>
    </row>
    <row r="74" spans="1:14" ht="13" customHeight="1" x14ac:dyDescent="0.35">
      <c r="A74" s="12" t="s">
        <v>256</v>
      </c>
      <c r="B74" s="112">
        <v>1</v>
      </c>
      <c r="C74" s="189">
        <v>-4.3006930064730699E-2</v>
      </c>
      <c r="D74" s="421">
        <v>1.9805047814950998E-2</v>
      </c>
      <c r="E74" s="189">
        <v>0.52259756288644899</v>
      </c>
      <c r="F74" s="421">
        <v>0.50990465765999804</v>
      </c>
      <c r="G74" s="189">
        <v>-3.7033436359334898E-2</v>
      </c>
      <c r="H74" s="421">
        <v>1.9357162916226901E-2</v>
      </c>
      <c r="I74" s="189">
        <v>3.6705851185670801</v>
      </c>
      <c r="J74" s="421">
        <v>1.6069203506106999</v>
      </c>
      <c r="K74" s="189">
        <v>-3.4552498102281899E-2</v>
      </c>
      <c r="L74" s="421">
        <v>1.8087097361362901E-2</v>
      </c>
      <c r="M74" s="189">
        <v>5.3569972980386504</v>
      </c>
      <c r="N74" s="429">
        <v>1.54232806497992</v>
      </c>
    </row>
    <row r="75" spans="1:14" ht="13" customHeight="1" x14ac:dyDescent="0.35">
      <c r="A75" s="12" t="s">
        <v>267</v>
      </c>
      <c r="B75" s="112">
        <v>1</v>
      </c>
      <c r="C75" s="189">
        <v>0.164052658384721</v>
      </c>
      <c r="D75" s="421">
        <v>3.6636374219471697E-2</v>
      </c>
      <c r="E75" s="189">
        <v>3.28595422284701</v>
      </c>
      <c r="F75" s="421">
        <v>1.4595264095196501</v>
      </c>
      <c r="G75" s="189">
        <v>0.170344958071663</v>
      </c>
      <c r="H75" s="421">
        <v>3.49889597217437E-2</v>
      </c>
      <c r="I75" s="189">
        <v>6.5189507439035204</v>
      </c>
      <c r="J75" s="421">
        <v>1.68334646031566</v>
      </c>
      <c r="K75" s="189">
        <v>0.16593514901971301</v>
      </c>
      <c r="L75" s="421">
        <v>3.4711194388438303E-2</v>
      </c>
      <c r="M75" s="189">
        <v>7.9154946248418803</v>
      </c>
      <c r="N75" s="429">
        <v>1.86746802789612</v>
      </c>
    </row>
    <row r="76" spans="1:14" ht="13" customHeight="1" x14ac:dyDescent="0.35">
      <c r="A76" s="12" t="s">
        <v>272</v>
      </c>
      <c r="B76" s="112">
        <v>1</v>
      </c>
      <c r="C76" s="189">
        <v>9.785317257659E-2</v>
      </c>
      <c r="D76" s="421">
        <v>3.2528435661736001E-2</v>
      </c>
      <c r="E76" s="189">
        <v>0.72328161390741896</v>
      </c>
      <c r="F76" s="421">
        <v>0.44184487465126598</v>
      </c>
      <c r="G76" s="189">
        <v>7.9005785630630501E-2</v>
      </c>
      <c r="H76" s="421">
        <v>3.1639215975619403E-2</v>
      </c>
      <c r="I76" s="189">
        <v>4.4055990278239898</v>
      </c>
      <c r="J76" s="421">
        <v>0.78739877559567895</v>
      </c>
      <c r="K76" s="189">
        <v>8.2380827082596295E-2</v>
      </c>
      <c r="L76" s="421">
        <v>3.1215132014282599E-2</v>
      </c>
      <c r="M76" s="189">
        <v>4.7793383917027903</v>
      </c>
      <c r="N76" s="429">
        <v>0.91154480405351401</v>
      </c>
    </row>
    <row r="77" spans="1:14" ht="13" customHeight="1" x14ac:dyDescent="0.35">
      <c r="A77" s="12" t="s">
        <v>274</v>
      </c>
      <c r="B77" s="112">
        <v>1</v>
      </c>
      <c r="C77" s="189">
        <v>3.1621257552583298E-2</v>
      </c>
      <c r="D77" s="421">
        <v>2.5458098086524002E-2</v>
      </c>
      <c r="E77" s="189">
        <v>8.3060162728964701E-2</v>
      </c>
      <c r="F77" s="421">
        <v>0.131970107133772</v>
      </c>
      <c r="G77" s="189">
        <v>5.7117134735585997E-3</v>
      </c>
      <c r="H77" s="421">
        <v>2.5381908161412101E-2</v>
      </c>
      <c r="I77" s="189">
        <v>4.6744135396443101</v>
      </c>
      <c r="J77" s="421">
        <v>1.1459564505287601</v>
      </c>
      <c r="K77" s="189">
        <v>3.1903577294991399E-3</v>
      </c>
      <c r="L77" s="421">
        <v>2.5367653995936899E-2</v>
      </c>
      <c r="M77" s="189">
        <v>6.1380245429738203</v>
      </c>
      <c r="N77" s="429">
        <v>1.3488296536528299</v>
      </c>
    </row>
    <row r="78" spans="1:14" ht="13" customHeight="1" x14ac:dyDescent="0.35">
      <c r="A78" s="12" t="s">
        <v>280</v>
      </c>
      <c r="B78" s="112">
        <v>1</v>
      </c>
      <c r="C78" s="189">
        <v>1.5801537376154501E-2</v>
      </c>
      <c r="D78" s="421">
        <v>1.8013531187218799E-2</v>
      </c>
      <c r="E78" s="189">
        <v>5.6218262170800698E-2</v>
      </c>
      <c r="F78" s="421">
        <v>0.132933451494405</v>
      </c>
      <c r="G78" s="189">
        <v>1.6406127531140399E-2</v>
      </c>
      <c r="H78" s="421">
        <v>1.76049018637678E-2</v>
      </c>
      <c r="I78" s="189">
        <v>1.7378822855009199</v>
      </c>
      <c r="J78" s="421">
        <v>0.72906981899109002</v>
      </c>
      <c r="K78" s="189">
        <v>2.0487575931277001E-2</v>
      </c>
      <c r="L78" s="421">
        <v>1.7170064008577401E-2</v>
      </c>
      <c r="M78" s="189">
        <v>3.1058698968362002</v>
      </c>
      <c r="N78" s="429">
        <v>1.1351720698927801</v>
      </c>
    </row>
    <row r="79" spans="1:14" ht="13" customHeight="1" x14ac:dyDescent="0.35">
      <c r="A79" s="12" t="s">
        <v>285</v>
      </c>
      <c r="B79" s="112">
        <v>1</v>
      </c>
      <c r="C79" s="189">
        <v>-1.6148809698476801E-2</v>
      </c>
      <c r="D79" s="421">
        <v>2.17268048969981E-2</v>
      </c>
      <c r="E79" s="189">
        <v>3.3680562931782003E-2</v>
      </c>
      <c r="F79" s="421">
        <v>0.114322237046761</v>
      </c>
      <c r="G79" s="189">
        <v>4.7303787316174597E-3</v>
      </c>
      <c r="H79" s="421">
        <v>2.2418390915812499E-2</v>
      </c>
      <c r="I79" s="189">
        <v>4.1078123421299102</v>
      </c>
      <c r="J79" s="421">
        <v>1.10178115393802</v>
      </c>
      <c r="K79" s="189">
        <v>4.0230458809919802E-3</v>
      </c>
      <c r="L79" s="421">
        <v>2.27110199008984E-2</v>
      </c>
      <c r="M79" s="189">
        <v>4.5487808724608501</v>
      </c>
      <c r="N79" s="429">
        <v>1.15864834570788</v>
      </c>
    </row>
    <row r="80" spans="1:14" ht="13" customHeight="1" x14ac:dyDescent="0.35">
      <c r="A80" s="12" t="s">
        <v>290</v>
      </c>
      <c r="B80" s="112">
        <v>1</v>
      </c>
      <c r="C80" s="189">
        <v>6.2599720660014804E-2</v>
      </c>
      <c r="D80" s="421">
        <v>3.01948831919834E-2</v>
      </c>
      <c r="E80" s="189">
        <v>0.41526676818249397</v>
      </c>
      <c r="F80" s="421">
        <v>0.40411245657981398</v>
      </c>
      <c r="G80" s="189">
        <v>4.1768993363685503E-2</v>
      </c>
      <c r="H80" s="421">
        <v>2.8969622992456201E-2</v>
      </c>
      <c r="I80" s="189">
        <v>4.2896846113708804</v>
      </c>
      <c r="J80" s="421">
        <v>1.1699947137945399</v>
      </c>
      <c r="K80" s="189">
        <v>4.0551424452453202E-2</v>
      </c>
      <c r="L80" s="421">
        <v>2.90768351023377E-2</v>
      </c>
      <c r="M80" s="189">
        <v>4.8264546487072302</v>
      </c>
      <c r="N80" s="429">
        <v>1.23467309975461</v>
      </c>
    </row>
    <row r="81" spans="1:14" ht="13" customHeight="1" x14ac:dyDescent="0.35">
      <c r="A81" s="12" t="s">
        <v>292</v>
      </c>
      <c r="B81" s="112">
        <v>1</v>
      </c>
      <c r="C81" s="189">
        <v>0.13141580445114801</v>
      </c>
      <c r="D81" s="421">
        <v>3.0419515364943198E-2</v>
      </c>
      <c r="E81" s="189">
        <v>1.6740843747034</v>
      </c>
      <c r="F81" s="421">
        <v>0.74143797853541404</v>
      </c>
      <c r="G81" s="189">
        <v>0.13027279670196601</v>
      </c>
      <c r="H81" s="421">
        <v>2.9356874540963401E-2</v>
      </c>
      <c r="I81" s="189">
        <v>3.34002738850696</v>
      </c>
      <c r="J81" s="421">
        <v>1.11670741433774</v>
      </c>
      <c r="K81" s="189">
        <v>0.13095324914027801</v>
      </c>
      <c r="L81" s="421">
        <v>2.9039672498797402E-2</v>
      </c>
      <c r="M81" s="189">
        <v>5.3753276777634902</v>
      </c>
      <c r="N81" s="429">
        <v>1.2505508611459999</v>
      </c>
    </row>
    <row r="82" spans="1:14" ht="13" customHeight="1" x14ac:dyDescent="0.35">
      <c r="A82" s="12" t="s">
        <v>294</v>
      </c>
      <c r="B82" s="112">
        <v>1</v>
      </c>
      <c r="C82" s="189">
        <v>8.0234557379120094E-2</v>
      </c>
      <c r="D82" s="421">
        <v>2.54100689405421E-2</v>
      </c>
      <c r="E82" s="189">
        <v>0.78812856783235696</v>
      </c>
      <c r="F82" s="421">
        <v>0.50340401894023001</v>
      </c>
      <c r="G82" s="189">
        <v>7.8831011754205094E-2</v>
      </c>
      <c r="H82" s="421">
        <v>2.41892494624288E-2</v>
      </c>
      <c r="I82" s="189">
        <v>2.3503993924436299</v>
      </c>
      <c r="J82" s="421">
        <v>0.66912918303408897</v>
      </c>
      <c r="K82" s="189">
        <v>7.7611423570498203E-2</v>
      </c>
      <c r="L82" s="421">
        <v>2.41473419248837E-2</v>
      </c>
      <c r="M82" s="189">
        <v>3.4851836211459499</v>
      </c>
      <c r="N82" s="429">
        <v>0.85866839961672503</v>
      </c>
    </row>
    <row r="83" spans="1:14" ht="13" customHeight="1" x14ac:dyDescent="0.35">
      <c r="A83" s="12" t="s">
        <v>295</v>
      </c>
      <c r="B83" s="112">
        <v>1</v>
      </c>
      <c r="C83" s="189">
        <v>-3.9228674385366702E-2</v>
      </c>
      <c r="D83" s="421">
        <v>1.87843471693371E-2</v>
      </c>
      <c r="E83" s="189">
        <v>0.29727007143573603</v>
      </c>
      <c r="F83" s="421">
        <v>0.29519911333886101</v>
      </c>
      <c r="G83" s="189">
        <v>-3.9504855802320799E-2</v>
      </c>
      <c r="H83" s="421">
        <v>1.7406609530557199E-2</v>
      </c>
      <c r="I83" s="189">
        <v>2.9925386362521098</v>
      </c>
      <c r="J83" s="421">
        <v>0.968957647936599</v>
      </c>
      <c r="K83" s="189">
        <v>-2.3610458508515401E-2</v>
      </c>
      <c r="L83" s="421">
        <v>1.8256377156438401E-2</v>
      </c>
      <c r="M83" s="189">
        <v>4.2933874471936404</v>
      </c>
      <c r="N83" s="429">
        <v>1.2277416071215601</v>
      </c>
    </row>
    <row r="84" spans="1:14" ht="13" customHeight="1" x14ac:dyDescent="0.35">
      <c r="A84" s="28" t="s">
        <v>306</v>
      </c>
      <c r="B84" s="113">
        <v>1</v>
      </c>
      <c r="C84" s="193">
        <v>5.05488656698578E-2</v>
      </c>
      <c r="D84" s="425">
        <v>7.5651282140265204E-3</v>
      </c>
      <c r="E84" s="193">
        <v>0.730394279058874</v>
      </c>
      <c r="F84" s="425">
        <v>0.166051922148966</v>
      </c>
      <c r="G84" s="193">
        <v>4.8178349253144202E-2</v>
      </c>
      <c r="H84" s="425">
        <v>7.3663686174582996E-3</v>
      </c>
      <c r="I84" s="193">
        <v>3.9921734427215001</v>
      </c>
      <c r="J84" s="425">
        <v>0.33827325022480897</v>
      </c>
      <c r="K84" s="193">
        <v>4.9598557470149102E-2</v>
      </c>
      <c r="L84" s="425">
        <v>7.3262350160310397E-3</v>
      </c>
      <c r="M84" s="193">
        <v>5.0487755495458604</v>
      </c>
      <c r="N84" s="430">
        <v>0.37999338197660099</v>
      </c>
    </row>
    <row r="85" spans="1:14" ht="13" customHeight="1" x14ac:dyDescent="0.35">
      <c r="A85" s="12" t="s">
        <v>87</v>
      </c>
      <c r="B85" s="112">
        <v>1</v>
      </c>
      <c r="C85" s="189">
        <v>8.9377022115904106E-2</v>
      </c>
      <c r="D85" s="421">
        <v>2.5049436946747099E-2</v>
      </c>
      <c r="E85" s="189">
        <v>0.80661570975998498</v>
      </c>
      <c r="F85" s="421">
        <v>0.44614014179247902</v>
      </c>
      <c r="G85" s="189">
        <v>8.2020794712917899E-2</v>
      </c>
      <c r="H85" s="421">
        <v>2.5443159764372499E-2</v>
      </c>
      <c r="I85" s="189">
        <v>6.6697711069490104</v>
      </c>
      <c r="J85" s="421">
        <v>1.09900209302132</v>
      </c>
      <c r="K85" s="189">
        <v>8.09886600948235E-2</v>
      </c>
      <c r="L85" s="421">
        <v>2.6202900027731998E-2</v>
      </c>
      <c r="M85" s="189">
        <v>6.8976456357450102</v>
      </c>
      <c r="N85" s="429">
        <v>1.14164344805134</v>
      </c>
    </row>
    <row r="86" spans="1:14" ht="13" customHeight="1" x14ac:dyDescent="0.35">
      <c r="A86" s="12" t="s">
        <v>303</v>
      </c>
      <c r="B86" s="112">
        <v>1</v>
      </c>
      <c r="C86" s="189">
        <v>7.8054630419720203E-2</v>
      </c>
      <c r="D86" s="421">
        <v>3.4646970975326E-2</v>
      </c>
      <c r="E86" s="189">
        <v>0.80752079778006802</v>
      </c>
      <c r="F86" s="421">
        <v>0.78282627918300396</v>
      </c>
      <c r="G86" s="189">
        <v>7.1838967531178105E-2</v>
      </c>
      <c r="H86" s="421">
        <v>3.2642433081117597E-2</v>
      </c>
      <c r="I86" s="189">
        <v>10.354596978787001</v>
      </c>
      <c r="J86" s="421">
        <v>2.3550065012606001</v>
      </c>
      <c r="K86" s="189">
        <v>7.0918379527424399E-2</v>
      </c>
      <c r="L86" s="421">
        <v>3.4117382881389297E-2</v>
      </c>
      <c r="M86" s="189">
        <v>10.7038264146916</v>
      </c>
      <c r="N86" s="429">
        <v>2.6646867443331299</v>
      </c>
    </row>
    <row r="87" spans="1:14" ht="13" customHeight="1" x14ac:dyDescent="0.35">
      <c r="A87" s="26" t="s">
        <v>304</v>
      </c>
      <c r="B87" s="114">
        <v>1</v>
      </c>
      <c r="C87" s="199">
        <v>5.0796225527687498E-2</v>
      </c>
      <c r="D87" s="426">
        <v>4.35301812161423E-2</v>
      </c>
      <c r="E87" s="199">
        <v>0.25524528519947698</v>
      </c>
      <c r="F87" s="426">
        <v>0.50897887180786905</v>
      </c>
      <c r="G87" s="199">
        <v>6.3616869906221604E-2</v>
      </c>
      <c r="H87" s="426">
        <v>4.0813304370291598E-2</v>
      </c>
      <c r="I87" s="199">
        <v>4.7232527579383401</v>
      </c>
      <c r="J87" s="426">
        <v>1.9762845257567201</v>
      </c>
      <c r="K87" s="199">
        <v>6.7426129281621699E-2</v>
      </c>
      <c r="L87" s="426">
        <v>3.9874417061861497E-2</v>
      </c>
      <c r="M87" s="199">
        <v>7.1428654611358198</v>
      </c>
      <c r="N87" s="434">
        <v>2.09355648813998</v>
      </c>
    </row>
    <row r="88" spans="1:14" ht="13" customHeight="1" x14ac:dyDescent="0.35">
      <c r="A88" s="12"/>
      <c r="B88" s="115"/>
      <c r="C88" s="189" t="s">
        <v>1420</v>
      </c>
      <c r="D88" s="421" t="s">
        <v>1421</v>
      </c>
      <c r="E88" s="189" t="s">
        <v>1422</v>
      </c>
      <c r="F88" s="421" t="s">
        <v>1423</v>
      </c>
      <c r="G88" s="189" t="s">
        <v>1424</v>
      </c>
      <c r="H88" s="421" t="s">
        <v>1425</v>
      </c>
      <c r="I88" s="189" t="s">
        <v>1426</v>
      </c>
      <c r="J88" s="421" t="s">
        <v>1427</v>
      </c>
      <c r="K88" s="189" t="s">
        <v>1428</v>
      </c>
      <c r="L88" s="421" t="s">
        <v>1429</v>
      </c>
      <c r="M88" s="189" t="s">
        <v>1430</v>
      </c>
      <c r="N88" s="429" t="s">
        <v>1431</v>
      </c>
    </row>
    <row r="89" spans="1:14" ht="13" customHeight="1" x14ac:dyDescent="0.35">
      <c r="A89" s="12" t="s">
        <v>261</v>
      </c>
      <c r="B89" s="115">
        <v>3</v>
      </c>
      <c r="C89" s="189">
        <v>-1.09220017114172E-2</v>
      </c>
      <c r="D89" s="421">
        <v>2.7665711938070901E-2</v>
      </c>
      <c r="E89" s="189">
        <v>1.2692486081013201E-2</v>
      </c>
      <c r="F89" s="421">
        <v>0.110749099934638</v>
      </c>
      <c r="G89" s="189">
        <v>-1.1795651314879399E-2</v>
      </c>
      <c r="H89" s="421">
        <v>2.72148259353719E-2</v>
      </c>
      <c r="I89" s="189">
        <v>0.89723097551977105</v>
      </c>
      <c r="J89" s="421">
        <v>0.58710070079435395</v>
      </c>
      <c r="K89" s="189">
        <v>-1.2081117801118599E-2</v>
      </c>
      <c r="L89" s="421">
        <v>2.7083387679436799E-2</v>
      </c>
      <c r="M89" s="189">
        <v>1.3571187136305201</v>
      </c>
      <c r="N89" s="429">
        <v>0.88790883022449596</v>
      </c>
    </row>
    <row r="90" spans="1:14" ht="13" customHeight="1" x14ac:dyDescent="0.35">
      <c r="A90" s="12" t="s">
        <v>264</v>
      </c>
      <c r="B90" s="115">
        <v>3</v>
      </c>
      <c r="C90" s="189">
        <v>6.20647517546336E-2</v>
      </c>
      <c r="D90" s="421">
        <v>2.3595639641133401E-2</v>
      </c>
      <c r="E90" s="189">
        <v>0.69655119972412705</v>
      </c>
      <c r="F90" s="421">
        <v>0.53631259168221201</v>
      </c>
      <c r="G90" s="189">
        <v>6.0079702602920303E-2</v>
      </c>
      <c r="H90" s="421">
        <v>2.47660115894336E-2</v>
      </c>
      <c r="I90" s="189">
        <v>3.9549243161846199</v>
      </c>
      <c r="J90" s="421">
        <v>1.1929567998488599</v>
      </c>
      <c r="K90" s="189">
        <v>6.3237738144813899E-2</v>
      </c>
      <c r="L90" s="421">
        <v>2.3119682114335401E-2</v>
      </c>
      <c r="M90" s="189">
        <v>6.0976642939159502</v>
      </c>
      <c r="N90" s="429">
        <v>1.43743815341702</v>
      </c>
    </row>
    <row r="91" spans="1:14" ht="13" customHeight="1" x14ac:dyDescent="0.35">
      <c r="A91" s="12" t="s">
        <v>78</v>
      </c>
      <c r="B91" s="115">
        <v>3</v>
      </c>
      <c r="C91" s="189">
        <v>5.67451872280305E-2</v>
      </c>
      <c r="D91" s="421">
        <v>3.4361006507122802E-2</v>
      </c>
      <c r="E91" s="189">
        <v>0.31801563975119101</v>
      </c>
      <c r="F91" s="421">
        <v>0.43084727119957</v>
      </c>
      <c r="G91" s="189">
        <v>8.0738496162835197E-2</v>
      </c>
      <c r="H91" s="421">
        <v>3.4970352066872101E-2</v>
      </c>
      <c r="I91" s="189">
        <v>7.9332955962118303</v>
      </c>
      <c r="J91" s="421">
        <v>1.82256436350517</v>
      </c>
      <c r="K91" s="189">
        <v>7.9571010601051803E-2</v>
      </c>
      <c r="L91" s="421">
        <v>3.5061696815674698E-2</v>
      </c>
      <c r="M91" s="189">
        <v>8.1239018072815803</v>
      </c>
      <c r="N91" s="429">
        <v>1.87922700817662</v>
      </c>
    </row>
    <row r="92" spans="1:14" ht="13" customHeight="1" x14ac:dyDescent="0.35">
      <c r="A92" s="12" t="s">
        <v>283</v>
      </c>
      <c r="B92" s="115">
        <v>3</v>
      </c>
      <c r="C92" s="189">
        <v>0.15263040343724699</v>
      </c>
      <c r="D92" s="421">
        <v>2.4400774149711799E-2</v>
      </c>
      <c r="E92" s="189">
        <v>2.50560302313102</v>
      </c>
      <c r="F92" s="421">
        <v>0.79053961648841198</v>
      </c>
      <c r="G92" s="189">
        <v>0.1529424545742</v>
      </c>
      <c r="H92" s="421">
        <v>2.4625502470897901E-2</v>
      </c>
      <c r="I92" s="189">
        <v>2.8512818989989301</v>
      </c>
      <c r="J92" s="421">
        <v>0.80491326595879198</v>
      </c>
      <c r="K92" s="189">
        <v>0.15275054693581</v>
      </c>
      <c r="L92" s="421">
        <v>2.46544536836747E-2</v>
      </c>
      <c r="M92" s="189">
        <v>3.0575058675781799</v>
      </c>
      <c r="N92" s="429">
        <v>0.86663906308013905</v>
      </c>
    </row>
    <row r="93" spans="1:14" ht="13" customHeight="1" x14ac:dyDescent="0.35">
      <c r="A93" s="12" t="s">
        <v>285</v>
      </c>
      <c r="B93" s="115">
        <v>3</v>
      </c>
      <c r="C93" s="189">
        <v>-3.1358092210553197E-2</v>
      </c>
      <c r="D93" s="421">
        <v>2.6111934953816099E-2</v>
      </c>
      <c r="E93" s="189">
        <v>9.8872348578402006E-2</v>
      </c>
      <c r="F93" s="421">
        <v>0.178646760379891</v>
      </c>
      <c r="G93" s="189">
        <v>-2.4081503687290201E-2</v>
      </c>
      <c r="H93" s="421">
        <v>2.5937750513747498E-2</v>
      </c>
      <c r="I93" s="189">
        <v>2.0278755000389399</v>
      </c>
      <c r="J93" s="421">
        <v>0.69637027512476901</v>
      </c>
      <c r="K93" s="189">
        <v>-2.1439307843400101E-2</v>
      </c>
      <c r="L93" s="421">
        <v>2.5834159852907899E-2</v>
      </c>
      <c r="M93" s="189">
        <v>2.57324363244483</v>
      </c>
      <c r="N93" s="429">
        <v>0.75738059667203905</v>
      </c>
    </row>
    <row r="94" spans="1:14" ht="13" customHeight="1" x14ac:dyDescent="0.35">
      <c r="A94" s="12" t="s">
        <v>290</v>
      </c>
      <c r="B94" s="115">
        <v>3</v>
      </c>
      <c r="C94" s="189">
        <v>0.135280757942738</v>
      </c>
      <c r="D94" s="421">
        <v>2.9413497012520901E-2</v>
      </c>
      <c r="E94" s="189">
        <v>1.8286103161431499</v>
      </c>
      <c r="F94" s="421">
        <v>0.804459376475815</v>
      </c>
      <c r="G94" s="189">
        <v>0.132001393375832</v>
      </c>
      <c r="H94" s="421">
        <v>2.8822608012269199E-2</v>
      </c>
      <c r="I94" s="189">
        <v>3.4558076758482801</v>
      </c>
      <c r="J94" s="421">
        <v>1.1313655815875301</v>
      </c>
      <c r="K94" s="189">
        <v>0.12916295680412199</v>
      </c>
      <c r="L94" s="421">
        <v>2.9499352310729601E-2</v>
      </c>
      <c r="M94" s="189">
        <v>4.55061264509217</v>
      </c>
      <c r="N94" s="429">
        <v>1.1707677143742601</v>
      </c>
    </row>
    <row r="95" spans="1:14" ht="13" customHeight="1" x14ac:dyDescent="0.35">
      <c r="A95" s="12" t="s">
        <v>294</v>
      </c>
      <c r="B95" s="115">
        <v>3</v>
      </c>
      <c r="C95" s="189">
        <v>9.2958141980553799E-2</v>
      </c>
      <c r="D95" s="421">
        <v>1.8538708134817599E-2</v>
      </c>
      <c r="E95" s="189">
        <v>0.88833206488345895</v>
      </c>
      <c r="F95" s="421">
        <v>0.35152114863977801</v>
      </c>
      <c r="G95" s="189">
        <v>9.1211182937777094E-2</v>
      </c>
      <c r="H95" s="421">
        <v>1.8696842326182999E-2</v>
      </c>
      <c r="I95" s="189">
        <v>1.20091266212317</v>
      </c>
      <c r="J95" s="421">
        <v>0.44632250200548002</v>
      </c>
      <c r="K95" s="189">
        <v>9.6350578237353796E-2</v>
      </c>
      <c r="L95" s="421">
        <v>1.84213978829714E-2</v>
      </c>
      <c r="M95" s="189">
        <v>3.79784026243984</v>
      </c>
      <c r="N95" s="429">
        <v>0.93434672214810799</v>
      </c>
    </row>
    <row r="96" spans="1:14" ht="13" customHeight="1" x14ac:dyDescent="0.35">
      <c r="A96" s="12" t="s">
        <v>295</v>
      </c>
      <c r="B96" s="115">
        <v>3</v>
      </c>
      <c r="C96" s="189">
        <v>5.8573078295353301E-3</v>
      </c>
      <c r="D96" s="421">
        <v>1.7844120987726701E-2</v>
      </c>
      <c r="E96" s="189">
        <v>6.2999214775735198E-3</v>
      </c>
      <c r="F96" s="421">
        <v>5.1402919061335803E-2</v>
      </c>
      <c r="G96" s="189">
        <v>9.0774013921467497E-3</v>
      </c>
      <c r="H96" s="421">
        <v>1.7744926698939598E-2</v>
      </c>
      <c r="I96" s="189">
        <v>3.1503538861899001</v>
      </c>
      <c r="J96" s="421">
        <v>1.04915685341409</v>
      </c>
      <c r="K96" s="189">
        <v>1.4209237258326599E-2</v>
      </c>
      <c r="L96" s="421">
        <v>1.7011537822415899E-2</v>
      </c>
      <c r="M96" s="189">
        <v>4.4278132529213901</v>
      </c>
      <c r="N96" s="429">
        <v>1.0845517363600099</v>
      </c>
    </row>
    <row r="97" spans="1:14" ht="13" customHeight="1" x14ac:dyDescent="0.35">
      <c r="A97" s="29" t="s">
        <v>307</v>
      </c>
      <c r="B97" s="117">
        <v>3</v>
      </c>
      <c r="C97" s="203">
        <v>5.7907057031345903E-2</v>
      </c>
      <c r="D97" s="428">
        <v>9.1064071546775507E-3</v>
      </c>
      <c r="E97" s="203">
        <v>0.79437212497124199</v>
      </c>
      <c r="F97" s="428">
        <v>0.17301362603916701</v>
      </c>
      <c r="G97" s="203">
        <v>6.1271684505442597E-2</v>
      </c>
      <c r="H97" s="428">
        <v>9.1440784691762395E-3</v>
      </c>
      <c r="I97" s="203">
        <v>3.1839603138894299</v>
      </c>
      <c r="J97" s="428">
        <v>0.370858651100615</v>
      </c>
      <c r="K97" s="203">
        <v>6.2720205292119899E-2</v>
      </c>
      <c r="L97" s="428">
        <v>9.0756802262297095E-3</v>
      </c>
      <c r="M97" s="203">
        <v>4.2482125594130604</v>
      </c>
      <c r="N97" s="436">
        <v>0.41703467003792999</v>
      </c>
    </row>
    <row r="99" spans="1:14" x14ac:dyDescent="0.35">
      <c r="A99" s="178" t="s">
        <v>466</v>
      </c>
    </row>
    <row r="100" spans="1:14" x14ac:dyDescent="0.35">
      <c r="A100" s="178" t="s">
        <v>455</v>
      </c>
    </row>
    <row r="101" spans="1:14" x14ac:dyDescent="0.35">
      <c r="A101" s="178" t="s">
        <v>387</v>
      </c>
    </row>
    <row r="102" spans="1:14" x14ac:dyDescent="0.35">
      <c r="A102" s="178" t="s">
        <v>439</v>
      </c>
    </row>
    <row r="103" spans="1:14" x14ac:dyDescent="0.35">
      <c r="A103" s="178" t="s">
        <v>310</v>
      </c>
    </row>
    <row r="104" spans="1:14" x14ac:dyDescent="0.35">
      <c r="A104" s="178" t="s">
        <v>311</v>
      </c>
    </row>
    <row r="105" spans="1:14" x14ac:dyDescent="0.35">
      <c r="A105" s="178" t="s">
        <v>312</v>
      </c>
    </row>
    <row r="106" spans="1:14" x14ac:dyDescent="0.35">
      <c r="A106" s="178" t="s">
        <v>313</v>
      </c>
    </row>
    <row r="107" spans="1:14" x14ac:dyDescent="0.35">
      <c r="A107" s="163" t="str">
        <f>HYPERLINK("https://oecdcode.org/disclaimers/cyprus.html", "Information on data for Cyprus: https://oecdcode.org/disclaimers/cyprus.html")</f>
        <v>Information on data for Cyprus: https://oecdcode.org/disclaimers/cyprus.html</v>
      </c>
    </row>
    <row r="108" spans="1:14" x14ac:dyDescent="0.35">
      <c r="A108" s="178" t="s">
        <v>314</v>
      </c>
    </row>
  </sheetData>
  <mergeCells count="5">
    <mergeCell ref="B8:B10"/>
    <mergeCell ref="C9:F9"/>
    <mergeCell ref="G9:J9"/>
    <mergeCell ref="K9:N9"/>
    <mergeCell ref="C8:N8"/>
  </mergeCells>
  <conditionalFormatting sqref="C1:C200">
    <cfRule type="expression" dxfId="51" priority="3">
      <formula>ABS(C1/D1)&gt;1.95996398454005</formula>
    </cfRule>
  </conditionalFormatting>
  <conditionalFormatting sqref="G1:G200">
    <cfRule type="expression" dxfId="50" priority="2">
      <formula>ABS(G1/H1)&gt;1.95996398454005</formula>
    </cfRule>
  </conditionalFormatting>
  <conditionalFormatting sqref="K1:K200">
    <cfRule type="expression" dxfId="49" priority="1">
      <formula>ABS(K1/L1)&gt;1.95996398454005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B109"/>
  <sheetViews>
    <sheetView showGridLines="0" zoomScale="80" workbookViewId="0"/>
  </sheetViews>
  <sheetFormatPr defaultColWidth="10.81640625" defaultRowHeight="14.5" x14ac:dyDescent="0.35"/>
  <cols>
    <col min="1" max="1" width="30.7265625" customWidth="1"/>
    <col min="2" max="2" width="8.7265625" customWidth="1"/>
  </cols>
  <sheetData>
    <row r="1" spans="1:54" x14ac:dyDescent="0.35">
      <c r="A1" s="32" t="s">
        <v>224</v>
      </c>
    </row>
    <row r="2" spans="1:54" x14ac:dyDescent="0.35">
      <c r="A2" s="38" t="s">
        <v>225</v>
      </c>
    </row>
    <row r="3" spans="1:54" x14ac:dyDescent="0.35">
      <c r="A3" s="42" t="s">
        <v>379</v>
      </c>
    </row>
    <row r="4" spans="1:54" x14ac:dyDescent="0.35">
      <c r="A4" s="150" t="str">
        <f>HYPERLINK("#'TOC'!A1", "Back to TOC")</f>
        <v>Back to TOC</v>
      </c>
    </row>
    <row r="8" spans="1:54" ht="15" customHeight="1" x14ac:dyDescent="0.35">
      <c r="B8" s="503" t="s">
        <v>233</v>
      </c>
      <c r="C8" s="506" t="s">
        <v>480</v>
      </c>
      <c r="D8" s="506"/>
      <c r="E8" s="506"/>
      <c r="F8" s="506"/>
      <c r="G8" s="506" t="s">
        <v>480</v>
      </c>
      <c r="H8" s="506"/>
      <c r="I8" s="506"/>
      <c r="J8" s="506"/>
      <c r="K8" s="506" t="s">
        <v>480</v>
      </c>
      <c r="L8" s="506"/>
      <c r="M8" s="506"/>
      <c r="N8" s="506"/>
      <c r="O8" s="506" t="s">
        <v>480</v>
      </c>
      <c r="P8" s="506"/>
      <c r="Q8" s="506"/>
      <c r="R8" s="506"/>
      <c r="S8" s="506" t="s">
        <v>480</v>
      </c>
      <c r="T8" s="506"/>
      <c r="U8" s="506"/>
      <c r="V8" s="506"/>
      <c r="W8" s="506" t="s">
        <v>480</v>
      </c>
      <c r="X8" s="506"/>
      <c r="Y8" s="506"/>
      <c r="Z8" s="506"/>
      <c r="AA8" s="506" t="s">
        <v>480</v>
      </c>
      <c r="AB8" s="506"/>
      <c r="AC8" s="506"/>
      <c r="AD8" s="506"/>
      <c r="AE8" s="506" t="s">
        <v>480</v>
      </c>
      <c r="AF8" s="506"/>
      <c r="AG8" s="506"/>
      <c r="AH8" s="506"/>
      <c r="AI8" s="506" t="s">
        <v>480</v>
      </c>
      <c r="AJ8" s="506"/>
      <c r="AK8" s="506"/>
      <c r="AL8" s="506"/>
      <c r="AM8" s="506" t="s">
        <v>480</v>
      </c>
      <c r="AN8" s="506"/>
      <c r="AO8" s="506"/>
      <c r="AP8" s="506"/>
      <c r="AQ8" s="506" t="s">
        <v>480</v>
      </c>
      <c r="AR8" s="506"/>
      <c r="AS8" s="506"/>
      <c r="AT8" s="506"/>
      <c r="AU8" s="506" t="s">
        <v>480</v>
      </c>
      <c r="AV8" s="506"/>
      <c r="AW8" s="506"/>
      <c r="AX8" s="506"/>
      <c r="AY8" s="506" t="s">
        <v>480</v>
      </c>
      <c r="AZ8" s="506"/>
      <c r="BA8" s="506"/>
      <c r="BB8" s="507"/>
    </row>
    <row r="9" spans="1:54" ht="45" customHeight="1" x14ac:dyDescent="0.35">
      <c r="B9" s="504"/>
      <c r="C9" s="508" t="s">
        <v>467</v>
      </c>
      <c r="D9" s="508"/>
      <c r="E9" s="508"/>
      <c r="F9" s="508"/>
      <c r="G9" s="508" t="s">
        <v>468</v>
      </c>
      <c r="H9" s="508"/>
      <c r="I9" s="508"/>
      <c r="J9" s="508"/>
      <c r="K9" s="508" t="s">
        <v>469</v>
      </c>
      <c r="L9" s="508"/>
      <c r="M9" s="508"/>
      <c r="N9" s="508"/>
      <c r="O9" s="508" t="s">
        <v>470</v>
      </c>
      <c r="P9" s="508"/>
      <c r="Q9" s="508"/>
      <c r="R9" s="508"/>
      <c r="S9" s="508" t="s">
        <v>471</v>
      </c>
      <c r="T9" s="508"/>
      <c r="U9" s="508"/>
      <c r="V9" s="508"/>
      <c r="W9" s="508" t="s">
        <v>472</v>
      </c>
      <c r="X9" s="508"/>
      <c r="Y9" s="508"/>
      <c r="Z9" s="508"/>
      <c r="AA9" s="508" t="s">
        <v>473</v>
      </c>
      <c r="AB9" s="508"/>
      <c r="AC9" s="508"/>
      <c r="AD9" s="508"/>
      <c r="AE9" s="508" t="s">
        <v>474</v>
      </c>
      <c r="AF9" s="508"/>
      <c r="AG9" s="508"/>
      <c r="AH9" s="508"/>
      <c r="AI9" s="508" t="s">
        <v>475</v>
      </c>
      <c r="AJ9" s="508"/>
      <c r="AK9" s="508"/>
      <c r="AL9" s="508"/>
      <c r="AM9" s="508" t="s">
        <v>476</v>
      </c>
      <c r="AN9" s="508"/>
      <c r="AO9" s="508"/>
      <c r="AP9" s="508"/>
      <c r="AQ9" s="508" t="s">
        <v>477</v>
      </c>
      <c r="AR9" s="508"/>
      <c r="AS9" s="508"/>
      <c r="AT9" s="508"/>
      <c r="AU9" s="508" t="s">
        <v>478</v>
      </c>
      <c r="AV9" s="508"/>
      <c r="AW9" s="508"/>
      <c r="AX9" s="508"/>
      <c r="AY9" s="508" t="s">
        <v>479</v>
      </c>
      <c r="AZ9" s="508"/>
      <c r="BA9" s="508"/>
      <c r="BB9" s="541"/>
    </row>
    <row r="10" spans="1:54" ht="45" customHeight="1" x14ac:dyDescent="0.35">
      <c r="B10" s="504"/>
      <c r="C10" s="509" t="s">
        <v>384</v>
      </c>
      <c r="D10" s="509"/>
      <c r="E10" s="509"/>
      <c r="F10" s="509"/>
      <c r="G10" s="509" t="s">
        <v>384</v>
      </c>
      <c r="H10" s="509"/>
      <c r="I10" s="509"/>
      <c r="J10" s="509"/>
      <c r="K10" s="509" t="s">
        <v>384</v>
      </c>
      <c r="L10" s="509"/>
      <c r="M10" s="509"/>
      <c r="N10" s="509"/>
      <c r="O10" s="509" t="s">
        <v>384</v>
      </c>
      <c r="P10" s="509"/>
      <c r="Q10" s="509"/>
      <c r="R10" s="509"/>
      <c r="S10" s="509" t="s">
        <v>384</v>
      </c>
      <c r="T10" s="509"/>
      <c r="U10" s="509"/>
      <c r="V10" s="509"/>
      <c r="W10" s="509" t="s">
        <v>384</v>
      </c>
      <c r="X10" s="509"/>
      <c r="Y10" s="509"/>
      <c r="Z10" s="509"/>
      <c r="AA10" s="509" t="s">
        <v>384</v>
      </c>
      <c r="AB10" s="509"/>
      <c r="AC10" s="509"/>
      <c r="AD10" s="509"/>
      <c r="AE10" s="509" t="s">
        <v>384</v>
      </c>
      <c r="AF10" s="509"/>
      <c r="AG10" s="509"/>
      <c r="AH10" s="509"/>
      <c r="AI10" s="509" t="s">
        <v>384</v>
      </c>
      <c r="AJ10" s="509"/>
      <c r="AK10" s="509"/>
      <c r="AL10" s="509"/>
      <c r="AM10" s="509" t="s">
        <v>384</v>
      </c>
      <c r="AN10" s="509"/>
      <c r="AO10" s="509"/>
      <c r="AP10" s="509"/>
      <c r="AQ10" s="509" t="s">
        <v>384</v>
      </c>
      <c r="AR10" s="509"/>
      <c r="AS10" s="509"/>
      <c r="AT10" s="509"/>
      <c r="AU10" s="509" t="s">
        <v>384</v>
      </c>
      <c r="AV10" s="509"/>
      <c r="AW10" s="509"/>
      <c r="AX10" s="509"/>
      <c r="AY10" s="509" t="s">
        <v>384</v>
      </c>
      <c r="AZ10" s="509"/>
      <c r="BA10" s="509"/>
      <c r="BB10" s="542"/>
    </row>
    <row r="11" spans="1:54" ht="15" customHeight="1" x14ac:dyDescent="0.35">
      <c r="B11" s="505"/>
      <c r="C11" s="88" t="s">
        <v>326</v>
      </c>
      <c r="D11" s="88" t="s">
        <v>235</v>
      </c>
      <c r="E11" s="88" t="s">
        <v>380</v>
      </c>
      <c r="F11" s="88" t="s">
        <v>235</v>
      </c>
      <c r="G11" s="88" t="s">
        <v>326</v>
      </c>
      <c r="H11" s="88" t="s">
        <v>235</v>
      </c>
      <c r="I11" s="88" t="s">
        <v>380</v>
      </c>
      <c r="J11" s="88" t="s">
        <v>235</v>
      </c>
      <c r="K11" s="88" t="s">
        <v>326</v>
      </c>
      <c r="L11" s="88" t="s">
        <v>235</v>
      </c>
      <c r="M11" s="88" t="s">
        <v>380</v>
      </c>
      <c r="N11" s="88" t="s">
        <v>235</v>
      </c>
      <c r="O11" s="88" t="s">
        <v>326</v>
      </c>
      <c r="P11" s="88" t="s">
        <v>235</v>
      </c>
      <c r="Q11" s="88" t="s">
        <v>380</v>
      </c>
      <c r="R11" s="88" t="s">
        <v>235</v>
      </c>
      <c r="S11" s="88" t="s">
        <v>326</v>
      </c>
      <c r="T11" s="88" t="s">
        <v>235</v>
      </c>
      <c r="U11" s="88" t="s">
        <v>380</v>
      </c>
      <c r="V11" s="88" t="s">
        <v>235</v>
      </c>
      <c r="W11" s="88" t="s">
        <v>326</v>
      </c>
      <c r="X11" s="88" t="s">
        <v>235</v>
      </c>
      <c r="Y11" s="88" t="s">
        <v>380</v>
      </c>
      <c r="Z11" s="88" t="s">
        <v>235</v>
      </c>
      <c r="AA11" s="88" t="s">
        <v>326</v>
      </c>
      <c r="AB11" s="88" t="s">
        <v>235</v>
      </c>
      <c r="AC11" s="88" t="s">
        <v>380</v>
      </c>
      <c r="AD11" s="88" t="s">
        <v>235</v>
      </c>
      <c r="AE11" s="88" t="s">
        <v>326</v>
      </c>
      <c r="AF11" s="88" t="s">
        <v>235</v>
      </c>
      <c r="AG11" s="88" t="s">
        <v>380</v>
      </c>
      <c r="AH11" s="88" t="s">
        <v>235</v>
      </c>
      <c r="AI11" s="88" t="s">
        <v>326</v>
      </c>
      <c r="AJ11" s="88" t="s">
        <v>235</v>
      </c>
      <c r="AK11" s="88" t="s">
        <v>380</v>
      </c>
      <c r="AL11" s="88" t="s">
        <v>235</v>
      </c>
      <c r="AM11" s="88" t="s">
        <v>326</v>
      </c>
      <c r="AN11" s="88" t="s">
        <v>235</v>
      </c>
      <c r="AO11" s="88" t="s">
        <v>380</v>
      </c>
      <c r="AP11" s="88" t="s">
        <v>235</v>
      </c>
      <c r="AQ11" s="88" t="s">
        <v>326</v>
      </c>
      <c r="AR11" s="88" t="s">
        <v>235</v>
      </c>
      <c r="AS11" s="88" t="s">
        <v>380</v>
      </c>
      <c r="AT11" s="88" t="s">
        <v>235</v>
      </c>
      <c r="AU11" s="88" t="s">
        <v>326</v>
      </c>
      <c r="AV11" s="88" t="s">
        <v>235</v>
      </c>
      <c r="AW11" s="88" t="s">
        <v>380</v>
      </c>
      <c r="AX11" s="88" t="s">
        <v>235</v>
      </c>
      <c r="AY11" s="88" t="s">
        <v>326</v>
      </c>
      <c r="AZ11" s="88" t="s">
        <v>235</v>
      </c>
      <c r="BA11" s="88" t="s">
        <v>380</v>
      </c>
      <c r="BB11" s="89" t="s">
        <v>235</v>
      </c>
    </row>
    <row r="12" spans="1:54" ht="13" customHeight="1" x14ac:dyDescent="0.35">
      <c r="A12" s="90"/>
      <c r="B12" s="91"/>
      <c r="C12" s="201" t="s">
        <v>1432</v>
      </c>
      <c r="D12" s="443" t="s">
        <v>1433</v>
      </c>
      <c r="E12" s="201" t="s">
        <v>1434</v>
      </c>
      <c r="F12" s="443" t="s">
        <v>1435</v>
      </c>
      <c r="G12" s="201" t="s">
        <v>1436</v>
      </c>
      <c r="H12" s="443" t="s">
        <v>1437</v>
      </c>
      <c r="I12" s="201" t="s">
        <v>1438</v>
      </c>
      <c r="J12" s="443" t="s">
        <v>1439</v>
      </c>
      <c r="K12" s="201" t="s">
        <v>1440</v>
      </c>
      <c r="L12" s="443" t="s">
        <v>1441</v>
      </c>
      <c r="M12" s="201" t="s">
        <v>1442</v>
      </c>
      <c r="N12" s="443" t="s">
        <v>1443</v>
      </c>
      <c r="O12" s="201" t="s">
        <v>1444</v>
      </c>
      <c r="P12" s="443" t="s">
        <v>1445</v>
      </c>
      <c r="Q12" s="201" t="s">
        <v>1446</v>
      </c>
      <c r="R12" s="443" t="s">
        <v>1447</v>
      </c>
      <c r="S12" s="201" t="s">
        <v>1448</v>
      </c>
      <c r="T12" s="443" t="s">
        <v>1449</v>
      </c>
      <c r="U12" s="201" t="s">
        <v>1450</v>
      </c>
      <c r="V12" s="443" t="s">
        <v>1451</v>
      </c>
      <c r="W12" s="201" t="s">
        <v>1452</v>
      </c>
      <c r="X12" s="443" t="s">
        <v>1453</v>
      </c>
      <c r="Y12" s="201" t="s">
        <v>1454</v>
      </c>
      <c r="Z12" s="443" t="s">
        <v>1455</v>
      </c>
      <c r="AA12" s="201" t="s">
        <v>1456</v>
      </c>
      <c r="AB12" s="443" t="s">
        <v>1457</v>
      </c>
      <c r="AC12" s="201" t="s">
        <v>1458</v>
      </c>
      <c r="AD12" s="443" t="s">
        <v>1459</v>
      </c>
      <c r="AE12" s="201" t="s">
        <v>1460</v>
      </c>
      <c r="AF12" s="443" t="s">
        <v>1461</v>
      </c>
      <c r="AG12" s="201" t="s">
        <v>1462</v>
      </c>
      <c r="AH12" s="443" t="s">
        <v>1463</v>
      </c>
      <c r="AI12" s="201" t="s">
        <v>1464</v>
      </c>
      <c r="AJ12" s="443" t="s">
        <v>1465</v>
      </c>
      <c r="AK12" s="201" t="s">
        <v>1466</v>
      </c>
      <c r="AL12" s="443" t="s">
        <v>1467</v>
      </c>
      <c r="AM12" s="201" t="s">
        <v>1468</v>
      </c>
      <c r="AN12" s="443" t="s">
        <v>1469</v>
      </c>
      <c r="AO12" s="201" t="s">
        <v>1470</v>
      </c>
      <c r="AP12" s="443" t="s">
        <v>1471</v>
      </c>
      <c r="AQ12" s="201" t="s">
        <v>1472</v>
      </c>
      <c r="AR12" s="443" t="s">
        <v>1473</v>
      </c>
      <c r="AS12" s="201" t="s">
        <v>1474</v>
      </c>
      <c r="AT12" s="443" t="s">
        <v>1475</v>
      </c>
      <c r="AU12" s="201" t="s">
        <v>1476</v>
      </c>
      <c r="AV12" s="443" t="s">
        <v>1477</v>
      </c>
      <c r="AW12" s="201" t="s">
        <v>1478</v>
      </c>
      <c r="AX12" s="443" t="s">
        <v>1479</v>
      </c>
      <c r="AY12" s="201" t="s">
        <v>1480</v>
      </c>
      <c r="AZ12" s="443" t="s">
        <v>1481</v>
      </c>
      <c r="BA12" s="201" t="s">
        <v>1482</v>
      </c>
      <c r="BB12" s="451" t="s">
        <v>1483</v>
      </c>
    </row>
    <row r="13" spans="1:54" ht="13" customHeight="1" x14ac:dyDescent="0.35">
      <c r="A13" s="12" t="s">
        <v>248</v>
      </c>
      <c r="B13" s="97">
        <v>2</v>
      </c>
      <c r="C13" s="189">
        <v>-0.17103119575578199</v>
      </c>
      <c r="D13" s="437">
        <v>8.2757406097282202E-2</v>
      </c>
      <c r="E13" s="189">
        <v>4.4598598999150703</v>
      </c>
      <c r="F13" s="437">
        <v>1.0680363833653299</v>
      </c>
      <c r="G13" s="189">
        <v>-0.341657957961362</v>
      </c>
      <c r="H13" s="437">
        <v>8.2011450478671602E-2</v>
      </c>
      <c r="I13" s="189">
        <v>4.9434835130901504</v>
      </c>
      <c r="J13" s="437">
        <v>1.07642342657739</v>
      </c>
      <c r="K13" s="189">
        <v>-0.18793689991177701</v>
      </c>
      <c r="L13" s="437">
        <v>6.1365071507742203E-2</v>
      </c>
      <c r="M13" s="189">
        <v>4.5306446308676298</v>
      </c>
      <c r="N13" s="437">
        <v>1.03218700830609</v>
      </c>
      <c r="O13" s="189">
        <v>-0.135404951723886</v>
      </c>
      <c r="P13" s="437">
        <v>7.7596358689866904E-2</v>
      </c>
      <c r="Q13" s="189">
        <v>4.3570661899309</v>
      </c>
      <c r="R13" s="437">
        <v>1.0983264590587101</v>
      </c>
      <c r="S13" s="189">
        <v>-0.161155984067159</v>
      </c>
      <c r="T13" s="437">
        <v>7.0000396238825494E-2</v>
      </c>
      <c r="U13" s="189">
        <v>4.4823738104317696</v>
      </c>
      <c r="V13" s="437">
        <v>1.0647921884682501</v>
      </c>
      <c r="W13" s="189">
        <v>-0.37614641501950202</v>
      </c>
      <c r="X13" s="437">
        <v>6.9198825711690601E-2</v>
      </c>
      <c r="Y13" s="189">
        <v>5.6691275944773398</v>
      </c>
      <c r="Z13" s="437">
        <v>1.14560708557163</v>
      </c>
      <c r="AA13" s="189">
        <v>-0.42843019498838403</v>
      </c>
      <c r="AB13" s="437">
        <v>9.9755935393691E-2</v>
      </c>
      <c r="AC13" s="189">
        <v>5.3177814481407104</v>
      </c>
      <c r="AD13" s="437">
        <v>1.1655654346800199</v>
      </c>
      <c r="AE13" s="189">
        <v>-0.30738982881690202</v>
      </c>
      <c r="AF13" s="437">
        <v>8.8646926239386997E-2</v>
      </c>
      <c r="AG13" s="189">
        <v>5.0093239211301803</v>
      </c>
      <c r="AH13" s="437">
        <v>1.1962931290140599</v>
      </c>
      <c r="AI13" s="189">
        <v>-0.120116617363595</v>
      </c>
      <c r="AJ13" s="437">
        <v>8.0440884762857406E-2</v>
      </c>
      <c r="AK13" s="189">
        <v>4.3259467171988399</v>
      </c>
      <c r="AL13" s="437">
        <v>1.0836090147623301</v>
      </c>
      <c r="AM13" s="189">
        <v>-0.21587368451671199</v>
      </c>
      <c r="AN13" s="437">
        <v>9.5125053978020596E-2</v>
      </c>
      <c r="AO13" s="189">
        <v>4.6088488605358702</v>
      </c>
      <c r="AP13" s="437">
        <v>1.1199147932004001</v>
      </c>
      <c r="AQ13" s="189">
        <v>-0.23871586332960201</v>
      </c>
      <c r="AR13" s="437">
        <v>7.5400416930168801E-2</v>
      </c>
      <c r="AS13" s="189">
        <v>4.8094942308639004</v>
      </c>
      <c r="AT13" s="437">
        <v>1.1418083451446801</v>
      </c>
      <c r="AU13" s="189">
        <v>-0.30091380358016001</v>
      </c>
      <c r="AV13" s="437">
        <v>8.0539499758459199E-2</v>
      </c>
      <c r="AW13" s="189">
        <v>5.1117618226866801</v>
      </c>
      <c r="AX13" s="437">
        <v>1.15712865057648</v>
      </c>
      <c r="AY13" s="189">
        <v>-0.16655660513864501</v>
      </c>
      <c r="AZ13" s="437">
        <v>9.7058796668691105E-2</v>
      </c>
      <c r="BA13" s="189">
        <v>4.4048784195605997</v>
      </c>
      <c r="BB13" s="445">
        <v>1.0979593016757101</v>
      </c>
    </row>
    <row r="14" spans="1:54" ht="13" customHeight="1" x14ac:dyDescent="0.35">
      <c r="A14" s="12" t="s">
        <v>249</v>
      </c>
      <c r="B14" s="97">
        <v>2</v>
      </c>
      <c r="C14" s="189">
        <v>-0.14434813879651401</v>
      </c>
      <c r="D14" s="437">
        <v>0.112741769823411</v>
      </c>
      <c r="E14" s="189">
        <v>2.1303614951018099</v>
      </c>
      <c r="F14" s="437">
        <v>1.02978219164704</v>
      </c>
      <c r="G14" s="189">
        <v>-0.38492248883674002</v>
      </c>
      <c r="H14" s="437">
        <v>0.132730122656678</v>
      </c>
      <c r="I14" s="189">
        <v>2.9225055692791102</v>
      </c>
      <c r="J14" s="437">
        <v>1.29526695795084</v>
      </c>
      <c r="K14" s="189">
        <v>-0.25093074074141503</v>
      </c>
      <c r="L14" s="437">
        <v>0.10513552251041899</v>
      </c>
      <c r="M14" s="189">
        <v>2.51986876342482</v>
      </c>
      <c r="N14" s="437">
        <v>1.07795924394931</v>
      </c>
      <c r="O14" s="189">
        <v>-4.6834291532781201E-2</v>
      </c>
      <c r="P14" s="437">
        <v>0.107580221653611</v>
      </c>
      <c r="Q14" s="189">
        <v>2.0604273660167198</v>
      </c>
      <c r="R14" s="437">
        <v>0.98035729556787898</v>
      </c>
      <c r="S14" s="189">
        <v>-0.14709061546384</v>
      </c>
      <c r="T14" s="437">
        <v>0.125924606383848</v>
      </c>
      <c r="U14" s="189">
        <v>2.18429490503034</v>
      </c>
      <c r="V14" s="437">
        <v>1.00720822892303</v>
      </c>
      <c r="W14" s="189">
        <v>-0.48115698278083102</v>
      </c>
      <c r="X14" s="437">
        <v>0.12007917166413</v>
      </c>
      <c r="Y14" s="189">
        <v>3.3757558934466498</v>
      </c>
      <c r="Z14" s="437">
        <v>1.17052548049592</v>
      </c>
      <c r="AA14" s="189">
        <v>-0.38080449593371901</v>
      </c>
      <c r="AB14" s="437">
        <v>0.147756353424081</v>
      </c>
      <c r="AC14" s="189">
        <v>2.6279932534323498</v>
      </c>
      <c r="AD14" s="437">
        <v>1.07102353145448</v>
      </c>
      <c r="AE14" s="189">
        <v>-0.149751527436087</v>
      </c>
      <c r="AF14" s="437">
        <v>0.115141394973882</v>
      </c>
      <c r="AG14" s="189">
        <v>2.16308884917605</v>
      </c>
      <c r="AH14" s="437">
        <v>1.0224190634114201</v>
      </c>
      <c r="AI14" s="189">
        <v>-0.23624745848720699</v>
      </c>
      <c r="AJ14" s="437">
        <v>0.119924936367136</v>
      </c>
      <c r="AK14" s="189">
        <v>2.3543708871469402</v>
      </c>
      <c r="AL14" s="437">
        <v>1.010253076526</v>
      </c>
      <c r="AM14" s="189">
        <v>-0.20039323319268601</v>
      </c>
      <c r="AN14" s="437">
        <v>0.12990253933837201</v>
      </c>
      <c r="AO14" s="189">
        <v>2.2646380320258199</v>
      </c>
      <c r="AP14" s="437">
        <v>1.0823085304065001</v>
      </c>
      <c r="AQ14" s="189">
        <v>-0.34440639388349997</v>
      </c>
      <c r="AR14" s="437">
        <v>0.11663037307728</v>
      </c>
      <c r="AS14" s="189">
        <v>2.78990953069578</v>
      </c>
      <c r="AT14" s="437">
        <v>1.15371412044843</v>
      </c>
      <c r="AU14" s="189">
        <v>-0.23094832558806999</v>
      </c>
      <c r="AV14" s="437">
        <v>0.105860066464353</v>
      </c>
      <c r="AW14" s="189">
        <v>2.3675119728235798</v>
      </c>
      <c r="AX14" s="437">
        <v>0.98468009061866801</v>
      </c>
      <c r="AY14" s="189">
        <v>-0.33504230167598098</v>
      </c>
      <c r="AZ14" s="437">
        <v>0.14149807710033299</v>
      </c>
      <c r="BA14" s="189">
        <v>2.5135416990929702</v>
      </c>
      <c r="BB14" s="445">
        <v>1.1722322938134599</v>
      </c>
    </row>
    <row r="15" spans="1:54" ht="13" customHeight="1" x14ac:dyDescent="0.35">
      <c r="A15" s="12" t="s">
        <v>250</v>
      </c>
      <c r="B15" s="97">
        <v>2</v>
      </c>
      <c r="C15" s="189">
        <v>-9.6056504776765902E-2</v>
      </c>
      <c r="D15" s="437">
        <v>9.0108376853678507E-2</v>
      </c>
      <c r="E15" s="189">
        <v>3.3944940586324601</v>
      </c>
      <c r="F15" s="437">
        <v>0.77319422732555398</v>
      </c>
      <c r="G15" s="189">
        <v>-0.152102470581673</v>
      </c>
      <c r="H15" s="437">
        <v>9.8597692535378201E-2</v>
      </c>
      <c r="I15" s="189">
        <v>3.4733643550223299</v>
      </c>
      <c r="J15" s="437">
        <v>0.75921078347252002</v>
      </c>
      <c r="K15" s="189">
        <v>5.8778650434280003E-2</v>
      </c>
      <c r="L15" s="437">
        <v>7.7220652465368703E-2</v>
      </c>
      <c r="M15" s="189">
        <v>3.3420414496768198</v>
      </c>
      <c r="N15" s="437">
        <v>0.77590616629769205</v>
      </c>
      <c r="O15" s="189">
        <v>4.6548548855856797E-2</v>
      </c>
      <c r="P15" s="437">
        <v>6.7674159266504094E-2</v>
      </c>
      <c r="Q15" s="189">
        <v>3.2943645051755999</v>
      </c>
      <c r="R15" s="437">
        <v>0.76335858007700397</v>
      </c>
      <c r="S15" s="189">
        <v>-0.16704094099827599</v>
      </c>
      <c r="T15" s="437">
        <v>6.7123512046517397E-2</v>
      </c>
      <c r="U15" s="189">
        <v>3.5467396416302099</v>
      </c>
      <c r="V15" s="437">
        <v>0.77263119253953405</v>
      </c>
      <c r="W15" s="189">
        <v>-0.29391030367577498</v>
      </c>
      <c r="X15" s="437">
        <v>6.6229254268601503E-2</v>
      </c>
      <c r="Y15" s="189">
        <v>4.0152314577682997</v>
      </c>
      <c r="Z15" s="437">
        <v>0.80375165843440799</v>
      </c>
      <c r="AA15" s="189">
        <v>-0.23722145804870001</v>
      </c>
      <c r="AB15" s="437">
        <v>0.127116905356709</v>
      </c>
      <c r="AC15" s="189">
        <v>3.4518118420235901</v>
      </c>
      <c r="AD15" s="437">
        <v>0.77412574744232499</v>
      </c>
      <c r="AE15" s="189">
        <v>-7.1561841345886903E-2</v>
      </c>
      <c r="AF15" s="437">
        <v>7.8421334197746995E-2</v>
      </c>
      <c r="AG15" s="189">
        <v>3.3005820187794201</v>
      </c>
      <c r="AH15" s="437">
        <v>0.748279870835312</v>
      </c>
      <c r="AI15" s="189">
        <v>-0.10203760993393</v>
      </c>
      <c r="AJ15" s="437">
        <v>8.7320906651302793E-2</v>
      </c>
      <c r="AK15" s="189">
        <v>3.4074484607797699</v>
      </c>
      <c r="AL15" s="437">
        <v>0.74390866631708996</v>
      </c>
      <c r="AM15" s="189">
        <v>-9.7614712894379202E-2</v>
      </c>
      <c r="AN15" s="437">
        <v>7.0829092830377804E-2</v>
      </c>
      <c r="AO15" s="189">
        <v>3.3666098801484501</v>
      </c>
      <c r="AP15" s="437">
        <v>0.75126316780545099</v>
      </c>
      <c r="AQ15" s="189">
        <v>-0.16346064839121699</v>
      </c>
      <c r="AR15" s="437">
        <v>5.9739313294096201E-2</v>
      </c>
      <c r="AS15" s="189">
        <v>3.5028088227326499</v>
      </c>
      <c r="AT15" s="437">
        <v>0.72890483329445599</v>
      </c>
      <c r="AU15" s="189">
        <v>-8.3442018525996794E-2</v>
      </c>
      <c r="AV15" s="437">
        <v>9.7412278456461707E-2</v>
      </c>
      <c r="AW15" s="189">
        <v>3.3685301297972798</v>
      </c>
      <c r="AX15" s="437">
        <v>0.75461902715013995</v>
      </c>
      <c r="AY15" s="189">
        <v>0.25699722498519101</v>
      </c>
      <c r="AZ15" s="437">
        <v>9.9699349386308297E-2</v>
      </c>
      <c r="BA15" s="189">
        <v>3.6214382486335501</v>
      </c>
      <c r="BB15" s="445">
        <v>0.80099718701287004</v>
      </c>
    </row>
    <row r="16" spans="1:54" ht="13" customHeight="1" x14ac:dyDescent="0.35">
      <c r="A16" s="12" t="s">
        <v>251</v>
      </c>
      <c r="B16" s="97">
        <v>2</v>
      </c>
      <c r="C16" s="189">
        <v>-3.1313662152480097E-2</v>
      </c>
      <c r="D16" s="437">
        <v>0.10338614028097599</v>
      </c>
      <c r="E16" s="189">
        <v>3.0321549957978502</v>
      </c>
      <c r="F16" s="437">
        <v>0.82501279240591296</v>
      </c>
      <c r="G16" s="189">
        <v>-0.16799870132335701</v>
      </c>
      <c r="H16" s="437">
        <v>0.13882606363625899</v>
      </c>
      <c r="I16" s="189">
        <v>2.99076504954472</v>
      </c>
      <c r="J16" s="437">
        <v>0.85763521821837796</v>
      </c>
      <c r="K16" s="189">
        <v>6.4801344702365296E-3</v>
      </c>
      <c r="L16" s="437">
        <v>8.3038409302407301E-2</v>
      </c>
      <c r="M16" s="189">
        <v>2.8488632825925002</v>
      </c>
      <c r="N16" s="437">
        <v>0.79090978563556402</v>
      </c>
      <c r="O16" s="189">
        <v>0.133588640581563</v>
      </c>
      <c r="P16" s="437">
        <v>8.7590074319711206E-2</v>
      </c>
      <c r="Q16" s="189">
        <v>3.08216627838382</v>
      </c>
      <c r="R16" s="437">
        <v>0.82159908247936997</v>
      </c>
      <c r="S16" s="189">
        <v>-0.105177569487619</v>
      </c>
      <c r="T16" s="437">
        <v>8.3365689208966504E-2</v>
      </c>
      <c r="U16" s="189">
        <v>3.0181222563358499</v>
      </c>
      <c r="V16" s="437">
        <v>0.82083318050932896</v>
      </c>
      <c r="W16" s="189">
        <v>-0.10005960564249999</v>
      </c>
      <c r="X16" s="437">
        <v>9.1727357072909202E-2</v>
      </c>
      <c r="Y16" s="189">
        <v>3.01237699369196</v>
      </c>
      <c r="Z16" s="437">
        <v>0.82518357941609799</v>
      </c>
      <c r="AA16" s="189">
        <v>-0.13399526484464899</v>
      </c>
      <c r="AB16" s="437">
        <v>0.149513292444347</v>
      </c>
      <c r="AC16" s="189">
        <v>2.9892814477557499</v>
      </c>
      <c r="AD16" s="437">
        <v>0.84345656481953102</v>
      </c>
      <c r="AE16" s="189">
        <v>-4.1045726187176702E-2</v>
      </c>
      <c r="AF16" s="437">
        <v>0.116471228954884</v>
      </c>
      <c r="AG16" s="189">
        <v>2.93237224516617</v>
      </c>
      <c r="AH16" s="437">
        <v>0.81177467052462704</v>
      </c>
      <c r="AI16" s="189">
        <v>-8.3496617942242807E-2</v>
      </c>
      <c r="AJ16" s="437">
        <v>0.106663606912989</v>
      </c>
      <c r="AK16" s="189">
        <v>3.0002789377103301</v>
      </c>
      <c r="AL16" s="437">
        <v>0.82573034677527901</v>
      </c>
      <c r="AM16" s="189">
        <v>6.8664103095464807E-2</v>
      </c>
      <c r="AN16" s="437">
        <v>0.10120411074046901</v>
      </c>
      <c r="AO16" s="189">
        <v>2.96583297239407</v>
      </c>
      <c r="AP16" s="437">
        <v>0.79200498859840396</v>
      </c>
      <c r="AQ16" s="189">
        <v>1.4080597404502701E-2</v>
      </c>
      <c r="AR16" s="437">
        <v>9.1350851450850104E-2</v>
      </c>
      <c r="AS16" s="189">
        <v>2.9703805469472</v>
      </c>
      <c r="AT16" s="437">
        <v>0.81257671597397596</v>
      </c>
      <c r="AU16" s="189">
        <v>-1.7775471013560199E-2</v>
      </c>
      <c r="AV16" s="437">
        <v>8.6752178056700005E-2</v>
      </c>
      <c r="AW16" s="189">
        <v>2.95135470962992</v>
      </c>
      <c r="AX16" s="437">
        <v>0.80436860615413697</v>
      </c>
      <c r="AY16" s="189">
        <v>4.6194244766335497E-2</v>
      </c>
      <c r="AZ16" s="437">
        <v>0.10059246804064099</v>
      </c>
      <c r="BA16" s="189">
        <v>2.9556442705090298</v>
      </c>
      <c r="BB16" s="445">
        <v>0.79964710370650505</v>
      </c>
    </row>
    <row r="17" spans="1:54" ht="13" customHeight="1" x14ac:dyDescent="0.35">
      <c r="A17" s="12" t="s">
        <v>252</v>
      </c>
      <c r="B17" s="97">
        <v>2</v>
      </c>
      <c r="C17" s="189">
        <v>-0.117858154410732</v>
      </c>
      <c r="D17" s="437">
        <v>8.7153984972314094E-2</v>
      </c>
      <c r="E17" s="189">
        <v>3.75334097670348</v>
      </c>
      <c r="F17" s="437">
        <v>0.90480122529005902</v>
      </c>
      <c r="G17" s="189">
        <v>-0.169761134333895</v>
      </c>
      <c r="H17" s="437">
        <v>7.5653081217176996E-2</v>
      </c>
      <c r="I17" s="189">
        <v>3.8347641090076898</v>
      </c>
      <c r="J17" s="437">
        <v>0.90626278144295103</v>
      </c>
      <c r="K17" s="189">
        <v>-8.0464986791568993E-2</v>
      </c>
      <c r="L17" s="437">
        <v>8.2916174515276594E-2</v>
      </c>
      <c r="M17" s="189">
        <v>3.6087292451447501</v>
      </c>
      <c r="N17" s="437">
        <v>0.905893997051189</v>
      </c>
      <c r="O17" s="189">
        <v>-0.188006213068421</v>
      </c>
      <c r="P17" s="437">
        <v>8.3764395778569797E-2</v>
      </c>
      <c r="Q17" s="189">
        <v>3.8632875231924002</v>
      </c>
      <c r="R17" s="437">
        <v>0.91202558814983303</v>
      </c>
      <c r="S17" s="189">
        <v>-7.2346968200222905E-2</v>
      </c>
      <c r="T17" s="437">
        <v>7.8924673809971799E-2</v>
      </c>
      <c r="U17" s="189">
        <v>3.6527193618065601</v>
      </c>
      <c r="V17" s="437">
        <v>0.90438027405219601</v>
      </c>
      <c r="W17" s="189">
        <v>-0.26871665400922301</v>
      </c>
      <c r="X17" s="437">
        <v>8.4406147575857807E-2</v>
      </c>
      <c r="Y17" s="189">
        <v>4.1294830051636104</v>
      </c>
      <c r="Z17" s="437">
        <v>0.93814838569762105</v>
      </c>
      <c r="AA17" s="189">
        <v>-0.30526019197890297</v>
      </c>
      <c r="AB17" s="437">
        <v>0.12873551189633201</v>
      </c>
      <c r="AC17" s="189">
        <v>3.97368720944801</v>
      </c>
      <c r="AD17" s="437">
        <v>0.90658483583973204</v>
      </c>
      <c r="AE17" s="189">
        <v>-8.6076016160319901E-2</v>
      </c>
      <c r="AF17" s="437">
        <v>7.63288222631405E-2</v>
      </c>
      <c r="AG17" s="189">
        <v>3.5335434133283301</v>
      </c>
      <c r="AH17" s="437">
        <v>0.89304234128564797</v>
      </c>
      <c r="AI17" s="189">
        <v>-4.6429265533654299E-2</v>
      </c>
      <c r="AJ17" s="437">
        <v>8.9441362277135006E-2</v>
      </c>
      <c r="AK17" s="189">
        <v>3.5561530643235399</v>
      </c>
      <c r="AL17" s="437">
        <v>0.89123124105205798</v>
      </c>
      <c r="AM17" s="189">
        <v>5.6980026197382398E-2</v>
      </c>
      <c r="AN17" s="437">
        <v>8.5866278396106305E-2</v>
      </c>
      <c r="AO17" s="189">
        <v>3.6531339770701798</v>
      </c>
      <c r="AP17" s="437">
        <v>0.90623020927475895</v>
      </c>
      <c r="AQ17" s="189">
        <v>6.0946236157585001E-2</v>
      </c>
      <c r="AR17" s="437">
        <v>8.8720988863560404E-2</v>
      </c>
      <c r="AS17" s="189">
        <v>3.6455311118228599</v>
      </c>
      <c r="AT17" s="437">
        <v>0.89201634834796095</v>
      </c>
      <c r="AU17" s="189">
        <v>-8.0773474181540905E-2</v>
      </c>
      <c r="AV17" s="437">
        <v>8.9360576135760705E-2</v>
      </c>
      <c r="AW17" s="189">
        <v>3.7561038214775602</v>
      </c>
      <c r="AX17" s="437">
        <v>0.91144869978287701</v>
      </c>
      <c r="AY17" s="189">
        <v>-8.3034102635591495E-2</v>
      </c>
      <c r="AZ17" s="437">
        <v>8.5123387269758197E-2</v>
      </c>
      <c r="BA17" s="189">
        <v>3.6802412420098101</v>
      </c>
      <c r="BB17" s="445">
        <v>0.88648170023740003</v>
      </c>
    </row>
    <row r="18" spans="1:54" ht="13" customHeight="1" x14ac:dyDescent="0.35">
      <c r="A18" s="12" t="s">
        <v>253</v>
      </c>
      <c r="B18" s="97">
        <v>2</v>
      </c>
      <c r="C18" s="189">
        <v>-1.9985283460896001E-2</v>
      </c>
      <c r="D18" s="437">
        <v>7.0746140765224494E-2</v>
      </c>
      <c r="E18" s="189">
        <v>2.3219195296414901</v>
      </c>
      <c r="F18" s="437">
        <v>0.65506294408877397</v>
      </c>
      <c r="G18" s="189">
        <v>-4.07020669655164E-3</v>
      </c>
      <c r="H18" s="437">
        <v>0.104530070517574</v>
      </c>
      <c r="I18" s="189">
        <v>2.3363091629611601</v>
      </c>
      <c r="J18" s="437">
        <v>0.66868628521823803</v>
      </c>
      <c r="K18" s="189">
        <v>-1.20707764012321E-2</v>
      </c>
      <c r="L18" s="437">
        <v>7.3528405234361299E-2</v>
      </c>
      <c r="M18" s="189">
        <v>2.4216872783208401</v>
      </c>
      <c r="N18" s="437">
        <v>0.66641949875106299</v>
      </c>
      <c r="O18" s="189">
        <v>0.16208885213924401</v>
      </c>
      <c r="P18" s="437">
        <v>6.00445895725547E-2</v>
      </c>
      <c r="Q18" s="189">
        <v>2.5280483234527602</v>
      </c>
      <c r="R18" s="437">
        <v>0.65571567502906003</v>
      </c>
      <c r="S18" s="189">
        <v>7.8607580344436698E-2</v>
      </c>
      <c r="T18" s="437">
        <v>6.2895170037791007E-2</v>
      </c>
      <c r="U18" s="189">
        <v>2.4090005101030498</v>
      </c>
      <c r="V18" s="437">
        <v>0.65255448690038798</v>
      </c>
      <c r="W18" s="189">
        <v>-0.18053733771462299</v>
      </c>
      <c r="X18" s="437">
        <v>7.7933766512401206E-2</v>
      </c>
      <c r="Y18" s="189">
        <v>2.5671177468780302</v>
      </c>
      <c r="Z18" s="437">
        <v>0.67345885754387702</v>
      </c>
      <c r="AA18" s="189">
        <v>-9.9629617539071694E-2</v>
      </c>
      <c r="AB18" s="437">
        <v>9.5822866607006299E-2</v>
      </c>
      <c r="AC18" s="189">
        <v>2.37340448696661</v>
      </c>
      <c r="AD18" s="437">
        <v>0.68753642154310401</v>
      </c>
      <c r="AE18" s="189">
        <v>-5.8827675081710898E-2</v>
      </c>
      <c r="AF18" s="437">
        <v>7.7774184710352495E-2</v>
      </c>
      <c r="AG18" s="189">
        <v>2.3508705777498902</v>
      </c>
      <c r="AH18" s="437">
        <v>0.66531238996493502</v>
      </c>
      <c r="AI18" s="189">
        <v>4.5415288670521699E-2</v>
      </c>
      <c r="AJ18" s="437">
        <v>7.4496188753133394E-2</v>
      </c>
      <c r="AK18" s="189">
        <v>2.3673422735571599</v>
      </c>
      <c r="AL18" s="437">
        <v>0.64792141652333302</v>
      </c>
      <c r="AM18" s="189">
        <v>6.0210144666514497E-2</v>
      </c>
      <c r="AN18" s="437">
        <v>8.0374201211589696E-2</v>
      </c>
      <c r="AO18" s="189">
        <v>2.45177874042527</v>
      </c>
      <c r="AP18" s="437">
        <v>0.67356158528027199</v>
      </c>
      <c r="AQ18" s="189">
        <v>5.1193686544999797E-2</v>
      </c>
      <c r="AR18" s="437">
        <v>7.28377046588327E-2</v>
      </c>
      <c r="AS18" s="189">
        <v>2.3175883586777002</v>
      </c>
      <c r="AT18" s="437">
        <v>0.65326351002542304</v>
      </c>
      <c r="AU18" s="189">
        <v>-1.03066892824898E-2</v>
      </c>
      <c r="AV18" s="437">
        <v>7.0006941633805594E-2</v>
      </c>
      <c r="AW18" s="189">
        <v>2.2269602423835999</v>
      </c>
      <c r="AX18" s="437">
        <v>0.65616597704867696</v>
      </c>
      <c r="AY18" s="189">
        <v>1.6399932919629101E-2</v>
      </c>
      <c r="AZ18" s="437">
        <v>8.2534360873578294E-2</v>
      </c>
      <c r="BA18" s="189">
        <v>2.40356482739266</v>
      </c>
      <c r="BB18" s="445">
        <v>0.67653280647363701</v>
      </c>
    </row>
    <row r="19" spans="1:54" ht="13" customHeight="1" x14ac:dyDescent="0.35">
      <c r="A19" s="100" t="s">
        <v>254</v>
      </c>
      <c r="B19" s="97">
        <v>2</v>
      </c>
      <c r="C19" s="189">
        <v>-6.4165551603115795E-2</v>
      </c>
      <c r="D19" s="437">
        <v>8.6879402905015099E-2</v>
      </c>
      <c r="E19" s="189">
        <v>3.3059917177689502</v>
      </c>
      <c r="F19" s="437">
        <v>0.90526813155959795</v>
      </c>
      <c r="G19" s="189">
        <v>0.10261738904725499</v>
      </c>
      <c r="H19" s="437">
        <v>0.13778852345488299</v>
      </c>
      <c r="I19" s="189">
        <v>3.3023510458993699</v>
      </c>
      <c r="J19" s="437">
        <v>0.91253884597403501</v>
      </c>
      <c r="K19" s="189">
        <v>6.1156152620093197E-2</v>
      </c>
      <c r="L19" s="437">
        <v>8.4243168345909503E-2</v>
      </c>
      <c r="M19" s="189">
        <v>3.5273367711139998</v>
      </c>
      <c r="N19" s="437">
        <v>0.937168870369819</v>
      </c>
      <c r="O19" s="189">
        <v>6.3901000135152194E-2</v>
      </c>
      <c r="P19" s="437">
        <v>8.9518485182472796E-2</v>
      </c>
      <c r="Q19" s="189">
        <v>3.4532008577451401</v>
      </c>
      <c r="R19" s="437">
        <v>0.941995462616942</v>
      </c>
      <c r="S19" s="189">
        <v>0.10727055794252401</v>
      </c>
      <c r="T19" s="437">
        <v>9.6862817088880296E-2</v>
      </c>
      <c r="U19" s="189">
        <v>3.46721010037087</v>
      </c>
      <c r="V19" s="437">
        <v>0.955059872672403</v>
      </c>
      <c r="W19" s="189">
        <v>-0.15390781995470201</v>
      </c>
      <c r="X19" s="437">
        <v>0.101273049999535</v>
      </c>
      <c r="Y19" s="189">
        <v>3.50165579319901</v>
      </c>
      <c r="Z19" s="437">
        <v>0.88749418178485995</v>
      </c>
      <c r="AA19" s="189">
        <v>-0.141513250766716</v>
      </c>
      <c r="AB19" s="437">
        <v>0.127132808081068</v>
      </c>
      <c r="AC19" s="189">
        <v>3.4037780289552702</v>
      </c>
      <c r="AD19" s="437">
        <v>0.91303645393024602</v>
      </c>
      <c r="AE19" s="189">
        <v>-0.18069355673620899</v>
      </c>
      <c r="AF19" s="437">
        <v>0.107556683394793</v>
      </c>
      <c r="AG19" s="189">
        <v>3.5504999445288901</v>
      </c>
      <c r="AH19" s="437">
        <v>0.90586209335150003</v>
      </c>
      <c r="AI19" s="189">
        <v>5.4199238143520102E-2</v>
      </c>
      <c r="AJ19" s="437">
        <v>8.8002560726103005E-2</v>
      </c>
      <c r="AK19" s="189">
        <v>3.3440356216671798</v>
      </c>
      <c r="AL19" s="437">
        <v>0.91316601077331605</v>
      </c>
      <c r="AM19" s="189">
        <v>0.10506194872260401</v>
      </c>
      <c r="AN19" s="437">
        <v>9.4513656317962103E-2</v>
      </c>
      <c r="AO19" s="189">
        <v>3.6833983685322602</v>
      </c>
      <c r="AP19" s="437">
        <v>0.97553482173063699</v>
      </c>
      <c r="AQ19" s="189">
        <v>8.5236032227722594E-2</v>
      </c>
      <c r="AR19" s="437">
        <v>9.0045882904772098E-2</v>
      </c>
      <c r="AS19" s="189">
        <v>3.35132188591583</v>
      </c>
      <c r="AT19" s="437">
        <v>0.91697521948054495</v>
      </c>
      <c r="AU19" s="189">
        <v>5.2124640017814201E-2</v>
      </c>
      <c r="AV19" s="437">
        <v>9.8338286138086498E-2</v>
      </c>
      <c r="AW19" s="189">
        <v>3.1713165058361601</v>
      </c>
      <c r="AX19" s="437">
        <v>0.88009776620649405</v>
      </c>
      <c r="AY19" s="189">
        <v>0.114156578008969</v>
      </c>
      <c r="AZ19" s="437">
        <v>0.113115100883397</v>
      </c>
      <c r="BA19" s="189">
        <v>3.5330389790800099</v>
      </c>
      <c r="BB19" s="445">
        <v>0.98102428485667903</v>
      </c>
    </row>
    <row r="20" spans="1:54" ht="13" customHeight="1" x14ac:dyDescent="0.35">
      <c r="A20" s="100" t="s">
        <v>255</v>
      </c>
      <c r="B20" s="97">
        <v>2</v>
      </c>
      <c r="C20" s="189">
        <v>-5.4613406514945798E-2</v>
      </c>
      <c r="D20" s="437">
        <v>0.108312851888126</v>
      </c>
      <c r="E20" s="189">
        <v>1.4160165556298401</v>
      </c>
      <c r="F20" s="437">
        <v>0.75177032686274903</v>
      </c>
      <c r="G20" s="189">
        <v>-9.1402422510543403E-3</v>
      </c>
      <c r="H20" s="437">
        <v>0.12211789173646299</v>
      </c>
      <c r="I20" s="189">
        <v>1.4314324372259699</v>
      </c>
      <c r="J20" s="437">
        <v>0.75698929904601697</v>
      </c>
      <c r="K20" s="189">
        <v>-0.29631938665809499</v>
      </c>
      <c r="L20" s="437">
        <v>0.107844722855164</v>
      </c>
      <c r="M20" s="189">
        <v>2.0895119101302599</v>
      </c>
      <c r="N20" s="437">
        <v>0.853396329870584</v>
      </c>
      <c r="O20" s="189">
        <v>4.4242779421214101E-2</v>
      </c>
      <c r="P20" s="437">
        <v>0.10210728789965801</v>
      </c>
      <c r="Q20" s="189">
        <v>1.3864227404107501</v>
      </c>
      <c r="R20" s="437">
        <v>0.75477227126814705</v>
      </c>
      <c r="S20" s="189">
        <v>-0.102399760735288</v>
      </c>
      <c r="T20" s="437">
        <v>9.3093079961002606E-2</v>
      </c>
      <c r="U20" s="189">
        <v>1.4796368786030401</v>
      </c>
      <c r="V20" s="437">
        <v>0.79343567820535299</v>
      </c>
      <c r="W20" s="189">
        <v>-0.29183804163263999</v>
      </c>
      <c r="X20" s="437">
        <v>0.102992952915591</v>
      </c>
      <c r="Y20" s="189">
        <v>2.0126178039465001</v>
      </c>
      <c r="Z20" s="437">
        <v>0.88000926072642205</v>
      </c>
      <c r="AA20" s="189">
        <v>-0.190400400306421</v>
      </c>
      <c r="AB20" s="437">
        <v>0.1108440469352</v>
      </c>
      <c r="AC20" s="189">
        <v>1.5221426278374699</v>
      </c>
      <c r="AD20" s="437">
        <v>0.73994719945080001</v>
      </c>
      <c r="AE20" s="189">
        <v>-0.11390440688985901</v>
      </c>
      <c r="AF20" s="437">
        <v>9.7822798513168593E-2</v>
      </c>
      <c r="AG20" s="189">
        <v>1.5379231410190299</v>
      </c>
      <c r="AH20" s="437">
        <v>0.77220170953311595</v>
      </c>
      <c r="AI20" s="189">
        <v>-0.170848690752819</v>
      </c>
      <c r="AJ20" s="437">
        <v>9.3836747476801097E-2</v>
      </c>
      <c r="AK20" s="189">
        <v>1.6061172335330201</v>
      </c>
      <c r="AL20" s="437">
        <v>0.76797051860855303</v>
      </c>
      <c r="AM20" s="189">
        <v>-0.18048983817313599</v>
      </c>
      <c r="AN20" s="437">
        <v>0.117166118819951</v>
      </c>
      <c r="AO20" s="189">
        <v>1.60791623552783</v>
      </c>
      <c r="AP20" s="437">
        <v>0.83432561305755104</v>
      </c>
      <c r="AQ20" s="189">
        <v>-0.22598583091396099</v>
      </c>
      <c r="AR20" s="437">
        <v>0.111500193630039</v>
      </c>
      <c r="AS20" s="189">
        <v>1.6722227513688399</v>
      </c>
      <c r="AT20" s="437">
        <v>0.83522892604367904</v>
      </c>
      <c r="AU20" s="189">
        <v>-0.210633178943616</v>
      </c>
      <c r="AV20" s="437">
        <v>9.2178912741428004E-2</v>
      </c>
      <c r="AW20" s="189">
        <v>1.7151970956978699</v>
      </c>
      <c r="AX20" s="437">
        <v>0.74769106276379604</v>
      </c>
      <c r="AY20" s="189">
        <v>-0.26238647956139299</v>
      </c>
      <c r="AZ20" s="437">
        <v>0.119729263718868</v>
      </c>
      <c r="BA20" s="189">
        <v>1.88318380973144</v>
      </c>
      <c r="BB20" s="445">
        <v>0.88067336591337797</v>
      </c>
    </row>
    <row r="21" spans="1:54" ht="13" customHeight="1" x14ac:dyDescent="0.35">
      <c r="A21" s="12" t="s">
        <v>256</v>
      </c>
      <c r="B21" s="97">
        <v>2</v>
      </c>
      <c r="C21" s="189">
        <v>-0.57627459525731095</v>
      </c>
      <c r="D21" s="437">
        <v>9.7977273472766205E-2</v>
      </c>
      <c r="E21" s="189">
        <v>7.4764352009389201</v>
      </c>
      <c r="F21" s="437">
        <v>1.5205494931317101</v>
      </c>
      <c r="G21" s="189">
        <v>-0.57234529047081595</v>
      </c>
      <c r="H21" s="437">
        <v>0.10008741191402</v>
      </c>
      <c r="I21" s="189">
        <v>7.2763502434005796</v>
      </c>
      <c r="J21" s="437">
        <v>1.4281256640459601</v>
      </c>
      <c r="K21" s="189">
        <v>-0.57805666740024597</v>
      </c>
      <c r="L21" s="437">
        <v>9.8093612484787596E-2</v>
      </c>
      <c r="M21" s="189">
        <v>7.2818545281867504</v>
      </c>
      <c r="N21" s="437">
        <v>1.5267079949047899</v>
      </c>
      <c r="O21" s="189">
        <v>-0.48006734063829798</v>
      </c>
      <c r="P21" s="437">
        <v>0.100753920171575</v>
      </c>
      <c r="Q21" s="189">
        <v>6.5697202736227096</v>
      </c>
      <c r="R21" s="437">
        <v>1.45189589910104</v>
      </c>
      <c r="S21" s="189">
        <v>-0.54110597951502504</v>
      </c>
      <c r="T21" s="437">
        <v>0.116806413483884</v>
      </c>
      <c r="U21" s="189">
        <v>6.7236036585083001</v>
      </c>
      <c r="V21" s="437">
        <v>1.37945753966379</v>
      </c>
      <c r="W21" s="189">
        <v>-0.78365072282203896</v>
      </c>
      <c r="X21" s="437">
        <v>0.11990101834739</v>
      </c>
      <c r="Y21" s="189">
        <v>9.1765907578154504</v>
      </c>
      <c r="Z21" s="437">
        <v>1.7092082534099</v>
      </c>
      <c r="AA21" s="189">
        <v>-0.402158246388096</v>
      </c>
      <c r="AB21" s="437">
        <v>0.119535343956299</v>
      </c>
      <c r="AC21" s="189">
        <v>6.0629240379454998</v>
      </c>
      <c r="AD21" s="437">
        <v>1.4511544900025399</v>
      </c>
      <c r="AE21" s="189">
        <v>-0.40127139495999198</v>
      </c>
      <c r="AF21" s="437">
        <v>0.108266535925876</v>
      </c>
      <c r="AG21" s="189">
        <v>5.9239602703913201</v>
      </c>
      <c r="AH21" s="437">
        <v>1.50521156428461</v>
      </c>
      <c r="AI21" s="189">
        <v>-0.41229940154460898</v>
      </c>
      <c r="AJ21" s="437">
        <v>0.101032566230284</v>
      </c>
      <c r="AK21" s="189">
        <v>6.1623730205989302</v>
      </c>
      <c r="AL21" s="437">
        <v>1.4960174552952401</v>
      </c>
      <c r="AM21" s="189">
        <v>-0.30484256423287698</v>
      </c>
      <c r="AN21" s="437">
        <v>9.4865902785814304E-2</v>
      </c>
      <c r="AO21" s="189">
        <v>5.44238924290394</v>
      </c>
      <c r="AP21" s="437">
        <v>1.40234553490196</v>
      </c>
      <c r="AQ21" s="189">
        <v>-0.56699037913230999</v>
      </c>
      <c r="AR21" s="437">
        <v>0.106575156436836</v>
      </c>
      <c r="AS21" s="189">
        <v>7.5393697946570697</v>
      </c>
      <c r="AT21" s="437">
        <v>1.5773997787907801</v>
      </c>
      <c r="AU21" s="189">
        <v>-0.339471679347633</v>
      </c>
      <c r="AV21" s="437">
        <v>0.113772430402536</v>
      </c>
      <c r="AW21" s="189">
        <v>5.5866209458654801</v>
      </c>
      <c r="AX21" s="437">
        <v>1.3743970215978201</v>
      </c>
      <c r="AY21" s="189">
        <v>-0.195189497001411</v>
      </c>
      <c r="AZ21" s="437">
        <v>0.10874496099520201</v>
      </c>
      <c r="BA21" s="189">
        <v>5.0331526175090797</v>
      </c>
      <c r="BB21" s="445">
        <v>1.38011758190832</v>
      </c>
    </row>
    <row r="22" spans="1:54" ht="13" customHeight="1" x14ac:dyDescent="0.35">
      <c r="A22" s="12" t="s">
        <v>257</v>
      </c>
      <c r="B22" s="97">
        <v>2</v>
      </c>
      <c r="C22" s="189">
        <v>3.72109260612907E-2</v>
      </c>
      <c r="D22" s="437">
        <v>0.15272078886127799</v>
      </c>
      <c r="E22" s="189">
        <v>3.1389846914070798</v>
      </c>
      <c r="F22" s="437">
        <v>1.46428407065747</v>
      </c>
      <c r="G22" s="189">
        <v>-2.0936660059187501E-2</v>
      </c>
      <c r="H22" s="437">
        <v>0.15652855814552899</v>
      </c>
      <c r="I22" s="189">
        <v>3.0940512668569302</v>
      </c>
      <c r="J22" s="437">
        <v>1.4754058854374299</v>
      </c>
      <c r="K22" s="189">
        <v>0.18276495734819101</v>
      </c>
      <c r="L22" s="437">
        <v>0.16513745394631099</v>
      </c>
      <c r="M22" s="189">
        <v>3.26291393502926</v>
      </c>
      <c r="N22" s="437">
        <v>1.38048140854878</v>
      </c>
      <c r="O22" s="189">
        <v>-6.9163458546075404E-2</v>
      </c>
      <c r="P22" s="437">
        <v>0.14868808871310801</v>
      </c>
      <c r="Q22" s="189">
        <v>3.06184321570916</v>
      </c>
      <c r="R22" s="437">
        <v>1.5020308696728899</v>
      </c>
      <c r="S22" s="189">
        <v>0.22374536171644799</v>
      </c>
      <c r="T22" s="437">
        <v>0.159686857739332</v>
      </c>
      <c r="U22" s="189">
        <v>3.47337257256169</v>
      </c>
      <c r="V22" s="437">
        <v>1.3865797084295901</v>
      </c>
      <c r="W22" s="189">
        <v>-0.211394451752076</v>
      </c>
      <c r="X22" s="437">
        <v>0.14290358364158101</v>
      </c>
      <c r="Y22" s="189">
        <v>3.49072123879861</v>
      </c>
      <c r="Z22" s="437">
        <v>1.63908310268404</v>
      </c>
      <c r="AA22" s="189">
        <v>-0.25103543301741199</v>
      </c>
      <c r="AB22" s="437">
        <v>0.17705820782763301</v>
      </c>
      <c r="AC22" s="189">
        <v>3.39283545973153</v>
      </c>
      <c r="AD22" s="437">
        <v>1.48810789857813</v>
      </c>
      <c r="AE22" s="189">
        <v>-2.4575297076278499E-3</v>
      </c>
      <c r="AF22" s="437">
        <v>0.171222057263931</v>
      </c>
      <c r="AG22" s="189">
        <v>3.08746690888435</v>
      </c>
      <c r="AH22" s="437">
        <v>1.48645529800267</v>
      </c>
      <c r="AI22" s="189">
        <v>1.5390220473037499E-2</v>
      </c>
      <c r="AJ22" s="437">
        <v>0.182342388285056</v>
      </c>
      <c r="AK22" s="189">
        <v>3.0660837741328599</v>
      </c>
      <c r="AL22" s="437">
        <v>1.4784621491389001</v>
      </c>
      <c r="AM22" s="189">
        <v>-0.29109507093659898</v>
      </c>
      <c r="AN22" s="437">
        <v>0.15789686148057</v>
      </c>
      <c r="AO22" s="189">
        <v>3.5456104138931899</v>
      </c>
      <c r="AP22" s="437">
        <v>1.68197221075936</v>
      </c>
      <c r="AQ22" s="189">
        <v>2.38655423717841E-2</v>
      </c>
      <c r="AR22" s="437">
        <v>0.164163645194908</v>
      </c>
      <c r="AS22" s="189">
        <v>3.0051469226260701</v>
      </c>
      <c r="AT22" s="437">
        <v>1.44348001676274</v>
      </c>
      <c r="AU22" s="189">
        <v>-0.15694374321358701</v>
      </c>
      <c r="AV22" s="437">
        <v>0.174424309335592</v>
      </c>
      <c r="AW22" s="189">
        <v>2.9750617206043999</v>
      </c>
      <c r="AX22" s="437">
        <v>1.6502999944711501</v>
      </c>
      <c r="AY22" s="189">
        <v>-0.33196257223662901</v>
      </c>
      <c r="AZ22" s="437">
        <v>0.15883422409400899</v>
      </c>
      <c r="BA22" s="189">
        <v>3.8460193093386401</v>
      </c>
      <c r="BB22" s="445">
        <v>1.78378865236071</v>
      </c>
    </row>
    <row r="23" spans="1:54" ht="13" customHeight="1" x14ac:dyDescent="0.35">
      <c r="A23" s="12" t="s">
        <v>258</v>
      </c>
      <c r="B23" s="97">
        <v>2</v>
      </c>
      <c r="C23" s="189">
        <v>-0.18769783832687401</v>
      </c>
      <c r="D23" s="437">
        <v>0.13337259709510599</v>
      </c>
      <c r="E23" s="189">
        <v>2.6344043433988098</v>
      </c>
      <c r="F23" s="437">
        <v>2.25241968779806</v>
      </c>
      <c r="G23" s="189">
        <v>-0.14434196842371</v>
      </c>
      <c r="H23" s="437">
        <v>0.13960955098955199</v>
      </c>
      <c r="I23" s="189">
        <v>2.5372446474881798</v>
      </c>
      <c r="J23" s="437">
        <v>2.2411123658368801</v>
      </c>
      <c r="K23" s="189">
        <v>-0.34091507501431101</v>
      </c>
      <c r="L23" s="437">
        <v>0.15370789295314299</v>
      </c>
      <c r="M23" s="189">
        <v>3.2180265799843699</v>
      </c>
      <c r="N23" s="437">
        <v>2.3565916036144299</v>
      </c>
      <c r="O23" s="189">
        <v>-0.189626436181283</v>
      </c>
      <c r="P23" s="437">
        <v>0.153758889180726</v>
      </c>
      <c r="Q23" s="189">
        <v>2.6310046485262499</v>
      </c>
      <c r="R23" s="437">
        <v>2.2945659423239499</v>
      </c>
      <c r="S23" s="189">
        <v>-0.55852305012412395</v>
      </c>
      <c r="T23" s="437">
        <v>0.15328761760197299</v>
      </c>
      <c r="U23" s="189">
        <v>4.6582106641776297</v>
      </c>
      <c r="V23" s="437">
        <v>2.3402196141150799</v>
      </c>
      <c r="W23" s="189">
        <v>-0.91054447047447995</v>
      </c>
      <c r="X23" s="437">
        <v>0.13964944599221699</v>
      </c>
      <c r="Y23" s="189">
        <v>8.2422717445945501</v>
      </c>
      <c r="Z23" s="437">
        <v>2.5573992213646699</v>
      </c>
      <c r="AA23" s="189">
        <v>-0.26895913353113199</v>
      </c>
      <c r="AB23" s="437">
        <v>0.180765586461586</v>
      </c>
      <c r="AC23" s="189">
        <v>2.9405672205676701</v>
      </c>
      <c r="AD23" s="437">
        <v>2.3488077419879798</v>
      </c>
      <c r="AE23" s="189">
        <v>-0.249897647254403</v>
      </c>
      <c r="AF23" s="437">
        <v>0.149797416072634</v>
      </c>
      <c r="AG23" s="189">
        <v>2.75101339262311</v>
      </c>
      <c r="AH23" s="437">
        <v>2.2995038916009301</v>
      </c>
      <c r="AI23" s="189">
        <v>-0.325729265162648</v>
      </c>
      <c r="AJ23" s="437">
        <v>0.15371416447165301</v>
      </c>
      <c r="AK23" s="189">
        <v>3.1267135442010199</v>
      </c>
      <c r="AL23" s="437">
        <v>2.3029412945515499</v>
      </c>
      <c r="AM23" s="189">
        <v>-0.458040318024864</v>
      </c>
      <c r="AN23" s="437">
        <v>0.15335144904358899</v>
      </c>
      <c r="AO23" s="189">
        <v>3.66571244413502</v>
      </c>
      <c r="AP23" s="437">
        <v>2.4032934938676198</v>
      </c>
      <c r="AQ23" s="189">
        <v>-0.34990712798791701</v>
      </c>
      <c r="AR23" s="437">
        <v>0.153785800852482</v>
      </c>
      <c r="AS23" s="189">
        <v>3.1940509361503802</v>
      </c>
      <c r="AT23" s="437">
        <v>2.36750180906223</v>
      </c>
      <c r="AU23" s="189">
        <v>-9.4799489176070603E-2</v>
      </c>
      <c r="AV23" s="437">
        <v>0.13261187129751401</v>
      </c>
      <c r="AW23" s="189">
        <v>2.4448476198182898</v>
      </c>
      <c r="AX23" s="437">
        <v>2.2421106721123398</v>
      </c>
      <c r="AY23" s="189">
        <v>-0.34306136241306501</v>
      </c>
      <c r="AZ23" s="437">
        <v>0.19726222407465299</v>
      </c>
      <c r="BA23" s="189">
        <v>3.0102577268777702</v>
      </c>
      <c r="BB23" s="445">
        <v>2.3029377012171302</v>
      </c>
    </row>
    <row r="24" spans="1:54" ht="13" customHeight="1" x14ac:dyDescent="0.35">
      <c r="A24" s="12" t="s">
        <v>259</v>
      </c>
      <c r="B24" s="97">
        <v>2</v>
      </c>
      <c r="C24" s="189">
        <v>-3.5926318261746602E-2</v>
      </c>
      <c r="D24" s="437">
        <v>0.12235805068337099</v>
      </c>
      <c r="E24" s="189">
        <v>1.45424536127048</v>
      </c>
      <c r="F24" s="437">
        <v>0.85211041500394102</v>
      </c>
      <c r="G24" s="189">
        <v>-0.319910736876587</v>
      </c>
      <c r="H24" s="437">
        <v>0.144760553635222</v>
      </c>
      <c r="I24" s="189">
        <v>1.9069833309120501</v>
      </c>
      <c r="J24" s="437">
        <v>0.88698854586216103</v>
      </c>
      <c r="K24" s="189">
        <v>-0.30885033211823798</v>
      </c>
      <c r="L24" s="437">
        <v>0.132321841639682</v>
      </c>
      <c r="M24" s="189">
        <v>1.9964635098274499</v>
      </c>
      <c r="N24" s="437">
        <v>0.96178768698444195</v>
      </c>
      <c r="O24" s="189">
        <v>-0.17813297671668399</v>
      </c>
      <c r="P24" s="437">
        <v>0.14857767146394599</v>
      </c>
      <c r="Q24" s="189">
        <v>1.6210102013438701</v>
      </c>
      <c r="R24" s="437">
        <v>0.95571470443055095</v>
      </c>
      <c r="S24" s="189">
        <v>-0.29216103276738398</v>
      </c>
      <c r="T24" s="437">
        <v>0.134701256677384</v>
      </c>
      <c r="U24" s="189">
        <v>1.98249741760345</v>
      </c>
      <c r="V24" s="437">
        <v>0.982130485855499</v>
      </c>
      <c r="W24" s="189">
        <v>-0.318197797941142</v>
      </c>
      <c r="X24" s="437">
        <v>0.15443277857068399</v>
      </c>
      <c r="Y24" s="189">
        <v>2.0293818609989902</v>
      </c>
      <c r="Z24" s="437">
        <v>0.98329026959642096</v>
      </c>
      <c r="AA24" s="189">
        <v>-0.32044005227558098</v>
      </c>
      <c r="AB24" s="437">
        <v>0.172091227770657</v>
      </c>
      <c r="AC24" s="189">
        <v>1.8599812639942399</v>
      </c>
      <c r="AD24" s="437">
        <v>1.03225670336652</v>
      </c>
      <c r="AE24" s="189">
        <v>-0.56050941265580401</v>
      </c>
      <c r="AF24" s="437">
        <v>0.16195506528971601</v>
      </c>
      <c r="AG24" s="189">
        <v>3.0167462630900199</v>
      </c>
      <c r="AH24" s="437">
        <v>1.2300117595884099</v>
      </c>
      <c r="AI24" s="189">
        <v>-0.31388917553335599</v>
      </c>
      <c r="AJ24" s="437">
        <v>0.123544686356063</v>
      </c>
      <c r="AK24" s="189">
        <v>1.94793522212323</v>
      </c>
      <c r="AL24" s="437">
        <v>0.94125811694764305</v>
      </c>
      <c r="AM24" s="189">
        <v>-0.15731756506671299</v>
      </c>
      <c r="AN24" s="437">
        <v>0.15308179212277601</v>
      </c>
      <c r="AO24" s="189">
        <v>1.5577071392434001</v>
      </c>
      <c r="AP24" s="437">
        <v>0.88066811974445403</v>
      </c>
      <c r="AQ24" s="189">
        <v>-0.12544036379606499</v>
      </c>
      <c r="AR24" s="437">
        <v>0.139514777636953</v>
      </c>
      <c r="AS24" s="189">
        <v>1.52724503267357</v>
      </c>
      <c r="AT24" s="437">
        <v>0.90458344914112099</v>
      </c>
      <c r="AU24" s="189">
        <v>-0.40614344106801198</v>
      </c>
      <c r="AV24" s="437">
        <v>0.14686306236293001</v>
      </c>
      <c r="AW24" s="189">
        <v>2.30168881362416</v>
      </c>
      <c r="AX24" s="437">
        <v>1.0554374952027701</v>
      </c>
      <c r="AY24" s="189">
        <v>-0.51637180897475499</v>
      </c>
      <c r="AZ24" s="437">
        <v>0.14910608076444901</v>
      </c>
      <c r="BA24" s="189">
        <v>2.6105478712746102</v>
      </c>
      <c r="BB24" s="445">
        <v>1.00694185971465</v>
      </c>
    </row>
    <row r="25" spans="1:54" ht="13" customHeight="1" x14ac:dyDescent="0.35">
      <c r="A25" s="12" t="s">
        <v>260</v>
      </c>
      <c r="B25" s="97">
        <v>2</v>
      </c>
      <c r="C25" s="189">
        <v>0.176469577244488</v>
      </c>
      <c r="D25" s="437">
        <v>0.11655568745025099</v>
      </c>
      <c r="E25" s="189">
        <v>0.97894500231545001</v>
      </c>
      <c r="F25" s="437">
        <v>0.72811414675701902</v>
      </c>
      <c r="G25" s="189">
        <v>-7.3944706120796497E-2</v>
      </c>
      <c r="H25" s="437">
        <v>0.14876931893502601</v>
      </c>
      <c r="I25" s="189">
        <v>0.85141179828739</v>
      </c>
      <c r="J25" s="437">
        <v>0.72198771597053601</v>
      </c>
      <c r="K25" s="189">
        <v>2.9359843619750199E-2</v>
      </c>
      <c r="L25" s="437">
        <v>0.114323276965705</v>
      </c>
      <c r="M25" s="189">
        <v>0.801822139971889</v>
      </c>
      <c r="N25" s="437">
        <v>0.72235628978266597</v>
      </c>
      <c r="O25" s="189">
        <v>4.7309554221270297E-2</v>
      </c>
      <c r="P25" s="437">
        <v>0.13931561259616901</v>
      </c>
      <c r="Q25" s="189">
        <v>0.81616830703649601</v>
      </c>
      <c r="R25" s="437">
        <v>0.72500370016221105</v>
      </c>
      <c r="S25" s="189">
        <v>-6.6899139840103899E-2</v>
      </c>
      <c r="T25" s="437">
        <v>0.111628746549498</v>
      </c>
      <c r="U25" s="189">
        <v>0.88586246708938998</v>
      </c>
      <c r="V25" s="437">
        <v>0.70804476343608902</v>
      </c>
      <c r="W25" s="189">
        <v>-0.11483762148940201</v>
      </c>
      <c r="X25" s="437">
        <v>0.13672929237362699</v>
      </c>
      <c r="Y25" s="189">
        <v>0.89075504706759301</v>
      </c>
      <c r="Z25" s="437">
        <v>0.74012308857504105</v>
      </c>
      <c r="AA25" s="189">
        <v>8.7797350985851202E-2</v>
      </c>
      <c r="AB25" s="437">
        <v>0.15185505618752501</v>
      </c>
      <c r="AC25" s="189">
        <v>0.899107598371233</v>
      </c>
      <c r="AD25" s="437">
        <v>0.73744068304764498</v>
      </c>
      <c r="AE25" s="189">
        <v>3.9854907001963001E-2</v>
      </c>
      <c r="AF25" s="437">
        <v>0.13884125109050299</v>
      </c>
      <c r="AG25" s="189">
        <v>0.84491193311746804</v>
      </c>
      <c r="AH25" s="437">
        <v>0.72302862783065203</v>
      </c>
      <c r="AI25" s="189">
        <v>-3.3455364424124001E-2</v>
      </c>
      <c r="AJ25" s="437">
        <v>0.130143574437593</v>
      </c>
      <c r="AK25" s="189">
        <v>0.85915334820174405</v>
      </c>
      <c r="AL25" s="437">
        <v>0.71642220416594804</v>
      </c>
      <c r="AM25" s="189">
        <v>-8.1832140874011194E-2</v>
      </c>
      <c r="AN25" s="437">
        <v>0.129534344782266</v>
      </c>
      <c r="AO25" s="189">
        <v>0.98810389191187198</v>
      </c>
      <c r="AP25" s="437">
        <v>0.71497603909322105</v>
      </c>
      <c r="AQ25" s="189">
        <v>-5.0108433371971399E-2</v>
      </c>
      <c r="AR25" s="437">
        <v>0.13014120628624301</v>
      </c>
      <c r="AS25" s="189">
        <v>0.85711853115444903</v>
      </c>
      <c r="AT25" s="437">
        <v>0.70705303216706294</v>
      </c>
      <c r="AU25" s="189">
        <v>2.0819849947171801E-2</v>
      </c>
      <c r="AV25" s="437">
        <v>0.14502586417724</v>
      </c>
      <c r="AW25" s="189">
        <v>0.82615060746441704</v>
      </c>
      <c r="AX25" s="437">
        <v>0.70852801556510103</v>
      </c>
      <c r="AY25" s="189">
        <v>0.12036563231195101</v>
      </c>
      <c r="AZ25" s="437">
        <v>0.14733362227584401</v>
      </c>
      <c r="BA25" s="189">
        <v>0.95144241290148701</v>
      </c>
      <c r="BB25" s="445">
        <v>0.74100673402681605</v>
      </c>
    </row>
    <row r="26" spans="1:54" ht="13" customHeight="1" x14ac:dyDescent="0.35">
      <c r="A26" s="12" t="s">
        <v>261</v>
      </c>
      <c r="B26" s="97">
        <v>2</v>
      </c>
      <c r="C26" s="189">
        <v>3.8396476127098601E-2</v>
      </c>
      <c r="D26" s="437">
        <v>0.111457145855376</v>
      </c>
      <c r="E26" s="189">
        <v>1.3174832678007899</v>
      </c>
      <c r="F26" s="437">
        <v>0.97562688332076797</v>
      </c>
      <c r="G26" s="189">
        <v>0.16816243415173099</v>
      </c>
      <c r="H26" s="437">
        <v>0.118278114875463</v>
      </c>
      <c r="I26" s="189">
        <v>1.4843139203539899</v>
      </c>
      <c r="J26" s="437">
        <v>0.981763247591807</v>
      </c>
      <c r="K26" s="189">
        <v>-0.105222302910554</v>
      </c>
      <c r="L26" s="437">
        <v>0.10134558125557901</v>
      </c>
      <c r="M26" s="189">
        <v>1.3831276857463299</v>
      </c>
      <c r="N26" s="437">
        <v>0.97778004537024799</v>
      </c>
      <c r="O26" s="189">
        <v>6.1033027438691802E-2</v>
      </c>
      <c r="P26" s="437">
        <v>0.100423837350545</v>
      </c>
      <c r="Q26" s="189">
        <v>1.38652041330721</v>
      </c>
      <c r="R26" s="437">
        <v>0.965779243282052</v>
      </c>
      <c r="S26" s="189">
        <v>-0.175678074525105</v>
      </c>
      <c r="T26" s="437">
        <v>8.0845947959010706E-2</v>
      </c>
      <c r="U26" s="189">
        <v>1.5906392316879101</v>
      </c>
      <c r="V26" s="437">
        <v>0.97682847743117096</v>
      </c>
      <c r="W26" s="189">
        <v>-0.24555004791384399</v>
      </c>
      <c r="X26" s="437">
        <v>9.2784549705862501E-2</v>
      </c>
      <c r="Y26" s="189">
        <v>1.8260080775880201</v>
      </c>
      <c r="Z26" s="437">
        <v>1.0818022122691999</v>
      </c>
      <c r="AA26" s="189">
        <v>3.9157864499836201E-2</v>
      </c>
      <c r="AB26" s="437">
        <v>0.138740114754239</v>
      </c>
      <c r="AC26" s="189">
        <v>1.33959921042562</v>
      </c>
      <c r="AD26" s="437">
        <v>0.95335067318029398</v>
      </c>
      <c r="AE26" s="189">
        <v>-7.3044262040911204E-2</v>
      </c>
      <c r="AF26" s="437">
        <v>0.10403837474640899</v>
      </c>
      <c r="AG26" s="189">
        <v>1.3528612094249799</v>
      </c>
      <c r="AH26" s="437">
        <v>0.97914173342858402</v>
      </c>
      <c r="AI26" s="189">
        <v>-0.18224470341620599</v>
      </c>
      <c r="AJ26" s="437">
        <v>9.9143499061049106E-2</v>
      </c>
      <c r="AK26" s="189">
        <v>1.5579257414045</v>
      </c>
      <c r="AL26" s="437">
        <v>1.03217638047459</v>
      </c>
      <c r="AM26" s="189">
        <v>-0.13994763566969901</v>
      </c>
      <c r="AN26" s="437">
        <v>9.4266435905022899E-2</v>
      </c>
      <c r="AO26" s="189">
        <v>1.48090707533003</v>
      </c>
      <c r="AP26" s="437">
        <v>0.993151379396087</v>
      </c>
      <c r="AQ26" s="189">
        <v>-4.59166597217463E-2</v>
      </c>
      <c r="AR26" s="437">
        <v>9.3428915690751693E-2</v>
      </c>
      <c r="AS26" s="189">
        <v>1.3440534031226901</v>
      </c>
      <c r="AT26" s="437">
        <v>0.96548647626768802</v>
      </c>
      <c r="AU26" s="189">
        <v>6.2894728264162002E-3</v>
      </c>
      <c r="AV26" s="437">
        <v>9.3200984594524999E-2</v>
      </c>
      <c r="AW26" s="189">
        <v>1.2993678197176499</v>
      </c>
      <c r="AX26" s="437">
        <v>0.965235334940173</v>
      </c>
      <c r="AY26" s="189">
        <v>1.3670624656830201E-2</v>
      </c>
      <c r="AZ26" s="437">
        <v>0.10133569933979</v>
      </c>
      <c r="BA26" s="189">
        <v>1.353832976514</v>
      </c>
      <c r="BB26" s="445">
        <v>1.00948009200589</v>
      </c>
    </row>
    <row r="27" spans="1:54" ht="13" customHeight="1" x14ac:dyDescent="0.35">
      <c r="A27" s="12" t="s">
        <v>262</v>
      </c>
      <c r="B27" s="97">
        <v>2</v>
      </c>
      <c r="C27" s="189">
        <v>-9.9434081558416598E-2</v>
      </c>
      <c r="D27" s="437">
        <v>0.138411024754236</v>
      </c>
      <c r="E27" s="189">
        <v>3.9488716746731201</v>
      </c>
      <c r="F27" s="437">
        <v>1.3191659595615199</v>
      </c>
      <c r="G27" s="189">
        <v>7.5393440653494497E-3</v>
      </c>
      <c r="H27" s="437">
        <v>0.13640906823052701</v>
      </c>
      <c r="I27" s="189">
        <v>3.8070091727222</v>
      </c>
      <c r="J27" s="437">
        <v>1.26182920666701</v>
      </c>
      <c r="K27" s="189">
        <v>-4.8689423758674001E-2</v>
      </c>
      <c r="L27" s="437">
        <v>0.12955922013945301</v>
      </c>
      <c r="M27" s="189">
        <v>3.8228396990673801</v>
      </c>
      <c r="N27" s="437">
        <v>1.3081795871189601</v>
      </c>
      <c r="O27" s="189">
        <v>0.133622852563167</v>
      </c>
      <c r="P27" s="437">
        <v>0.13636175768622599</v>
      </c>
      <c r="Q27" s="189">
        <v>4.0101209452568201</v>
      </c>
      <c r="R27" s="437">
        <v>1.3322366343997301</v>
      </c>
      <c r="S27" s="189">
        <v>-9.3990391351017805E-2</v>
      </c>
      <c r="T27" s="437">
        <v>0.12644477700441401</v>
      </c>
      <c r="U27" s="189">
        <v>3.6993406240617901</v>
      </c>
      <c r="V27" s="437">
        <v>1.22528495758305</v>
      </c>
      <c r="W27" s="189">
        <v>-0.55263438129420395</v>
      </c>
      <c r="X27" s="437">
        <v>0.111913675915936</v>
      </c>
      <c r="Y27" s="189">
        <v>5.9235694240551098</v>
      </c>
      <c r="Z27" s="437">
        <v>1.4966125443360201</v>
      </c>
      <c r="AA27" s="189">
        <v>-0.65299439162171202</v>
      </c>
      <c r="AB27" s="437">
        <v>0.154809430790119</v>
      </c>
      <c r="AC27" s="189">
        <v>6.0173865748535098</v>
      </c>
      <c r="AD27" s="437">
        <v>1.51758853651295</v>
      </c>
      <c r="AE27" s="189">
        <v>-0.23367239377263399</v>
      </c>
      <c r="AF27" s="437">
        <v>0.157651956717002</v>
      </c>
      <c r="AG27" s="189">
        <v>4.2250212220940702</v>
      </c>
      <c r="AH27" s="437">
        <v>1.3512226426057901</v>
      </c>
      <c r="AI27" s="189">
        <v>-0.34147047736547798</v>
      </c>
      <c r="AJ27" s="437">
        <v>0.12549624482378299</v>
      </c>
      <c r="AK27" s="189">
        <v>4.5931783820076904</v>
      </c>
      <c r="AL27" s="437">
        <v>1.30937101859282</v>
      </c>
      <c r="AM27" s="189">
        <v>-0.116060166427616</v>
      </c>
      <c r="AN27" s="437">
        <v>0.13782532527782401</v>
      </c>
      <c r="AO27" s="189">
        <v>3.9839750860280501</v>
      </c>
      <c r="AP27" s="437">
        <v>1.3389994905618601</v>
      </c>
      <c r="AQ27" s="189">
        <v>-0.29784680840901701</v>
      </c>
      <c r="AR27" s="437">
        <v>0.124635904528885</v>
      </c>
      <c r="AS27" s="189">
        <v>4.5679876487105799</v>
      </c>
      <c r="AT27" s="437">
        <v>1.4374052171602101</v>
      </c>
      <c r="AU27" s="189">
        <v>-0.31332844857557801</v>
      </c>
      <c r="AV27" s="437">
        <v>0.14338282429194599</v>
      </c>
      <c r="AW27" s="189">
        <v>4.7321950512304802</v>
      </c>
      <c r="AX27" s="437">
        <v>1.4287746704326001</v>
      </c>
      <c r="AY27" s="189">
        <v>-0.22326548044099101</v>
      </c>
      <c r="AZ27" s="437">
        <v>0.162103332901848</v>
      </c>
      <c r="BA27" s="189">
        <v>4.25608030451051</v>
      </c>
      <c r="BB27" s="445">
        <v>1.3497543182852201</v>
      </c>
    </row>
    <row r="28" spans="1:54" ht="13" customHeight="1" x14ac:dyDescent="0.35">
      <c r="A28" s="12" t="s">
        <v>263</v>
      </c>
      <c r="B28" s="97">
        <v>2</v>
      </c>
      <c r="C28" s="189">
        <v>-0.20957324937517299</v>
      </c>
      <c r="D28" s="437">
        <v>6.9851491188494E-2</v>
      </c>
      <c r="E28" s="189">
        <v>2.5136364410259802</v>
      </c>
      <c r="F28" s="437">
        <v>0.56147348884633697</v>
      </c>
      <c r="G28" s="189">
        <v>-2.7589955159400902E-2</v>
      </c>
      <c r="H28" s="437">
        <v>8.3909873477882105E-2</v>
      </c>
      <c r="I28" s="189">
        <v>2.2827025831896299</v>
      </c>
      <c r="J28" s="437">
        <v>0.50658101282499901</v>
      </c>
      <c r="K28" s="189">
        <v>-6.7969890268279001E-2</v>
      </c>
      <c r="L28" s="437">
        <v>6.7622290096547605E-2</v>
      </c>
      <c r="M28" s="189">
        <v>2.2619283916536599</v>
      </c>
      <c r="N28" s="437">
        <v>0.50603800731047999</v>
      </c>
      <c r="O28" s="189">
        <v>4.8304394971139697E-2</v>
      </c>
      <c r="P28" s="437">
        <v>5.8240970194895103E-2</v>
      </c>
      <c r="Q28" s="189">
        <v>2.2564444148007201</v>
      </c>
      <c r="R28" s="437">
        <v>0.50023228500162198</v>
      </c>
      <c r="S28" s="189">
        <v>3.5907594540539302E-2</v>
      </c>
      <c r="T28" s="437">
        <v>5.2027051148580701E-2</v>
      </c>
      <c r="U28" s="189">
        <v>2.2500619096541401</v>
      </c>
      <c r="V28" s="437">
        <v>0.50021969974171399</v>
      </c>
      <c r="W28" s="189">
        <v>-0.28262486503336898</v>
      </c>
      <c r="X28" s="437">
        <v>6.6468334276788499E-2</v>
      </c>
      <c r="Y28" s="189">
        <v>2.8379819605890102</v>
      </c>
      <c r="Z28" s="437">
        <v>0.55816539061233394</v>
      </c>
      <c r="AA28" s="189">
        <v>-0.19253672917751799</v>
      </c>
      <c r="AB28" s="437">
        <v>0.11787468528645199</v>
      </c>
      <c r="AC28" s="189">
        <v>2.3651465815403601</v>
      </c>
      <c r="AD28" s="437">
        <v>0.51645510405182404</v>
      </c>
      <c r="AE28" s="189">
        <v>9.2281262871662606E-2</v>
      </c>
      <c r="AF28" s="437">
        <v>6.3817560724893793E-2</v>
      </c>
      <c r="AG28" s="189">
        <v>2.3256430507823498</v>
      </c>
      <c r="AH28" s="437">
        <v>0.49614254740959801</v>
      </c>
      <c r="AI28" s="189">
        <v>3.1467239546162498E-2</v>
      </c>
      <c r="AJ28" s="437">
        <v>6.4461744694222306E-2</v>
      </c>
      <c r="AK28" s="189">
        <v>2.2122114755901001</v>
      </c>
      <c r="AL28" s="437">
        <v>0.49237686892173899</v>
      </c>
      <c r="AM28" s="189">
        <v>-3.3270805485547603E-2</v>
      </c>
      <c r="AN28" s="437">
        <v>6.3592327830709505E-2</v>
      </c>
      <c r="AO28" s="189">
        <v>2.2465762152919999</v>
      </c>
      <c r="AP28" s="437">
        <v>0.50411798947224595</v>
      </c>
      <c r="AQ28" s="189">
        <v>3.2361418765269198E-2</v>
      </c>
      <c r="AR28" s="437">
        <v>6.5383847235622905E-2</v>
      </c>
      <c r="AS28" s="189">
        <v>2.22983237532195</v>
      </c>
      <c r="AT28" s="437">
        <v>0.48926019092341</v>
      </c>
      <c r="AU28" s="189">
        <v>-0.19755588628093901</v>
      </c>
      <c r="AV28" s="437">
        <v>7.0806963435996004E-2</v>
      </c>
      <c r="AW28" s="189">
        <v>2.46006484372352</v>
      </c>
      <c r="AX28" s="437">
        <v>0.53712522204181501</v>
      </c>
      <c r="AY28" s="189">
        <v>-7.4934376235891803E-2</v>
      </c>
      <c r="AZ28" s="437">
        <v>6.5911653551562005E-2</v>
      </c>
      <c r="BA28" s="189">
        <v>2.2977712926219298</v>
      </c>
      <c r="BB28" s="445">
        <v>0.50581607318762001</v>
      </c>
    </row>
    <row r="29" spans="1:54" ht="13" customHeight="1" x14ac:dyDescent="0.35">
      <c r="A29" s="12" t="s">
        <v>264</v>
      </c>
      <c r="B29" s="97">
        <v>2</v>
      </c>
      <c r="C29" s="189">
        <v>-0.123043684268135</v>
      </c>
      <c r="D29" s="437">
        <v>0.102102551203702</v>
      </c>
      <c r="E29" s="189">
        <v>3.70469778924212</v>
      </c>
      <c r="F29" s="437">
        <v>1.4554133058721801</v>
      </c>
      <c r="G29" s="189">
        <v>-0.26748131383819401</v>
      </c>
      <c r="H29" s="437">
        <v>0.111782729114673</v>
      </c>
      <c r="I29" s="189">
        <v>4.23125912769137</v>
      </c>
      <c r="J29" s="437">
        <v>1.5510037883869401</v>
      </c>
      <c r="K29" s="189">
        <v>-0.17915945132948999</v>
      </c>
      <c r="L29" s="437">
        <v>8.7956660950733498E-2</v>
      </c>
      <c r="M29" s="189">
        <v>3.84919272939152</v>
      </c>
      <c r="N29" s="437">
        <v>1.48343790053336</v>
      </c>
      <c r="O29" s="189">
        <v>-0.26280499801669299</v>
      </c>
      <c r="P29" s="437">
        <v>8.5189784683597905E-2</v>
      </c>
      <c r="Q29" s="189">
        <v>4.1077331073284702</v>
      </c>
      <c r="R29" s="437">
        <v>1.4973696400597101</v>
      </c>
      <c r="S29" s="189">
        <v>-0.25608127346493398</v>
      </c>
      <c r="T29" s="437">
        <v>0.108981484619325</v>
      </c>
      <c r="U29" s="189">
        <v>4.0447024716156799</v>
      </c>
      <c r="V29" s="437">
        <v>1.60525803542264</v>
      </c>
      <c r="W29" s="189">
        <v>-0.43866527516133802</v>
      </c>
      <c r="X29" s="437">
        <v>8.98668650480864E-2</v>
      </c>
      <c r="Y29" s="189">
        <v>5.1349941953047198</v>
      </c>
      <c r="Z29" s="437">
        <v>1.62870126040435</v>
      </c>
      <c r="AA29" s="189">
        <v>-0.25186687346884401</v>
      </c>
      <c r="AB29" s="437">
        <v>0.130169074377363</v>
      </c>
      <c r="AC29" s="189">
        <v>3.8886175866186701</v>
      </c>
      <c r="AD29" s="437">
        <v>1.5363794301215501</v>
      </c>
      <c r="AE29" s="189">
        <v>-0.117959442284695</v>
      </c>
      <c r="AF29" s="437">
        <v>0.100644333052601</v>
      </c>
      <c r="AG29" s="189">
        <v>3.5831436203425802</v>
      </c>
      <c r="AH29" s="437">
        <v>1.48359950307054</v>
      </c>
      <c r="AI29" s="189">
        <v>-0.16345291907739301</v>
      </c>
      <c r="AJ29" s="437">
        <v>0.101060391590598</v>
      </c>
      <c r="AK29" s="189">
        <v>3.85971288560784</v>
      </c>
      <c r="AL29" s="437">
        <v>1.4868808130270099</v>
      </c>
      <c r="AM29" s="189">
        <v>-0.32745880197956401</v>
      </c>
      <c r="AN29" s="437">
        <v>8.5047368632726106E-2</v>
      </c>
      <c r="AO29" s="189">
        <v>4.5321429030453801</v>
      </c>
      <c r="AP29" s="437">
        <v>1.52187637325747</v>
      </c>
      <c r="AQ29" s="189">
        <v>-0.54464777823758304</v>
      </c>
      <c r="AR29" s="437">
        <v>9.9099998149795504E-2</v>
      </c>
      <c r="AS29" s="189">
        <v>6.3172446614606699</v>
      </c>
      <c r="AT29" s="437">
        <v>1.8240110896527799</v>
      </c>
      <c r="AU29" s="189">
        <v>-8.9848305536850498E-2</v>
      </c>
      <c r="AV29" s="437">
        <v>0.102477993615706</v>
      </c>
      <c r="AW29" s="189">
        <v>3.69480825948397</v>
      </c>
      <c r="AX29" s="437">
        <v>1.5075341098878701</v>
      </c>
      <c r="AY29" s="189">
        <v>-0.18191199477358699</v>
      </c>
      <c r="AZ29" s="437">
        <v>0.113561379398138</v>
      </c>
      <c r="BA29" s="189">
        <v>3.7264121877272798</v>
      </c>
      <c r="BB29" s="445">
        <v>1.45181606629495</v>
      </c>
    </row>
    <row r="30" spans="1:54" ht="13" customHeight="1" x14ac:dyDescent="0.35">
      <c r="A30" s="12" t="s">
        <v>265</v>
      </c>
      <c r="B30" s="97">
        <v>2</v>
      </c>
      <c r="C30" s="189">
        <v>-6.1164842737285296E-3</v>
      </c>
      <c r="D30" s="437">
        <v>8.8296435225861197E-2</v>
      </c>
      <c r="E30" s="189">
        <v>1.67617270040993</v>
      </c>
      <c r="F30" s="437">
        <v>0.67444717438104695</v>
      </c>
      <c r="G30" s="189">
        <v>-2.0252880896169001E-2</v>
      </c>
      <c r="H30" s="437">
        <v>0.10514979687442701</v>
      </c>
      <c r="I30" s="189">
        <v>1.6860827942229799</v>
      </c>
      <c r="J30" s="437">
        <v>0.68839168423893604</v>
      </c>
      <c r="K30" s="189">
        <v>-9.2000790916638694E-2</v>
      </c>
      <c r="L30" s="437">
        <v>0.113517074728854</v>
      </c>
      <c r="M30" s="189">
        <v>1.68433248702225</v>
      </c>
      <c r="N30" s="437">
        <v>0.69434067021527701</v>
      </c>
      <c r="O30" s="189">
        <v>0.120556174748916</v>
      </c>
      <c r="P30" s="437">
        <v>9.2009026469661304E-2</v>
      </c>
      <c r="Q30" s="189">
        <v>1.74210737426632</v>
      </c>
      <c r="R30" s="437">
        <v>0.70348414878826404</v>
      </c>
      <c r="S30" s="189">
        <v>5.2015301471487002E-2</v>
      </c>
      <c r="T30" s="437">
        <v>0.103138732858474</v>
      </c>
      <c r="U30" s="189">
        <v>1.5804566637705899</v>
      </c>
      <c r="V30" s="437">
        <v>0.62388372052127306</v>
      </c>
      <c r="W30" s="189">
        <v>-0.28968259192204499</v>
      </c>
      <c r="X30" s="437">
        <v>0.10692348419673001</v>
      </c>
      <c r="Y30" s="189">
        <v>2.18038214855074</v>
      </c>
      <c r="Z30" s="437">
        <v>0.792909447936055</v>
      </c>
      <c r="AA30" s="189">
        <v>-0.253172365149815</v>
      </c>
      <c r="AB30" s="437">
        <v>0.14736886047065301</v>
      </c>
      <c r="AC30" s="189">
        <v>1.7017450064575199</v>
      </c>
      <c r="AD30" s="437">
        <v>0.64469647072813996</v>
      </c>
      <c r="AE30" s="189">
        <v>-0.21336647575561099</v>
      </c>
      <c r="AF30" s="437">
        <v>9.9440086459908997E-2</v>
      </c>
      <c r="AG30" s="189">
        <v>1.78998015174165</v>
      </c>
      <c r="AH30" s="437">
        <v>0.69334587112521795</v>
      </c>
      <c r="AI30" s="189">
        <v>-9.2462254566283E-2</v>
      </c>
      <c r="AJ30" s="437">
        <v>0.117908825949166</v>
      </c>
      <c r="AK30" s="189">
        <v>1.6685872144448499</v>
      </c>
      <c r="AL30" s="437">
        <v>0.70550792371343496</v>
      </c>
      <c r="AM30" s="189">
        <v>-8.8679401259935203E-2</v>
      </c>
      <c r="AN30" s="437">
        <v>9.2946163303717896E-2</v>
      </c>
      <c r="AO30" s="189">
        <v>1.6229390369193499</v>
      </c>
      <c r="AP30" s="437">
        <v>0.68371242191808401</v>
      </c>
      <c r="AQ30" s="189">
        <v>-1.4193615234043101E-2</v>
      </c>
      <c r="AR30" s="437">
        <v>9.7116807055837404E-2</v>
      </c>
      <c r="AS30" s="189">
        <v>1.59863171895794</v>
      </c>
      <c r="AT30" s="437">
        <v>0.66729563603425801</v>
      </c>
      <c r="AU30" s="189">
        <v>-6.9639863469521902E-3</v>
      </c>
      <c r="AV30" s="437">
        <v>9.1757083777317297E-2</v>
      </c>
      <c r="AW30" s="189">
        <v>1.62115451056392</v>
      </c>
      <c r="AX30" s="437">
        <v>0.67224698432190999</v>
      </c>
      <c r="AY30" s="189">
        <v>0.15615257032348301</v>
      </c>
      <c r="AZ30" s="437">
        <v>0.120373185988689</v>
      </c>
      <c r="BA30" s="189">
        <v>1.7183850751137399</v>
      </c>
      <c r="BB30" s="445">
        <v>0.68310809466358602</v>
      </c>
    </row>
    <row r="31" spans="1:54" ht="13" customHeight="1" x14ac:dyDescent="0.35">
      <c r="A31" s="12" t="s">
        <v>266</v>
      </c>
      <c r="B31" s="97">
        <v>2</v>
      </c>
      <c r="C31" s="189">
        <v>2.4754914668612502E-2</v>
      </c>
      <c r="D31" s="437">
        <v>0.103596216882948</v>
      </c>
      <c r="E31" s="189">
        <v>1.34654480925092</v>
      </c>
      <c r="F31" s="437">
        <v>0.63578739716430099</v>
      </c>
      <c r="G31" s="189">
        <v>3.93298711997732E-2</v>
      </c>
      <c r="H31" s="437">
        <v>0.10045726301385</v>
      </c>
      <c r="I31" s="189">
        <v>1.3666535880266799</v>
      </c>
      <c r="J31" s="437">
        <v>0.66940591144091899</v>
      </c>
      <c r="K31" s="189">
        <v>-9.5213451461343301E-2</v>
      </c>
      <c r="L31" s="437">
        <v>9.7117691762673694E-2</v>
      </c>
      <c r="M31" s="189">
        <v>1.3441138166219</v>
      </c>
      <c r="N31" s="437">
        <v>0.62655424407675198</v>
      </c>
      <c r="O31" s="189">
        <v>5.1832409577770803E-3</v>
      </c>
      <c r="P31" s="437">
        <v>7.0580817991595005E-2</v>
      </c>
      <c r="Q31" s="189">
        <v>1.2796878926777699</v>
      </c>
      <c r="R31" s="437">
        <v>0.63683193311060304</v>
      </c>
      <c r="S31" s="189">
        <v>4.8065090092709303E-2</v>
      </c>
      <c r="T31" s="437">
        <v>9.9566846798455594E-2</v>
      </c>
      <c r="U31" s="189">
        <v>1.2704369276907399</v>
      </c>
      <c r="V31" s="437">
        <v>0.63072299272010202</v>
      </c>
      <c r="W31" s="189">
        <v>-0.188240474220361</v>
      </c>
      <c r="X31" s="437">
        <v>8.0470512782637199E-2</v>
      </c>
      <c r="Y31" s="189">
        <v>1.56117537289852</v>
      </c>
      <c r="Z31" s="437">
        <v>0.70798182669210397</v>
      </c>
      <c r="AA31" s="189">
        <v>-0.11343978420904299</v>
      </c>
      <c r="AB31" s="437">
        <v>8.8220658612019998E-2</v>
      </c>
      <c r="AC31" s="189">
        <v>1.32672829442984</v>
      </c>
      <c r="AD31" s="437">
        <v>0.651514716225156</v>
      </c>
      <c r="AE31" s="189">
        <v>5.2671963021567597E-2</v>
      </c>
      <c r="AF31" s="437">
        <v>9.1073034814338399E-2</v>
      </c>
      <c r="AG31" s="189">
        <v>1.29632663658989</v>
      </c>
      <c r="AH31" s="437">
        <v>0.62235959058921297</v>
      </c>
      <c r="AI31" s="189">
        <v>0.102442809792954</v>
      </c>
      <c r="AJ31" s="437">
        <v>6.9742418097246198E-2</v>
      </c>
      <c r="AK31" s="189">
        <v>1.3655270598842399</v>
      </c>
      <c r="AL31" s="437">
        <v>0.64689023919259703</v>
      </c>
      <c r="AM31" s="189">
        <v>-4.3521242760661903E-2</v>
      </c>
      <c r="AN31" s="437">
        <v>7.8163762452293797E-2</v>
      </c>
      <c r="AO31" s="189">
        <v>1.29804108329754</v>
      </c>
      <c r="AP31" s="437">
        <v>0.64948589646864796</v>
      </c>
      <c r="AQ31" s="189">
        <v>0.15388869658579599</v>
      </c>
      <c r="AR31" s="437">
        <v>7.0253040070577297E-2</v>
      </c>
      <c r="AS31" s="189">
        <v>1.42074962225974</v>
      </c>
      <c r="AT31" s="437">
        <v>0.60530279910607598</v>
      </c>
      <c r="AU31" s="189">
        <v>5.0269174246614597E-2</v>
      </c>
      <c r="AV31" s="437">
        <v>8.9102250265555794E-2</v>
      </c>
      <c r="AW31" s="189">
        <v>1.2797842039704099</v>
      </c>
      <c r="AX31" s="437">
        <v>0.605065004768369</v>
      </c>
      <c r="AY31" s="189">
        <v>8.0595050481577404E-2</v>
      </c>
      <c r="AZ31" s="437">
        <v>9.6183432743158506E-2</v>
      </c>
      <c r="BA31" s="189">
        <v>1.23460896769929</v>
      </c>
      <c r="BB31" s="445">
        <v>0.61491929713992199</v>
      </c>
    </row>
    <row r="32" spans="1:54" ht="13" customHeight="1" x14ac:dyDescent="0.35">
      <c r="A32" s="12" t="s">
        <v>267</v>
      </c>
      <c r="B32" s="97">
        <v>2</v>
      </c>
      <c r="C32" s="189">
        <v>-0.227503471061827</v>
      </c>
      <c r="D32" s="437">
        <v>0.106021782388297</v>
      </c>
      <c r="E32" s="189">
        <v>2.3707638770825801</v>
      </c>
      <c r="F32" s="437">
        <v>0.89599381578440895</v>
      </c>
      <c r="G32" s="189">
        <v>-0.15351612101012199</v>
      </c>
      <c r="H32" s="437">
        <v>0.10798806242760001</v>
      </c>
      <c r="I32" s="189">
        <v>2.2462361440506999</v>
      </c>
      <c r="J32" s="437">
        <v>0.88137010349992195</v>
      </c>
      <c r="K32" s="189">
        <v>-0.44472527913697502</v>
      </c>
      <c r="L32" s="437">
        <v>0.10600705654194501</v>
      </c>
      <c r="M32" s="189">
        <v>3.5579654550832598</v>
      </c>
      <c r="N32" s="437">
        <v>1.0540792103979599</v>
      </c>
      <c r="O32" s="189">
        <v>-5.1933986205757399E-2</v>
      </c>
      <c r="P32" s="437">
        <v>0.1012995027373</v>
      </c>
      <c r="Q32" s="189">
        <v>2.1210990327700401</v>
      </c>
      <c r="R32" s="437">
        <v>0.86569349651003302</v>
      </c>
      <c r="S32" s="189">
        <v>-0.148053952677663</v>
      </c>
      <c r="T32" s="437">
        <v>9.9113410097797297E-2</v>
      </c>
      <c r="U32" s="189">
        <v>2.33928110221244</v>
      </c>
      <c r="V32" s="437">
        <v>0.93362861333046698</v>
      </c>
      <c r="W32" s="189">
        <v>-0.28134778823497503</v>
      </c>
      <c r="X32" s="437">
        <v>9.6259807146958101E-2</v>
      </c>
      <c r="Y32" s="189">
        <v>2.65255527858662</v>
      </c>
      <c r="Z32" s="437">
        <v>1.0165820704545201</v>
      </c>
      <c r="AA32" s="189">
        <v>-0.24293009783046801</v>
      </c>
      <c r="AB32" s="437">
        <v>0.14153236445213599</v>
      </c>
      <c r="AC32" s="189">
        <v>2.3607563061052299</v>
      </c>
      <c r="AD32" s="437">
        <v>0.97136513254452805</v>
      </c>
      <c r="AE32" s="189">
        <v>-0.21420368280167901</v>
      </c>
      <c r="AF32" s="437">
        <v>9.1663834011883605E-2</v>
      </c>
      <c r="AG32" s="189">
        <v>2.4145012517378102</v>
      </c>
      <c r="AH32" s="437">
        <v>0.92645339486195499</v>
      </c>
      <c r="AI32" s="189">
        <v>-0.23782926109059499</v>
      </c>
      <c r="AJ32" s="437">
        <v>9.3939194711965504E-2</v>
      </c>
      <c r="AK32" s="189">
        <v>2.4997071112912299</v>
      </c>
      <c r="AL32" s="437">
        <v>1.02593963251367</v>
      </c>
      <c r="AM32" s="189">
        <v>-0.37702446017730601</v>
      </c>
      <c r="AN32" s="437">
        <v>9.5743738733510705E-2</v>
      </c>
      <c r="AO32" s="189">
        <v>3.1359408170623801</v>
      </c>
      <c r="AP32" s="437">
        <v>1.03778424104109</v>
      </c>
      <c r="AQ32" s="189">
        <v>-6.3544806136001206E-2</v>
      </c>
      <c r="AR32" s="437">
        <v>8.5651044598262005E-2</v>
      </c>
      <c r="AS32" s="189">
        <v>2.2022842939707798</v>
      </c>
      <c r="AT32" s="437">
        <v>0.89809773312651298</v>
      </c>
      <c r="AU32" s="189">
        <v>-0.101251187519466</v>
      </c>
      <c r="AV32" s="437">
        <v>9.3605370046335803E-2</v>
      </c>
      <c r="AW32" s="189">
        <v>2.0622283977965901</v>
      </c>
      <c r="AX32" s="437">
        <v>0.86726313601752203</v>
      </c>
      <c r="AY32" s="189">
        <v>-5.1787658249870999E-2</v>
      </c>
      <c r="AZ32" s="437">
        <v>0.117579321201043</v>
      </c>
      <c r="BA32" s="189">
        <v>2.12454525324969</v>
      </c>
      <c r="BB32" s="445">
        <v>0.91514387042991596</v>
      </c>
    </row>
    <row r="33" spans="1:54" ht="13" customHeight="1" x14ac:dyDescent="0.35">
      <c r="A33" s="12" t="s">
        <v>268</v>
      </c>
      <c r="B33" s="97">
        <v>2</v>
      </c>
      <c r="C33" s="189">
        <v>-0.27934681588466498</v>
      </c>
      <c r="D33" s="437">
        <v>7.9730047504155105E-2</v>
      </c>
      <c r="E33" s="189">
        <v>3.2823160168397298</v>
      </c>
      <c r="F33" s="437">
        <v>0.91508908717185899</v>
      </c>
      <c r="G33" s="189">
        <v>-0.19681944380495001</v>
      </c>
      <c r="H33" s="437">
        <v>7.3963500001295202E-2</v>
      </c>
      <c r="I33" s="189">
        <v>2.9122744456499801</v>
      </c>
      <c r="J33" s="437">
        <v>0.82337622263941102</v>
      </c>
      <c r="K33" s="189">
        <v>-0.28997227216712701</v>
      </c>
      <c r="L33" s="437">
        <v>7.1825050885917896E-2</v>
      </c>
      <c r="M33" s="189">
        <v>3.3450831135648298</v>
      </c>
      <c r="N33" s="437">
        <v>0.81733001224689095</v>
      </c>
      <c r="O33" s="189">
        <v>-0.10224923507553001</v>
      </c>
      <c r="P33" s="437">
        <v>6.6973135288677293E-2</v>
      </c>
      <c r="Q33" s="189">
        <v>2.6336281022774499</v>
      </c>
      <c r="R33" s="437">
        <v>0.73414138891787695</v>
      </c>
      <c r="S33" s="189">
        <v>-0.19236256484511099</v>
      </c>
      <c r="T33" s="437">
        <v>8.1559167548381203E-2</v>
      </c>
      <c r="U33" s="189">
        <v>2.7669486889491801</v>
      </c>
      <c r="V33" s="437">
        <v>0.77231600215560803</v>
      </c>
      <c r="W33" s="189">
        <v>-0.61422001936556603</v>
      </c>
      <c r="X33" s="437">
        <v>8.0751573147398503E-2</v>
      </c>
      <c r="Y33" s="189">
        <v>5.9651693769151803</v>
      </c>
      <c r="Z33" s="437">
        <v>1.01388436501248</v>
      </c>
      <c r="AA33" s="189">
        <v>-0.48614347527305601</v>
      </c>
      <c r="AB33" s="437">
        <v>0.163474523539685</v>
      </c>
      <c r="AC33" s="189">
        <v>3.07311555805815</v>
      </c>
      <c r="AD33" s="437">
        <v>0.80529146294340004</v>
      </c>
      <c r="AE33" s="189">
        <v>-0.27267952345486801</v>
      </c>
      <c r="AF33" s="437">
        <v>7.8019074674099104E-2</v>
      </c>
      <c r="AG33" s="189">
        <v>3.1955020926597602</v>
      </c>
      <c r="AH33" s="437">
        <v>0.83527444781471905</v>
      </c>
      <c r="AI33" s="189">
        <v>-0.16383166295264801</v>
      </c>
      <c r="AJ33" s="437">
        <v>6.8006934615659695E-2</v>
      </c>
      <c r="AK33" s="189">
        <v>2.7670958503262302</v>
      </c>
      <c r="AL33" s="437">
        <v>0.73105329759819404</v>
      </c>
      <c r="AM33" s="189">
        <v>-0.34173230576126801</v>
      </c>
      <c r="AN33" s="437">
        <v>7.24996492678531E-2</v>
      </c>
      <c r="AO33" s="189">
        <v>3.4749091670835499</v>
      </c>
      <c r="AP33" s="437">
        <v>0.79567222507730095</v>
      </c>
      <c r="AQ33" s="189">
        <v>-4.1983954491492198E-2</v>
      </c>
      <c r="AR33" s="437">
        <v>0.105842035558234</v>
      </c>
      <c r="AS33" s="189">
        <v>2.5541343397099801</v>
      </c>
      <c r="AT33" s="437">
        <v>0.734039438756659</v>
      </c>
      <c r="AU33" s="189">
        <v>-0.38627274336988199</v>
      </c>
      <c r="AV33" s="437">
        <v>7.9081377422880295E-2</v>
      </c>
      <c r="AW33" s="189">
        <v>3.8912640661052702</v>
      </c>
      <c r="AX33" s="437">
        <v>0.94413450211696404</v>
      </c>
      <c r="AY33" s="189">
        <v>-7.9394261848270198E-2</v>
      </c>
      <c r="AZ33" s="437">
        <v>8.4933726993646402E-2</v>
      </c>
      <c r="BA33" s="189">
        <v>2.54486921036631</v>
      </c>
      <c r="BB33" s="445">
        <v>0.70887890468552495</v>
      </c>
    </row>
    <row r="34" spans="1:54" ht="13" customHeight="1" x14ac:dyDescent="0.35">
      <c r="A34" s="12" t="s">
        <v>269</v>
      </c>
      <c r="B34" s="97">
        <v>2</v>
      </c>
      <c r="C34" s="189">
        <v>-0.32428037516720298</v>
      </c>
      <c r="D34" s="437">
        <v>0.179366209205855</v>
      </c>
      <c r="E34" s="189">
        <v>4.2848668115262996</v>
      </c>
      <c r="F34" s="437">
        <v>1.7840466039399001</v>
      </c>
      <c r="G34" s="189">
        <v>-0.46163108217541599</v>
      </c>
      <c r="H34" s="437">
        <v>0.16457071069569501</v>
      </c>
      <c r="I34" s="189">
        <v>5.0152846369861201</v>
      </c>
      <c r="J34" s="437">
        <v>1.9010702377231301</v>
      </c>
      <c r="K34" s="189">
        <v>-0.47321068786099701</v>
      </c>
      <c r="L34" s="437">
        <v>0.152106778198103</v>
      </c>
      <c r="M34" s="189">
        <v>4.9706748161492902</v>
      </c>
      <c r="N34" s="437">
        <v>1.80862757364019</v>
      </c>
      <c r="O34" s="189">
        <v>-0.118553349741595</v>
      </c>
      <c r="P34" s="437">
        <v>0.15115847085931999</v>
      </c>
      <c r="Q34" s="189">
        <v>3.5480238385331</v>
      </c>
      <c r="R34" s="437">
        <v>1.6885995440308701</v>
      </c>
      <c r="S34" s="189">
        <v>-0.18994496346381601</v>
      </c>
      <c r="T34" s="437">
        <v>0.15419621900119301</v>
      </c>
      <c r="U34" s="189">
        <v>4.0514339888544297</v>
      </c>
      <c r="V34" s="437">
        <v>1.7602564804713501</v>
      </c>
      <c r="W34" s="189">
        <v>-0.51315861559411702</v>
      </c>
      <c r="X34" s="437">
        <v>0.15063209989755999</v>
      </c>
      <c r="Y34" s="189">
        <v>5.21943948164279</v>
      </c>
      <c r="Z34" s="437">
        <v>1.97269751715148</v>
      </c>
      <c r="AA34" s="189">
        <v>-0.28341712823486997</v>
      </c>
      <c r="AB34" s="437">
        <v>0.172816488968601</v>
      </c>
      <c r="AC34" s="189">
        <v>3.8931513896213499</v>
      </c>
      <c r="AD34" s="437">
        <v>1.70973026912145</v>
      </c>
      <c r="AE34" s="189">
        <v>-0.191884426774692</v>
      </c>
      <c r="AF34" s="437">
        <v>0.164444065477</v>
      </c>
      <c r="AG34" s="189">
        <v>4.0310902267094404</v>
      </c>
      <c r="AH34" s="437">
        <v>1.7352981012441799</v>
      </c>
      <c r="AI34" s="189">
        <v>-0.18278488631985401</v>
      </c>
      <c r="AJ34" s="437">
        <v>0.13866100069915899</v>
      </c>
      <c r="AK34" s="189">
        <v>4.1224751124961099</v>
      </c>
      <c r="AL34" s="437">
        <v>1.7622432998971</v>
      </c>
      <c r="AM34" s="189">
        <v>-0.37936378787659802</v>
      </c>
      <c r="AN34" s="437">
        <v>0.13779255490109099</v>
      </c>
      <c r="AO34" s="189">
        <v>4.93319046060126</v>
      </c>
      <c r="AP34" s="437">
        <v>1.93136999736693</v>
      </c>
      <c r="AQ34" s="189">
        <v>-0.28758559248778898</v>
      </c>
      <c r="AR34" s="437">
        <v>0.14730959931294399</v>
      </c>
      <c r="AS34" s="189">
        <v>4.4395191398214404</v>
      </c>
      <c r="AT34" s="437">
        <v>1.882404906398</v>
      </c>
      <c r="AU34" s="189">
        <v>4.4080580692213697E-2</v>
      </c>
      <c r="AV34" s="437">
        <v>0.17954782847206299</v>
      </c>
      <c r="AW34" s="189">
        <v>3.8850450302831399</v>
      </c>
      <c r="AX34" s="437">
        <v>1.7583576548236499</v>
      </c>
      <c r="AY34" s="189">
        <v>-0.158122424852293</v>
      </c>
      <c r="AZ34" s="437">
        <v>0.13736204592956699</v>
      </c>
      <c r="BA34" s="189">
        <v>4.1822300256582698</v>
      </c>
      <c r="BB34" s="445">
        <v>1.8094577934717799</v>
      </c>
    </row>
    <row r="35" spans="1:54" ht="13" customHeight="1" x14ac:dyDescent="0.35">
      <c r="A35" s="12" t="s">
        <v>270</v>
      </c>
      <c r="B35" s="97">
        <v>2</v>
      </c>
      <c r="C35" s="189">
        <v>-2.3897955627775799E-2</v>
      </c>
      <c r="D35" s="437">
        <v>0.18288368289177201</v>
      </c>
      <c r="E35" s="189">
        <v>1.72215811492417</v>
      </c>
      <c r="F35" s="437">
        <v>1.2906012958709701</v>
      </c>
      <c r="G35" s="189">
        <v>4.1297873272071801E-2</v>
      </c>
      <c r="H35" s="437">
        <v>0.121298390939936</v>
      </c>
      <c r="I35" s="189">
        <v>1.89942294430661</v>
      </c>
      <c r="J35" s="437">
        <v>1.34955323281741</v>
      </c>
      <c r="K35" s="189">
        <v>-2.4609024846750299E-2</v>
      </c>
      <c r="L35" s="437">
        <v>0.122685520424398</v>
      </c>
      <c r="M35" s="189">
        <v>1.8797546528126901</v>
      </c>
      <c r="N35" s="437">
        <v>1.36127280424306</v>
      </c>
      <c r="O35" s="189">
        <v>5.55630156831892E-2</v>
      </c>
      <c r="P35" s="437">
        <v>0.14478310798616001</v>
      </c>
      <c r="Q35" s="189">
        <v>1.67965417947877</v>
      </c>
      <c r="R35" s="437">
        <v>1.2344176511357401</v>
      </c>
      <c r="S35" s="189">
        <v>0.246834858082916</v>
      </c>
      <c r="T35" s="437">
        <v>0.14363282035633601</v>
      </c>
      <c r="U35" s="189">
        <v>1.96976679528664</v>
      </c>
      <c r="V35" s="437">
        <v>1.1502635362465701</v>
      </c>
      <c r="W35" s="189">
        <v>-0.12338616889856401</v>
      </c>
      <c r="X35" s="437">
        <v>0.173383278828113</v>
      </c>
      <c r="Y35" s="189">
        <v>1.9195913221201399</v>
      </c>
      <c r="Z35" s="437">
        <v>1.4546508106084299</v>
      </c>
      <c r="AA35" s="189">
        <v>-0.315224366356398</v>
      </c>
      <c r="AB35" s="437">
        <v>0.208080531677546</v>
      </c>
      <c r="AC35" s="189">
        <v>1.8814336732172701</v>
      </c>
      <c r="AD35" s="437">
        <v>1.327489138991</v>
      </c>
      <c r="AE35" s="189">
        <v>8.84278030028645E-2</v>
      </c>
      <c r="AF35" s="437">
        <v>0.14184632018024901</v>
      </c>
      <c r="AG35" s="189">
        <v>1.89868361580171</v>
      </c>
      <c r="AH35" s="437">
        <v>1.35389943740215</v>
      </c>
      <c r="AI35" s="189">
        <v>0.21563737305308001</v>
      </c>
      <c r="AJ35" s="437">
        <v>0.17908498544489501</v>
      </c>
      <c r="AK35" s="189">
        <v>2.2556966692806801</v>
      </c>
      <c r="AL35" s="437">
        <v>1.3356845033867</v>
      </c>
      <c r="AM35" s="189">
        <v>0.12856365854608501</v>
      </c>
      <c r="AN35" s="437">
        <v>0.156033118999549</v>
      </c>
      <c r="AO35" s="189">
        <v>1.79423374829856</v>
      </c>
      <c r="AP35" s="437">
        <v>1.26183739981017</v>
      </c>
      <c r="AQ35" s="189">
        <v>1.3686530176518299E-3</v>
      </c>
      <c r="AR35" s="437">
        <v>0.147207635865477</v>
      </c>
      <c r="AS35" s="189">
        <v>1.5687600414995599</v>
      </c>
      <c r="AT35" s="437">
        <v>1.1399677882113699</v>
      </c>
      <c r="AU35" s="189">
        <v>0.11506423486596599</v>
      </c>
      <c r="AV35" s="437">
        <v>0.12714260033055499</v>
      </c>
      <c r="AW35" s="189">
        <v>1.79172929499009</v>
      </c>
      <c r="AX35" s="437">
        <v>1.2601015679138401</v>
      </c>
      <c r="AY35" s="189">
        <v>4.4533610258402002E-2</v>
      </c>
      <c r="AZ35" s="437">
        <v>0.19992182844577799</v>
      </c>
      <c r="BA35" s="189">
        <v>1.5464112683054101</v>
      </c>
      <c r="BB35" s="445">
        <v>1.08990210337258</v>
      </c>
    </row>
    <row r="36" spans="1:54" ht="13" customHeight="1" x14ac:dyDescent="0.35">
      <c r="A36" s="12" t="s">
        <v>271</v>
      </c>
      <c r="B36" s="97">
        <v>2</v>
      </c>
      <c r="C36" s="189">
        <v>-0.18329897671581699</v>
      </c>
      <c r="D36" s="437">
        <v>6.6961024414648504E-2</v>
      </c>
      <c r="E36" s="189">
        <v>4.09904102483255</v>
      </c>
      <c r="F36" s="437">
        <v>0.89579349002721398</v>
      </c>
      <c r="G36" s="189">
        <v>-0.122815290939933</v>
      </c>
      <c r="H36" s="437">
        <v>7.4266360507844104E-2</v>
      </c>
      <c r="I36" s="189">
        <v>3.9009693556383298</v>
      </c>
      <c r="J36" s="437">
        <v>0.88150683237352301</v>
      </c>
      <c r="K36" s="189">
        <v>-0.120358599512439</v>
      </c>
      <c r="L36" s="437">
        <v>6.7858089961592594E-2</v>
      </c>
      <c r="M36" s="189">
        <v>3.9278070674373899</v>
      </c>
      <c r="N36" s="437">
        <v>0.91911946583205395</v>
      </c>
      <c r="O36" s="189">
        <v>3.4176081511858298E-3</v>
      </c>
      <c r="P36" s="437">
        <v>7.4148859221622496E-2</v>
      </c>
      <c r="Q36" s="189">
        <v>3.7873515541887901</v>
      </c>
      <c r="R36" s="437">
        <v>0.86397277996286104</v>
      </c>
      <c r="S36" s="189">
        <v>-0.19005692177876399</v>
      </c>
      <c r="T36" s="437">
        <v>5.19914925847332E-2</v>
      </c>
      <c r="U36" s="189">
        <v>4.2589670405318802</v>
      </c>
      <c r="V36" s="437">
        <v>0.90465649029651396</v>
      </c>
      <c r="W36" s="189">
        <v>-0.33167277683785801</v>
      </c>
      <c r="X36" s="437">
        <v>6.23196271577625E-2</v>
      </c>
      <c r="Y36" s="189">
        <v>4.8723561713624504</v>
      </c>
      <c r="Z36" s="437">
        <v>0.99138766103229703</v>
      </c>
      <c r="AA36" s="189">
        <v>-0.198052345096491</v>
      </c>
      <c r="AB36" s="437">
        <v>0.100738654253374</v>
      </c>
      <c r="AC36" s="189">
        <v>3.99790947954371</v>
      </c>
      <c r="AD36" s="437">
        <v>0.917949483820104</v>
      </c>
      <c r="AE36" s="189">
        <v>-5.5064305132881901E-2</v>
      </c>
      <c r="AF36" s="437">
        <v>6.3300139448339302E-2</v>
      </c>
      <c r="AG36" s="189">
        <v>3.8588271890760302</v>
      </c>
      <c r="AH36" s="437">
        <v>0.86844272782665799</v>
      </c>
      <c r="AI36" s="189">
        <v>-0.24656824720868201</v>
      </c>
      <c r="AJ36" s="437">
        <v>6.4147519070526196E-2</v>
      </c>
      <c r="AK36" s="189">
        <v>4.3856470061972201</v>
      </c>
      <c r="AL36" s="437">
        <v>0.93030862568565797</v>
      </c>
      <c r="AM36" s="189">
        <v>-0.24528276269542801</v>
      </c>
      <c r="AN36" s="437">
        <v>6.66271141707616E-2</v>
      </c>
      <c r="AO36" s="189">
        <v>4.4393784187152203</v>
      </c>
      <c r="AP36" s="437">
        <v>0.91541200386860899</v>
      </c>
      <c r="AQ36" s="189">
        <v>-0.20759655609750099</v>
      </c>
      <c r="AR36" s="437">
        <v>7.0205518367277994E-2</v>
      </c>
      <c r="AS36" s="189">
        <v>4.3497200246531502</v>
      </c>
      <c r="AT36" s="437">
        <v>0.99980245413189395</v>
      </c>
      <c r="AU36" s="189">
        <v>-0.136798394924601</v>
      </c>
      <c r="AV36" s="437">
        <v>7.4669810415961602E-2</v>
      </c>
      <c r="AW36" s="189">
        <v>4.0744899634477596</v>
      </c>
      <c r="AX36" s="437">
        <v>0.91107982076496197</v>
      </c>
      <c r="AY36" s="189">
        <v>-0.198454230278024</v>
      </c>
      <c r="AZ36" s="437">
        <v>7.2096901960897894E-2</v>
      </c>
      <c r="BA36" s="189">
        <v>4.0672283991868303</v>
      </c>
      <c r="BB36" s="445">
        <v>0.88546276351592801</v>
      </c>
    </row>
    <row r="37" spans="1:54" ht="13" customHeight="1" x14ac:dyDescent="0.35">
      <c r="A37" s="12" t="s">
        <v>272</v>
      </c>
      <c r="B37" s="97">
        <v>2</v>
      </c>
      <c r="C37" s="189">
        <v>0.167738886852213</v>
      </c>
      <c r="D37" s="437">
        <v>9.9201414977301894E-2</v>
      </c>
      <c r="E37" s="189">
        <v>1.1096157331843599</v>
      </c>
      <c r="F37" s="437">
        <v>0.57362811054926799</v>
      </c>
      <c r="G37" s="189">
        <v>0.277703079926371</v>
      </c>
      <c r="H37" s="437">
        <v>9.6266877795264397E-2</v>
      </c>
      <c r="I37" s="189">
        <v>1.3777053823324501</v>
      </c>
      <c r="J37" s="437">
        <v>0.59810442658768104</v>
      </c>
      <c r="K37" s="189">
        <v>0.30392794915195298</v>
      </c>
      <c r="L37" s="437">
        <v>8.8917677229640599E-2</v>
      </c>
      <c r="M37" s="189">
        <v>1.40834368410261</v>
      </c>
      <c r="N37" s="437">
        <v>0.637178700516563</v>
      </c>
      <c r="O37" s="189">
        <v>0.31807034159664099</v>
      </c>
      <c r="P37" s="437">
        <v>9.5659397820444206E-2</v>
      </c>
      <c r="Q37" s="189">
        <v>1.50599832613144</v>
      </c>
      <c r="R37" s="437">
        <v>0.69092263948183297</v>
      </c>
      <c r="S37" s="189">
        <v>0.175455463066548</v>
      </c>
      <c r="T37" s="437">
        <v>9.8437536747524201E-2</v>
      </c>
      <c r="U37" s="189">
        <v>1.0806464115371399</v>
      </c>
      <c r="V37" s="437">
        <v>0.57413138379417605</v>
      </c>
      <c r="W37" s="189">
        <v>7.6298044620987396E-2</v>
      </c>
      <c r="X37" s="437">
        <v>8.7828157246594402E-2</v>
      </c>
      <c r="Y37" s="189">
        <v>1.0312493038155801</v>
      </c>
      <c r="Z37" s="437">
        <v>0.54533082245862197</v>
      </c>
      <c r="AA37" s="189">
        <v>-1.8266791292226699E-2</v>
      </c>
      <c r="AB37" s="437">
        <v>0.11613554158201</v>
      </c>
      <c r="AC37" s="189">
        <v>0.95619011732052706</v>
      </c>
      <c r="AD37" s="437">
        <v>0.53691690878878495</v>
      </c>
      <c r="AE37" s="189">
        <v>0.28218442325072002</v>
      </c>
      <c r="AF37" s="437">
        <v>8.4538130293120503E-2</v>
      </c>
      <c r="AG37" s="189">
        <v>1.3894371505843299</v>
      </c>
      <c r="AH37" s="437">
        <v>0.58475666375484903</v>
      </c>
      <c r="AI37" s="189">
        <v>0.26453631448521597</v>
      </c>
      <c r="AJ37" s="437">
        <v>9.3408270050218997E-2</v>
      </c>
      <c r="AK37" s="189">
        <v>1.4122171854357499</v>
      </c>
      <c r="AL37" s="437">
        <v>0.64954990530954604</v>
      </c>
      <c r="AM37" s="189">
        <v>0.17446218674580899</v>
      </c>
      <c r="AN37" s="437">
        <v>9.1416036808088796E-2</v>
      </c>
      <c r="AO37" s="189">
        <v>1.1509592630315699</v>
      </c>
      <c r="AP37" s="437">
        <v>0.58912160339924302</v>
      </c>
      <c r="AQ37" s="189">
        <v>0.310769228444291</v>
      </c>
      <c r="AR37" s="437">
        <v>9.8674995270421395E-2</v>
      </c>
      <c r="AS37" s="189">
        <v>1.4253071582735299</v>
      </c>
      <c r="AT37" s="437">
        <v>0.59093436485498296</v>
      </c>
      <c r="AU37" s="189">
        <v>0.33766401251141098</v>
      </c>
      <c r="AV37" s="437">
        <v>9.4144617535121294E-2</v>
      </c>
      <c r="AW37" s="189">
        <v>1.5503873946459299</v>
      </c>
      <c r="AX37" s="437">
        <v>0.67175596939967896</v>
      </c>
      <c r="AY37" s="189">
        <v>0.231386030423015</v>
      </c>
      <c r="AZ37" s="437">
        <v>9.0491383812683804E-2</v>
      </c>
      <c r="BA37" s="189">
        <v>1.2490761696085599</v>
      </c>
      <c r="BB37" s="445">
        <v>0.56626904482405105</v>
      </c>
    </row>
    <row r="38" spans="1:54" ht="13" customHeight="1" x14ac:dyDescent="0.35">
      <c r="A38" s="12" t="s">
        <v>273</v>
      </c>
      <c r="B38" s="97">
        <v>2</v>
      </c>
      <c r="C38" s="189">
        <v>8.2954024055191394E-2</v>
      </c>
      <c r="D38" s="437">
        <v>9.19968831585984E-2</v>
      </c>
      <c r="E38" s="189">
        <v>2.3628331497832198</v>
      </c>
      <c r="F38" s="437">
        <v>0.75307602299056497</v>
      </c>
      <c r="G38" s="189">
        <v>-2.02658068683602E-3</v>
      </c>
      <c r="H38" s="437">
        <v>0.101324512478669</v>
      </c>
      <c r="I38" s="189">
        <v>2.3457608041371101</v>
      </c>
      <c r="J38" s="437">
        <v>0.73932972308391498</v>
      </c>
      <c r="K38" s="189">
        <v>5.1829533629635903E-3</v>
      </c>
      <c r="L38" s="437">
        <v>8.4944546359602899E-2</v>
      </c>
      <c r="M38" s="189">
        <v>2.3587073018648499</v>
      </c>
      <c r="N38" s="437">
        <v>0.74431705391652403</v>
      </c>
      <c r="O38" s="189">
        <v>-4.3777573794643601E-2</v>
      </c>
      <c r="P38" s="437">
        <v>9.5454044619571105E-2</v>
      </c>
      <c r="Q38" s="189">
        <v>2.3244915881289101</v>
      </c>
      <c r="R38" s="437">
        <v>0.73713050949985404</v>
      </c>
      <c r="S38" s="189">
        <v>4.9705911026368997E-3</v>
      </c>
      <c r="T38" s="437">
        <v>8.1809558998955104E-2</v>
      </c>
      <c r="U38" s="189">
        <v>2.3522976073374098</v>
      </c>
      <c r="V38" s="437">
        <v>0.74773501489491201</v>
      </c>
      <c r="W38" s="189">
        <v>-0.10337138140546299</v>
      </c>
      <c r="X38" s="437">
        <v>8.05668641013607E-2</v>
      </c>
      <c r="Y38" s="189">
        <v>2.3818941366417001</v>
      </c>
      <c r="Z38" s="437">
        <v>0.736992671133883</v>
      </c>
      <c r="AA38" s="189">
        <v>-0.13283971850112999</v>
      </c>
      <c r="AB38" s="437">
        <v>0.141358891481115</v>
      </c>
      <c r="AC38" s="189">
        <v>2.3642643475599501</v>
      </c>
      <c r="AD38" s="437">
        <v>0.73962674256532601</v>
      </c>
      <c r="AE38" s="189">
        <v>4.1926519374296103E-2</v>
      </c>
      <c r="AF38" s="437">
        <v>9.8095129037304996E-2</v>
      </c>
      <c r="AG38" s="189">
        <v>2.35992059210519</v>
      </c>
      <c r="AH38" s="437">
        <v>0.75665125397007305</v>
      </c>
      <c r="AI38" s="189">
        <v>0.16381477524048699</v>
      </c>
      <c r="AJ38" s="437">
        <v>9.2100506735233803E-2</v>
      </c>
      <c r="AK38" s="189">
        <v>2.4402575637849102</v>
      </c>
      <c r="AL38" s="437">
        <v>0.76621257961653599</v>
      </c>
      <c r="AM38" s="189">
        <v>0.160526693513042</v>
      </c>
      <c r="AN38" s="437">
        <v>9.6292457614035501E-2</v>
      </c>
      <c r="AO38" s="189">
        <v>2.4463371181007298</v>
      </c>
      <c r="AP38" s="437">
        <v>0.75762258440610797</v>
      </c>
      <c r="AQ38" s="189">
        <v>0.200210902827474</v>
      </c>
      <c r="AR38" s="437">
        <v>9.5136980446900304E-2</v>
      </c>
      <c r="AS38" s="189">
        <v>2.52138528069537</v>
      </c>
      <c r="AT38" s="437">
        <v>0.792591016234798</v>
      </c>
      <c r="AU38" s="189">
        <v>0.184718054022074</v>
      </c>
      <c r="AV38" s="437">
        <v>9.2401487327200896E-2</v>
      </c>
      <c r="AW38" s="189">
        <v>2.4936074010840601</v>
      </c>
      <c r="AX38" s="437">
        <v>0.79393605612100104</v>
      </c>
      <c r="AY38" s="189">
        <v>-8.8473149705614401E-2</v>
      </c>
      <c r="AZ38" s="437">
        <v>0.100913948160207</v>
      </c>
      <c r="BA38" s="189">
        <v>2.3570140644303499</v>
      </c>
      <c r="BB38" s="445">
        <v>0.73825389891142901</v>
      </c>
    </row>
    <row r="39" spans="1:54" ht="13" customHeight="1" x14ac:dyDescent="0.35">
      <c r="A39" s="12" t="s">
        <v>274</v>
      </c>
      <c r="B39" s="97">
        <v>2</v>
      </c>
      <c r="C39" s="189">
        <v>0.14823944629218999</v>
      </c>
      <c r="D39" s="437">
        <v>0.10641243955624</v>
      </c>
      <c r="E39" s="189">
        <v>1.23144714841729</v>
      </c>
      <c r="F39" s="437">
        <v>0.76430154956506302</v>
      </c>
      <c r="G39" s="189">
        <v>0.18281421411669899</v>
      </c>
      <c r="H39" s="437">
        <v>0.129391846099842</v>
      </c>
      <c r="I39" s="189">
        <v>1.3856260024057101</v>
      </c>
      <c r="J39" s="437">
        <v>0.83261990392180696</v>
      </c>
      <c r="K39" s="189">
        <v>-6.2675115246866905E-2</v>
      </c>
      <c r="L39" s="437">
        <v>0.119264536517417</v>
      </c>
      <c r="M39" s="189">
        <v>1.2218051291855401</v>
      </c>
      <c r="N39" s="437">
        <v>0.77175339749281602</v>
      </c>
      <c r="O39" s="189">
        <v>4.9692374802873703E-2</v>
      </c>
      <c r="P39" s="437">
        <v>0.10269928257736401</v>
      </c>
      <c r="Q39" s="189">
        <v>1.2428581189005199</v>
      </c>
      <c r="R39" s="437">
        <v>0.79508190670696899</v>
      </c>
      <c r="S39" s="189">
        <v>0.15729587275951501</v>
      </c>
      <c r="T39" s="437">
        <v>0.12538656269710999</v>
      </c>
      <c r="U39" s="189">
        <v>1.35158390442361</v>
      </c>
      <c r="V39" s="437">
        <v>0.84164450244866296</v>
      </c>
      <c r="W39" s="189">
        <v>8.7072874570438302E-2</v>
      </c>
      <c r="X39" s="437">
        <v>0.106844807466799</v>
      </c>
      <c r="Y39" s="189">
        <v>1.25512331093161</v>
      </c>
      <c r="Z39" s="437">
        <v>0.78494763001844903</v>
      </c>
      <c r="AA39" s="189">
        <v>4.9464610715529399E-2</v>
      </c>
      <c r="AB39" s="437">
        <v>0.125258427750324</v>
      </c>
      <c r="AC39" s="189">
        <v>1.2445347524924899</v>
      </c>
      <c r="AD39" s="437">
        <v>0.78872610935904697</v>
      </c>
      <c r="AE39" s="189">
        <v>-7.8514285480633897E-2</v>
      </c>
      <c r="AF39" s="437">
        <v>0.104245644327345</v>
      </c>
      <c r="AG39" s="189">
        <v>1.22637570426954</v>
      </c>
      <c r="AH39" s="437">
        <v>0.77081660839149202</v>
      </c>
      <c r="AI39" s="189">
        <v>0.14390447119816399</v>
      </c>
      <c r="AJ39" s="437">
        <v>0.106948095427842</v>
      </c>
      <c r="AK39" s="189">
        <v>1.3391394277303399</v>
      </c>
      <c r="AL39" s="437">
        <v>0.82191764252368604</v>
      </c>
      <c r="AM39" s="189">
        <v>9.9821921134593206E-2</v>
      </c>
      <c r="AN39" s="437">
        <v>0.15220556142505001</v>
      </c>
      <c r="AO39" s="189">
        <v>1.2628176654807</v>
      </c>
      <c r="AP39" s="437">
        <v>0.80964095580140705</v>
      </c>
      <c r="AQ39" s="189">
        <v>7.4135411297719805E-2</v>
      </c>
      <c r="AR39" s="437">
        <v>0.16019283338824</v>
      </c>
      <c r="AS39" s="189">
        <v>1.21001832895517</v>
      </c>
      <c r="AT39" s="437">
        <v>0.80224783322399695</v>
      </c>
      <c r="AU39" s="189">
        <v>2.1504650257723801E-2</v>
      </c>
      <c r="AV39" s="437">
        <v>0.144321407650573</v>
      </c>
      <c r="AW39" s="189">
        <v>1.2281893043708501</v>
      </c>
      <c r="AX39" s="437">
        <v>0.77986084106932596</v>
      </c>
      <c r="AY39" s="189">
        <v>0.159206582643902</v>
      </c>
      <c r="AZ39" s="437">
        <v>0.14462799299783399</v>
      </c>
      <c r="BA39" s="189">
        <v>1.3390750412738399</v>
      </c>
      <c r="BB39" s="445">
        <v>0.83794037538037802</v>
      </c>
    </row>
    <row r="40" spans="1:54" ht="13" customHeight="1" x14ac:dyDescent="0.35">
      <c r="A40" s="12" t="s">
        <v>275</v>
      </c>
      <c r="B40" s="97">
        <v>2</v>
      </c>
      <c r="C40" s="189">
        <v>-0.25671869550529303</v>
      </c>
      <c r="D40" s="437">
        <v>0.12066810082819</v>
      </c>
      <c r="E40" s="189">
        <v>1.5960817925634101</v>
      </c>
      <c r="F40" s="437">
        <v>0.89330497714255597</v>
      </c>
      <c r="G40" s="189">
        <v>-0.30198997255271998</v>
      </c>
      <c r="H40" s="437">
        <v>0.19709404134238101</v>
      </c>
      <c r="I40" s="189">
        <v>1.3721479709731801</v>
      </c>
      <c r="J40" s="437">
        <v>0.86926311711438098</v>
      </c>
      <c r="K40" s="189">
        <v>-0.391784893741075</v>
      </c>
      <c r="L40" s="437">
        <v>0.13440330935317901</v>
      </c>
      <c r="M40" s="189">
        <v>1.8545853148225699</v>
      </c>
      <c r="N40" s="437">
        <v>0.90261654678264802</v>
      </c>
      <c r="O40" s="189">
        <v>-0.213245386104226</v>
      </c>
      <c r="P40" s="437">
        <v>0.10324803421935</v>
      </c>
      <c r="Q40" s="189">
        <v>1.43805095344431</v>
      </c>
      <c r="R40" s="437">
        <v>0.81865559013645794</v>
      </c>
      <c r="S40" s="189">
        <v>-0.25688412356697599</v>
      </c>
      <c r="T40" s="437">
        <v>0.115829158996559</v>
      </c>
      <c r="U40" s="189">
        <v>1.73162889141687</v>
      </c>
      <c r="V40" s="437">
        <v>0.92469208041916295</v>
      </c>
      <c r="W40" s="189">
        <v>-0.58469171757375604</v>
      </c>
      <c r="X40" s="437">
        <v>9.6071896677167895E-2</v>
      </c>
      <c r="Y40" s="189">
        <v>3.73214256028366</v>
      </c>
      <c r="Z40" s="437">
        <v>1.0815611671798999</v>
      </c>
      <c r="AA40" s="189">
        <v>-0.47011369633432298</v>
      </c>
      <c r="AB40" s="437">
        <v>0.122062819670474</v>
      </c>
      <c r="AC40" s="189">
        <v>2.1038946526556299</v>
      </c>
      <c r="AD40" s="437">
        <v>0.83061875921652795</v>
      </c>
      <c r="AE40" s="189">
        <v>-0.242598915676319</v>
      </c>
      <c r="AF40" s="437">
        <v>0.118637991474355</v>
      </c>
      <c r="AG40" s="189">
        <v>1.5525936058796901</v>
      </c>
      <c r="AH40" s="437">
        <v>0.88740142755080997</v>
      </c>
      <c r="AI40" s="189">
        <v>-0.227952667855081</v>
      </c>
      <c r="AJ40" s="437">
        <v>0.11208031382165699</v>
      </c>
      <c r="AK40" s="189">
        <v>1.4823279622872201</v>
      </c>
      <c r="AL40" s="437">
        <v>0.86196633522326305</v>
      </c>
      <c r="AM40" s="189">
        <v>-0.112991933576446</v>
      </c>
      <c r="AN40" s="437">
        <v>0.117250474308805</v>
      </c>
      <c r="AO40" s="189">
        <v>1.25204642955999</v>
      </c>
      <c r="AP40" s="437">
        <v>0.783300454479538</v>
      </c>
      <c r="AQ40" s="189">
        <v>-0.17410083525744799</v>
      </c>
      <c r="AR40" s="437">
        <v>9.9372977066444698E-2</v>
      </c>
      <c r="AS40" s="189">
        <v>1.39257599138279</v>
      </c>
      <c r="AT40" s="437">
        <v>0.81099646207749199</v>
      </c>
      <c r="AU40" s="189">
        <v>-0.33091721827035803</v>
      </c>
      <c r="AV40" s="437">
        <v>0.104812060065279</v>
      </c>
      <c r="AW40" s="189">
        <v>1.91052332760111</v>
      </c>
      <c r="AX40" s="437">
        <v>0.88154428671046203</v>
      </c>
      <c r="AY40" s="189">
        <v>-0.28248961325567501</v>
      </c>
      <c r="AZ40" s="437">
        <v>0.11239182794454</v>
      </c>
      <c r="BA40" s="189">
        <v>1.5491536039396701</v>
      </c>
      <c r="BB40" s="445">
        <v>0.85280879119573705</v>
      </c>
    </row>
    <row r="41" spans="1:54" ht="13" customHeight="1" x14ac:dyDescent="0.35">
      <c r="A41" s="12" t="s">
        <v>276</v>
      </c>
      <c r="B41" s="97">
        <v>2</v>
      </c>
      <c r="C41" s="189">
        <v>-5.3883227001156001E-3</v>
      </c>
      <c r="D41" s="437">
        <v>8.9374409483968006E-2</v>
      </c>
      <c r="E41" s="189">
        <v>0.69827812103604203</v>
      </c>
      <c r="F41" s="437">
        <v>0.59724015842524603</v>
      </c>
      <c r="G41" s="189">
        <v>-0.155819206446112</v>
      </c>
      <c r="H41" s="437">
        <v>7.8253465375848999E-2</v>
      </c>
      <c r="I41" s="189">
        <v>0.86339250483150898</v>
      </c>
      <c r="J41" s="437">
        <v>0.61580506024312998</v>
      </c>
      <c r="K41" s="189">
        <v>-8.6385848456161193E-2</v>
      </c>
      <c r="L41" s="437">
        <v>8.2923389145735105E-2</v>
      </c>
      <c r="M41" s="189">
        <v>0.746586024650294</v>
      </c>
      <c r="N41" s="437">
        <v>0.60613237878716097</v>
      </c>
      <c r="O41" s="189">
        <v>0.184177748736607</v>
      </c>
      <c r="P41" s="437">
        <v>7.7974931571820602E-2</v>
      </c>
      <c r="Q41" s="189">
        <v>0.99727255176819796</v>
      </c>
      <c r="R41" s="437">
        <v>0.61433582238877205</v>
      </c>
      <c r="S41" s="189">
        <v>1.3769889136744399E-2</v>
      </c>
      <c r="T41" s="437">
        <v>8.7873959572461302E-2</v>
      </c>
      <c r="U41" s="189">
        <v>0.702049196973203</v>
      </c>
      <c r="V41" s="437">
        <v>0.57541187608392397</v>
      </c>
      <c r="W41" s="189">
        <v>-2.8622580340250701E-2</v>
      </c>
      <c r="X41" s="437">
        <v>9.4640613069214299E-2</v>
      </c>
      <c r="Y41" s="189">
        <v>0.753552158758791</v>
      </c>
      <c r="Z41" s="437">
        <v>0.60275835153065305</v>
      </c>
      <c r="AA41" s="189">
        <v>-0.178953876062387</v>
      </c>
      <c r="AB41" s="437">
        <v>0.11354823258822599</v>
      </c>
      <c r="AC41" s="189">
        <v>0.92646907166756398</v>
      </c>
      <c r="AD41" s="437">
        <v>0.66862017097628201</v>
      </c>
      <c r="AE41" s="189">
        <v>-8.8491632310230203E-2</v>
      </c>
      <c r="AF41" s="437">
        <v>8.7000667080317395E-2</v>
      </c>
      <c r="AG41" s="189">
        <v>0.78381518853899201</v>
      </c>
      <c r="AH41" s="437">
        <v>0.60467649375685095</v>
      </c>
      <c r="AI41" s="189">
        <v>2.4551637464943699E-2</v>
      </c>
      <c r="AJ41" s="437">
        <v>7.2854670913542002E-2</v>
      </c>
      <c r="AK41" s="189">
        <v>0.71803476630903096</v>
      </c>
      <c r="AL41" s="437">
        <v>0.62885091427872097</v>
      </c>
      <c r="AM41" s="189">
        <v>-3.7237449805769901E-2</v>
      </c>
      <c r="AN41" s="437">
        <v>8.2075326839064794E-2</v>
      </c>
      <c r="AO41" s="189">
        <v>0.75004508079640897</v>
      </c>
      <c r="AP41" s="437">
        <v>0.63476956759717496</v>
      </c>
      <c r="AQ41" s="189">
        <v>0.213818641794944</v>
      </c>
      <c r="AR41" s="437">
        <v>9.2758840780027496E-2</v>
      </c>
      <c r="AS41" s="189">
        <v>1.18444743452171</v>
      </c>
      <c r="AT41" s="437">
        <v>0.776386483375055</v>
      </c>
      <c r="AU41" s="189">
        <v>7.8080118864402207E-2</v>
      </c>
      <c r="AV41" s="437">
        <v>8.9923481373843095E-2</v>
      </c>
      <c r="AW41" s="189">
        <v>0.75199455809431204</v>
      </c>
      <c r="AX41" s="437">
        <v>0.62667251828175696</v>
      </c>
      <c r="AY41" s="189">
        <v>0.13552381410933501</v>
      </c>
      <c r="AZ41" s="437">
        <v>9.2565774304904105E-2</v>
      </c>
      <c r="BA41" s="189">
        <v>0.84914274428178604</v>
      </c>
      <c r="BB41" s="445">
        <v>0.64375881805291102</v>
      </c>
    </row>
    <row r="42" spans="1:54" ht="13" customHeight="1" x14ac:dyDescent="0.35">
      <c r="A42" s="12" t="s">
        <v>277</v>
      </c>
      <c r="B42" s="97">
        <v>2</v>
      </c>
      <c r="C42" s="189">
        <v>-0.247956634174438</v>
      </c>
      <c r="D42" s="437">
        <v>0.10285928579447599</v>
      </c>
      <c r="E42" s="189">
        <v>2.5801190615580198</v>
      </c>
      <c r="F42" s="437">
        <v>1.32912807904358</v>
      </c>
      <c r="G42" s="189">
        <v>-0.36116736407748701</v>
      </c>
      <c r="H42" s="437">
        <v>9.8287323266131404E-2</v>
      </c>
      <c r="I42" s="189">
        <v>3.0535891518845402</v>
      </c>
      <c r="J42" s="437">
        <v>1.4071739368283001</v>
      </c>
      <c r="K42" s="189">
        <v>-0.369548782574882</v>
      </c>
      <c r="L42" s="437">
        <v>0.12682097472211501</v>
      </c>
      <c r="M42" s="189">
        <v>3.1179783675516801</v>
      </c>
      <c r="N42" s="437">
        <v>1.6290183018461999</v>
      </c>
      <c r="O42" s="189">
        <v>-6.6346400348871806E-2</v>
      </c>
      <c r="P42" s="437">
        <v>8.7571220673029596E-2</v>
      </c>
      <c r="Q42" s="189">
        <v>2.1545335447810698</v>
      </c>
      <c r="R42" s="437">
        <v>1.1940614678763199</v>
      </c>
      <c r="S42" s="189">
        <v>-0.21132221825174299</v>
      </c>
      <c r="T42" s="437">
        <v>0.16023569053425901</v>
      </c>
      <c r="U42" s="189">
        <v>2.3597018110772301</v>
      </c>
      <c r="V42" s="437">
        <v>1.43911667483385</v>
      </c>
      <c r="W42" s="189">
        <v>-0.55569819179892299</v>
      </c>
      <c r="X42" s="437">
        <v>0.113009730083828</v>
      </c>
      <c r="Y42" s="189">
        <v>4.2233825499771003</v>
      </c>
      <c r="Z42" s="437">
        <v>1.7426987552214499</v>
      </c>
      <c r="AA42" s="189">
        <v>-0.327130478414216</v>
      </c>
      <c r="AB42" s="437">
        <v>0.108085691875874</v>
      </c>
      <c r="AC42" s="189">
        <v>2.7804429439460998</v>
      </c>
      <c r="AD42" s="437">
        <v>1.3711756467483101</v>
      </c>
      <c r="AE42" s="189">
        <v>-0.28596602803120602</v>
      </c>
      <c r="AF42" s="437">
        <v>0.16948390706402899</v>
      </c>
      <c r="AG42" s="189">
        <v>2.5872500063573698</v>
      </c>
      <c r="AH42" s="437">
        <v>1.5863540636789</v>
      </c>
      <c r="AI42" s="189">
        <v>-4.4916497649118599E-2</v>
      </c>
      <c r="AJ42" s="437">
        <v>0.133430280012482</v>
      </c>
      <c r="AK42" s="189">
        <v>2.1737046707015701</v>
      </c>
      <c r="AL42" s="437">
        <v>1.22370709920598</v>
      </c>
      <c r="AM42" s="189">
        <v>-0.30035612705000803</v>
      </c>
      <c r="AN42" s="437">
        <v>8.5696428615809297E-2</v>
      </c>
      <c r="AO42" s="189">
        <v>2.78068779286976</v>
      </c>
      <c r="AP42" s="437">
        <v>1.3378599701145799</v>
      </c>
      <c r="AQ42" s="189">
        <v>-0.332988847942435</v>
      </c>
      <c r="AR42" s="437">
        <v>0.135717541785739</v>
      </c>
      <c r="AS42" s="189">
        <v>2.8979435738027202</v>
      </c>
      <c r="AT42" s="437">
        <v>1.6437555422815699</v>
      </c>
      <c r="AU42" s="189">
        <v>-0.28499512771426</v>
      </c>
      <c r="AV42" s="437">
        <v>0.139844965063261</v>
      </c>
      <c r="AW42" s="189">
        <v>2.68901133636431</v>
      </c>
      <c r="AX42" s="437">
        <v>1.52842765704713</v>
      </c>
      <c r="AY42" s="189">
        <v>-0.19412242602891699</v>
      </c>
      <c r="AZ42" s="437">
        <v>0.11510512722432199</v>
      </c>
      <c r="BA42" s="189">
        <v>2.3717700580360401</v>
      </c>
      <c r="BB42" s="445">
        <v>1.30442588744454</v>
      </c>
    </row>
    <row r="43" spans="1:54" ht="13" customHeight="1" x14ac:dyDescent="0.35">
      <c r="A43" s="12" t="s">
        <v>278</v>
      </c>
      <c r="B43" s="97">
        <v>2</v>
      </c>
      <c r="C43" s="189">
        <v>0.102560512111449</v>
      </c>
      <c r="D43" s="437">
        <v>0.130377647110865</v>
      </c>
      <c r="E43" s="189">
        <v>2.2665053325345901</v>
      </c>
      <c r="F43" s="437">
        <v>1.0014190164893599</v>
      </c>
      <c r="G43" s="189">
        <v>0.107688503638515</v>
      </c>
      <c r="H43" s="437">
        <v>9.7957776089213494E-2</v>
      </c>
      <c r="I43" s="189">
        <v>2.2575491334210298</v>
      </c>
      <c r="J43" s="437">
        <v>1.0164151159153401</v>
      </c>
      <c r="K43" s="189">
        <v>0.14848906828641101</v>
      </c>
      <c r="L43" s="437">
        <v>0.120704228807824</v>
      </c>
      <c r="M43" s="189">
        <v>2.3076870960467901</v>
      </c>
      <c r="N43" s="437">
        <v>1.0278908656977801</v>
      </c>
      <c r="O43" s="189">
        <v>-2.55978806787573E-2</v>
      </c>
      <c r="P43" s="437">
        <v>0.107322663186037</v>
      </c>
      <c r="Q43" s="189">
        <v>2.2784216567011502</v>
      </c>
      <c r="R43" s="437">
        <v>1.0053970997655799</v>
      </c>
      <c r="S43" s="189">
        <v>0.153487265223819</v>
      </c>
      <c r="T43" s="437">
        <v>0.11498057149255</v>
      </c>
      <c r="U43" s="189">
        <v>2.3887267698459498</v>
      </c>
      <c r="V43" s="437">
        <v>1.04916687701831</v>
      </c>
      <c r="W43" s="189">
        <v>-0.20773683446251701</v>
      </c>
      <c r="X43" s="437">
        <v>0.112819883703031</v>
      </c>
      <c r="Y43" s="189">
        <v>2.5199707160355498</v>
      </c>
      <c r="Z43" s="437">
        <v>0.99003467661340805</v>
      </c>
      <c r="AA43" s="189">
        <v>-0.29476188834497602</v>
      </c>
      <c r="AB43" s="437">
        <v>0.12764209112398001</v>
      </c>
      <c r="AC43" s="189">
        <v>2.5987542303249</v>
      </c>
      <c r="AD43" s="437">
        <v>1.02721877305246</v>
      </c>
      <c r="AE43" s="189">
        <v>-6.1121898009915097E-2</v>
      </c>
      <c r="AF43" s="437">
        <v>0.120840015160753</v>
      </c>
      <c r="AG43" s="189">
        <v>2.1895894329427801</v>
      </c>
      <c r="AH43" s="437">
        <v>0.99182544036296405</v>
      </c>
      <c r="AI43" s="189">
        <v>-0.17285032063635</v>
      </c>
      <c r="AJ43" s="437">
        <v>0.12986099519583999</v>
      </c>
      <c r="AK43" s="189">
        <v>2.3166949464792501</v>
      </c>
      <c r="AL43" s="437">
        <v>1.03324914616437</v>
      </c>
      <c r="AM43" s="189">
        <v>0.14575269685117001</v>
      </c>
      <c r="AN43" s="437">
        <v>0.10500507219402801</v>
      </c>
      <c r="AO43" s="189">
        <v>2.4203927542595398</v>
      </c>
      <c r="AP43" s="437">
        <v>1.0263658836891301</v>
      </c>
      <c r="AQ43" s="189">
        <v>4.9734697993477003E-2</v>
      </c>
      <c r="AR43" s="437">
        <v>0.12523691438276399</v>
      </c>
      <c r="AS43" s="189">
        <v>2.1651059564613999</v>
      </c>
      <c r="AT43" s="437">
        <v>1.00556188403362</v>
      </c>
      <c r="AU43" s="189">
        <v>0.187639707356656</v>
      </c>
      <c r="AV43" s="437">
        <v>0.12531252734873899</v>
      </c>
      <c r="AW43" s="189">
        <v>2.5092564651719398</v>
      </c>
      <c r="AX43" s="437">
        <v>1.0348840574514799</v>
      </c>
      <c r="AY43" s="189">
        <v>-8.25526449612764E-2</v>
      </c>
      <c r="AZ43" s="437">
        <v>0.10392563665633001</v>
      </c>
      <c r="BA43" s="189">
        <v>2.1896444115955598</v>
      </c>
      <c r="BB43" s="445">
        <v>1.0082411963973399</v>
      </c>
    </row>
    <row r="44" spans="1:54" ht="13" customHeight="1" x14ac:dyDescent="0.35">
      <c r="A44" s="12" t="s">
        <v>279</v>
      </c>
      <c r="B44" s="97">
        <v>2</v>
      </c>
      <c r="C44" s="189">
        <v>0.13133633577583001</v>
      </c>
      <c r="D44" s="437">
        <v>0.16671492794547499</v>
      </c>
      <c r="E44" s="189">
        <v>5.4387633907211299</v>
      </c>
      <c r="F44" s="437">
        <v>1.76416889135004</v>
      </c>
      <c r="G44" s="189">
        <v>-0.159768496014947</v>
      </c>
      <c r="H44" s="437">
        <v>0.205580984992735</v>
      </c>
      <c r="I44" s="189">
        <v>5.6099308899190197</v>
      </c>
      <c r="J44" s="437">
        <v>1.76127355513224</v>
      </c>
      <c r="K44" s="189">
        <v>-0.38002911260470901</v>
      </c>
      <c r="L44" s="437">
        <v>0.15018539872545</v>
      </c>
      <c r="M44" s="189">
        <v>6.5977826022457</v>
      </c>
      <c r="N44" s="437">
        <v>1.8126168911896801</v>
      </c>
      <c r="O44" s="189">
        <v>-2.8511442991513002E-2</v>
      </c>
      <c r="P44" s="437">
        <v>0.142124915411493</v>
      </c>
      <c r="Q44" s="189">
        <v>5.0401059040090903</v>
      </c>
      <c r="R44" s="437">
        <v>1.7169872523557701</v>
      </c>
      <c r="S44" s="189">
        <v>4.9216411702777997E-2</v>
      </c>
      <c r="T44" s="437">
        <v>0.157314479264653</v>
      </c>
      <c r="U44" s="189">
        <v>4.85825286036322</v>
      </c>
      <c r="V44" s="437">
        <v>1.69526771353116</v>
      </c>
      <c r="W44" s="189">
        <v>-9.0153318059411999E-2</v>
      </c>
      <c r="X44" s="437">
        <v>0.14033487232734601</v>
      </c>
      <c r="Y44" s="189">
        <v>5.7863624656462704</v>
      </c>
      <c r="Z44" s="437">
        <v>1.7815908556136799</v>
      </c>
      <c r="AA44" s="189">
        <v>-0.23539966482824001</v>
      </c>
      <c r="AB44" s="437">
        <v>0.22418741316265101</v>
      </c>
      <c r="AC44" s="189">
        <v>5.6228527844309699</v>
      </c>
      <c r="AD44" s="437">
        <v>1.778677764689</v>
      </c>
      <c r="AE44" s="189">
        <v>-0.228179429799623</v>
      </c>
      <c r="AF44" s="437">
        <v>0.18255132438305499</v>
      </c>
      <c r="AG44" s="189">
        <v>5.8867145177828499</v>
      </c>
      <c r="AH44" s="437">
        <v>1.7891573482310601</v>
      </c>
      <c r="AI44" s="189">
        <v>1.4645590690183399E-3</v>
      </c>
      <c r="AJ44" s="437">
        <v>0.145993273320383</v>
      </c>
      <c r="AK44" s="189">
        <v>5.3766494346649703</v>
      </c>
      <c r="AL44" s="437">
        <v>1.7180869443185001</v>
      </c>
      <c r="AM44" s="189">
        <v>-6.5070305404519102E-3</v>
      </c>
      <c r="AN44" s="437">
        <v>0.15797518647841299</v>
      </c>
      <c r="AO44" s="189">
        <v>5.2401393518050998</v>
      </c>
      <c r="AP44" s="437">
        <v>1.68846794118147</v>
      </c>
      <c r="AQ44" s="189">
        <v>7.0305149990899193E-2</v>
      </c>
      <c r="AR44" s="437">
        <v>0.13736584924341899</v>
      </c>
      <c r="AS44" s="189">
        <v>5.5198091178804898</v>
      </c>
      <c r="AT44" s="437">
        <v>1.77244552943205</v>
      </c>
      <c r="AU44" s="189">
        <v>-0.100692029373084</v>
      </c>
      <c r="AV44" s="437">
        <v>0.154399467900631</v>
      </c>
      <c r="AW44" s="189">
        <v>5.2280211265505603</v>
      </c>
      <c r="AX44" s="437">
        <v>1.7456877030087601</v>
      </c>
      <c r="AY44" s="189">
        <v>-0.30227303355874702</v>
      </c>
      <c r="AZ44" s="437">
        <v>0.159752091397246</v>
      </c>
      <c r="BA44" s="189">
        <v>6.0105712455845799</v>
      </c>
      <c r="BB44" s="445">
        <v>1.81222514416512</v>
      </c>
    </row>
    <row r="45" spans="1:54" ht="13" customHeight="1" x14ac:dyDescent="0.35">
      <c r="A45" s="12" t="s">
        <v>280</v>
      </c>
      <c r="B45" s="97">
        <v>2</v>
      </c>
      <c r="C45" s="189">
        <v>0.11197062624569901</v>
      </c>
      <c r="D45" s="437">
        <v>0.11103927992877501</v>
      </c>
      <c r="E45" s="189">
        <v>3.60959746438333</v>
      </c>
      <c r="F45" s="437">
        <v>1.26536210950223</v>
      </c>
      <c r="G45" s="189">
        <v>-5.9642429715755799E-2</v>
      </c>
      <c r="H45" s="437">
        <v>0.12955110441288301</v>
      </c>
      <c r="I45" s="189">
        <v>3.7797984580218702</v>
      </c>
      <c r="J45" s="437">
        <v>1.33545467143688</v>
      </c>
      <c r="K45" s="189">
        <v>3.8213650210035102E-2</v>
      </c>
      <c r="L45" s="437">
        <v>0.115648760176788</v>
      </c>
      <c r="M45" s="189">
        <v>3.6709290812858799</v>
      </c>
      <c r="N45" s="437">
        <v>1.2847921916918501</v>
      </c>
      <c r="O45" s="189">
        <v>4.1415648855804302E-2</v>
      </c>
      <c r="P45" s="437">
        <v>0.121147032318251</v>
      </c>
      <c r="Q45" s="189">
        <v>3.56830470965535</v>
      </c>
      <c r="R45" s="437">
        <v>1.30890832722995</v>
      </c>
      <c r="S45" s="189">
        <v>-4.3171209943596099E-2</v>
      </c>
      <c r="T45" s="437">
        <v>0.11600225606400601</v>
      </c>
      <c r="U45" s="189">
        <v>3.5118759091325198</v>
      </c>
      <c r="V45" s="437">
        <v>1.2504145604300201</v>
      </c>
      <c r="W45" s="189">
        <v>-0.276065383605056</v>
      </c>
      <c r="X45" s="437">
        <v>0.110038248951916</v>
      </c>
      <c r="Y45" s="189">
        <v>3.9931911395767798</v>
      </c>
      <c r="Z45" s="437">
        <v>1.31571608783834</v>
      </c>
      <c r="AA45" s="189">
        <v>-0.32487635391667302</v>
      </c>
      <c r="AB45" s="437">
        <v>0.12564302213328599</v>
      </c>
      <c r="AC45" s="189">
        <v>3.8434052672492598</v>
      </c>
      <c r="AD45" s="437">
        <v>1.2412865037223699</v>
      </c>
      <c r="AE45" s="189">
        <v>-0.109204117257286</v>
      </c>
      <c r="AF45" s="437">
        <v>0.10676550455002</v>
      </c>
      <c r="AG45" s="189">
        <v>3.43383888283042</v>
      </c>
      <c r="AH45" s="437">
        <v>1.2588263720633199</v>
      </c>
      <c r="AI45" s="189">
        <v>0.109472865711062</v>
      </c>
      <c r="AJ45" s="437">
        <v>0.131570407465463</v>
      </c>
      <c r="AK45" s="189">
        <v>3.2807735730926502</v>
      </c>
      <c r="AL45" s="437">
        <v>1.22518072070147</v>
      </c>
      <c r="AM45" s="189">
        <v>0.37019073554343601</v>
      </c>
      <c r="AN45" s="437">
        <v>0.105143047821494</v>
      </c>
      <c r="AO45" s="189">
        <v>4.4590923361356198</v>
      </c>
      <c r="AP45" s="437">
        <v>1.26164636501675</v>
      </c>
      <c r="AQ45" s="189">
        <v>0.253684811469782</v>
      </c>
      <c r="AR45" s="437">
        <v>0.109795727168306</v>
      </c>
      <c r="AS45" s="189">
        <v>3.6664226264300499</v>
      </c>
      <c r="AT45" s="437">
        <v>1.27461387339895</v>
      </c>
      <c r="AU45" s="189">
        <v>8.5846292828286E-2</v>
      </c>
      <c r="AV45" s="437">
        <v>0.104685662427425</v>
      </c>
      <c r="AW45" s="189">
        <v>3.2403243392525498</v>
      </c>
      <c r="AX45" s="437">
        <v>1.2930370749493401</v>
      </c>
      <c r="AY45" s="189">
        <v>0.20732364493283401</v>
      </c>
      <c r="AZ45" s="437">
        <v>0.13020861472034301</v>
      </c>
      <c r="BA45" s="189">
        <v>3.5586178820365402</v>
      </c>
      <c r="BB45" s="445">
        <v>1.32620102795341</v>
      </c>
    </row>
    <row r="46" spans="1:54" ht="13" customHeight="1" x14ac:dyDescent="0.35">
      <c r="A46" s="12" t="s">
        <v>281</v>
      </c>
      <c r="B46" s="97">
        <v>2</v>
      </c>
      <c r="C46" s="189">
        <v>-5.7273669997053502E-2</v>
      </c>
      <c r="D46" s="437">
        <v>0.102577970589003</v>
      </c>
      <c r="E46" s="189">
        <v>2.52496730151003</v>
      </c>
      <c r="F46" s="437">
        <v>0.83947818503879401</v>
      </c>
      <c r="G46" s="189">
        <v>-2.7249687319118501E-2</v>
      </c>
      <c r="H46" s="437">
        <v>0.131239029636814</v>
      </c>
      <c r="I46" s="189">
        <v>2.61540283927682</v>
      </c>
      <c r="J46" s="437">
        <v>0.85001227304509896</v>
      </c>
      <c r="K46" s="189">
        <v>2.9437947122543599E-2</v>
      </c>
      <c r="L46" s="437">
        <v>9.83605192771035E-2</v>
      </c>
      <c r="M46" s="189">
        <v>2.5917364294683001</v>
      </c>
      <c r="N46" s="437">
        <v>0.83382135068763497</v>
      </c>
      <c r="O46" s="189">
        <v>-8.5679907415033597E-3</v>
      </c>
      <c r="P46" s="437">
        <v>8.6353705445420703E-2</v>
      </c>
      <c r="Q46" s="189">
        <v>2.5658932503695699</v>
      </c>
      <c r="R46" s="437">
        <v>0.83026567585135802</v>
      </c>
      <c r="S46" s="189">
        <v>3.6924965500424997E-2</v>
      </c>
      <c r="T46" s="437">
        <v>8.6590832640937795E-2</v>
      </c>
      <c r="U46" s="189">
        <v>2.6088661036044098</v>
      </c>
      <c r="V46" s="437">
        <v>0.82330019757976103</v>
      </c>
      <c r="W46" s="189">
        <v>-0.31971842186556898</v>
      </c>
      <c r="X46" s="437">
        <v>9.2206746931603606E-2</v>
      </c>
      <c r="Y46" s="189">
        <v>3.20893911824079</v>
      </c>
      <c r="Z46" s="437">
        <v>0.91017530103690303</v>
      </c>
      <c r="AA46" s="189">
        <v>-0.26896820634451601</v>
      </c>
      <c r="AB46" s="437">
        <v>0.13313738135047401</v>
      </c>
      <c r="AC46" s="189">
        <v>2.7649328653361702</v>
      </c>
      <c r="AD46" s="437">
        <v>0.89541609364736496</v>
      </c>
      <c r="AE46" s="189">
        <v>5.5927203180330398E-2</v>
      </c>
      <c r="AF46" s="437">
        <v>9.6633219889547303E-2</v>
      </c>
      <c r="AG46" s="189">
        <v>2.5876911488649799</v>
      </c>
      <c r="AH46" s="437">
        <v>0.83984741729457102</v>
      </c>
      <c r="AI46" s="189">
        <v>-8.3918478590703505E-2</v>
      </c>
      <c r="AJ46" s="437">
        <v>0.100552138054766</v>
      </c>
      <c r="AK46" s="189">
        <v>2.5926785664980998</v>
      </c>
      <c r="AL46" s="437">
        <v>0.854618218766655</v>
      </c>
      <c r="AM46" s="189">
        <v>-1.49611609347222E-2</v>
      </c>
      <c r="AN46" s="437">
        <v>9.6285824723807506E-2</v>
      </c>
      <c r="AO46" s="189">
        <v>2.68827942809224</v>
      </c>
      <c r="AP46" s="437">
        <v>0.86759276238368099</v>
      </c>
      <c r="AQ46" s="189">
        <v>7.7834445594747004E-2</v>
      </c>
      <c r="AR46" s="437">
        <v>8.7022118824139696E-2</v>
      </c>
      <c r="AS46" s="189">
        <v>2.55266915233504</v>
      </c>
      <c r="AT46" s="437">
        <v>0.84432767850718504</v>
      </c>
      <c r="AU46" s="189">
        <v>-0.13500223377147999</v>
      </c>
      <c r="AV46" s="437">
        <v>0.103908880850329</v>
      </c>
      <c r="AW46" s="189">
        <v>2.6543254782097399</v>
      </c>
      <c r="AX46" s="437">
        <v>0.86253210510390399</v>
      </c>
      <c r="AY46" s="189">
        <v>-0.15739422388010199</v>
      </c>
      <c r="AZ46" s="437">
        <v>0.101937671332145</v>
      </c>
      <c r="BA46" s="189">
        <v>2.5824901305119798</v>
      </c>
      <c r="BB46" s="445">
        <v>0.86616115728172804</v>
      </c>
    </row>
    <row r="47" spans="1:54" ht="13" customHeight="1" x14ac:dyDescent="0.35">
      <c r="A47" s="12" t="s">
        <v>282</v>
      </c>
      <c r="B47" s="97">
        <v>2</v>
      </c>
      <c r="C47" s="189">
        <v>-0.21410707781999</v>
      </c>
      <c r="D47" s="437">
        <v>0.12597808155849799</v>
      </c>
      <c r="E47" s="189">
        <v>1.17944525093241</v>
      </c>
      <c r="F47" s="437">
        <v>0.73941239315640495</v>
      </c>
      <c r="G47" s="189">
        <v>-0.28646441042218102</v>
      </c>
      <c r="H47" s="437">
        <v>0.16663157221161401</v>
      </c>
      <c r="I47" s="189">
        <v>1.24373562955994</v>
      </c>
      <c r="J47" s="437">
        <v>0.82368057998617705</v>
      </c>
      <c r="K47" s="189">
        <v>-8.0213960439337803E-2</v>
      </c>
      <c r="L47" s="437">
        <v>0.110091831301426</v>
      </c>
      <c r="M47" s="189">
        <v>0.92729494878356999</v>
      </c>
      <c r="N47" s="437">
        <v>0.64495607572435198</v>
      </c>
      <c r="O47" s="189">
        <v>-6.0789218992793999E-2</v>
      </c>
      <c r="P47" s="437">
        <v>0.11070858860744399</v>
      </c>
      <c r="Q47" s="189">
        <v>0.93269164917229497</v>
      </c>
      <c r="R47" s="437">
        <v>0.66319469372053197</v>
      </c>
      <c r="S47" s="189">
        <v>-6.1214903454722198E-2</v>
      </c>
      <c r="T47" s="437">
        <v>0.104381886765087</v>
      </c>
      <c r="U47" s="189">
        <v>0.90656007676667705</v>
      </c>
      <c r="V47" s="437">
        <v>0.64475633636186203</v>
      </c>
      <c r="W47" s="189">
        <v>-0.43806692504981298</v>
      </c>
      <c r="X47" s="437">
        <v>0.110426220310561</v>
      </c>
      <c r="Y47" s="189">
        <v>2.2032033276280001</v>
      </c>
      <c r="Z47" s="437">
        <v>0.84584854978453905</v>
      </c>
      <c r="AA47" s="189">
        <v>-0.19279558801990099</v>
      </c>
      <c r="AB47" s="437">
        <v>0.18307495063645801</v>
      </c>
      <c r="AC47" s="189">
        <v>0.97323349736921605</v>
      </c>
      <c r="AD47" s="437">
        <v>0.67375612817497998</v>
      </c>
      <c r="AE47" s="189">
        <v>-0.108844051110315</v>
      </c>
      <c r="AF47" s="437">
        <v>9.9369367481313003E-2</v>
      </c>
      <c r="AG47" s="189">
        <v>1.0124159343951</v>
      </c>
      <c r="AH47" s="437">
        <v>0.67397085311809601</v>
      </c>
      <c r="AI47" s="189">
        <v>-0.200373365550682</v>
      </c>
      <c r="AJ47" s="437">
        <v>0.108235280771432</v>
      </c>
      <c r="AK47" s="189">
        <v>1.21495739585025</v>
      </c>
      <c r="AL47" s="437">
        <v>0.72670478794826199</v>
      </c>
      <c r="AM47" s="189">
        <v>-0.332120819445688</v>
      </c>
      <c r="AN47" s="437">
        <v>0.121746880514946</v>
      </c>
      <c r="AO47" s="189">
        <v>1.6578053122522101</v>
      </c>
      <c r="AP47" s="437">
        <v>0.94982271815450703</v>
      </c>
      <c r="AQ47" s="189">
        <v>-0.115058588594424</v>
      </c>
      <c r="AR47" s="437">
        <v>8.7104736920678993E-2</v>
      </c>
      <c r="AS47" s="189">
        <v>1.0084946347471899</v>
      </c>
      <c r="AT47" s="437">
        <v>0.65872563570318499</v>
      </c>
      <c r="AU47" s="189">
        <v>-3.17961953550671E-2</v>
      </c>
      <c r="AV47" s="437">
        <v>0.131056097615116</v>
      </c>
      <c r="AW47" s="189">
        <v>0.91377732879377005</v>
      </c>
      <c r="AX47" s="437">
        <v>0.65381064601248795</v>
      </c>
      <c r="AY47" s="189">
        <v>-7.4819882909512497E-2</v>
      </c>
      <c r="AZ47" s="437">
        <v>0.12806169068875201</v>
      </c>
      <c r="BA47" s="189">
        <v>0.91409485944824498</v>
      </c>
      <c r="BB47" s="445">
        <v>0.64000220644222106</v>
      </c>
    </row>
    <row r="48" spans="1:54" ht="13" customHeight="1" x14ac:dyDescent="0.35">
      <c r="A48" s="12" t="s">
        <v>283</v>
      </c>
      <c r="B48" s="97">
        <v>2</v>
      </c>
      <c r="C48" s="189">
        <v>-0.14853762409277699</v>
      </c>
      <c r="D48" s="437">
        <v>8.2220232300919197E-2</v>
      </c>
      <c r="E48" s="189">
        <v>1.12022966653974</v>
      </c>
      <c r="F48" s="437">
        <v>0.52978541227630604</v>
      </c>
      <c r="G48" s="189">
        <v>-0.176429920089507</v>
      </c>
      <c r="H48" s="437">
        <v>8.59430152672543E-2</v>
      </c>
      <c r="I48" s="189">
        <v>1.1737382111092001</v>
      </c>
      <c r="J48" s="437">
        <v>0.56357236496402097</v>
      </c>
      <c r="K48" s="189">
        <v>-0.51010208311114102</v>
      </c>
      <c r="L48" s="437">
        <v>0.113855139169952</v>
      </c>
      <c r="M48" s="189">
        <v>2.1912730488507002</v>
      </c>
      <c r="N48" s="437">
        <v>0.69350719655524096</v>
      </c>
      <c r="O48" s="189">
        <v>-8.2556257272732803E-2</v>
      </c>
      <c r="P48" s="437">
        <v>0.105843129789949</v>
      </c>
      <c r="Q48" s="189">
        <v>0.99603184571181902</v>
      </c>
      <c r="R48" s="437">
        <v>0.53175548072219003</v>
      </c>
      <c r="S48" s="189">
        <v>-0.23627260627038199</v>
      </c>
      <c r="T48" s="437">
        <v>0.10519059722469901</v>
      </c>
      <c r="U48" s="189">
        <v>1.2129079635551201</v>
      </c>
      <c r="V48" s="437">
        <v>0.56454114773210895</v>
      </c>
      <c r="W48" s="189">
        <v>-0.50001139600606404</v>
      </c>
      <c r="X48" s="437">
        <v>7.7999902879374597E-2</v>
      </c>
      <c r="Y48" s="189">
        <v>2.6638692310567702</v>
      </c>
      <c r="Z48" s="437">
        <v>0.67934784894006695</v>
      </c>
      <c r="AA48" s="189">
        <v>-0.23599656677154601</v>
      </c>
      <c r="AB48" s="437">
        <v>0.102653456987864</v>
      </c>
      <c r="AC48" s="189">
        <v>1.24423188523701</v>
      </c>
      <c r="AD48" s="437">
        <v>0.58355831999422703</v>
      </c>
      <c r="AE48" s="189">
        <v>-2.0241490405849501E-2</v>
      </c>
      <c r="AF48" s="437">
        <v>7.3479619839580901E-2</v>
      </c>
      <c r="AG48" s="189">
        <v>0.950607219015694</v>
      </c>
      <c r="AH48" s="437">
        <v>0.51980834775206997</v>
      </c>
      <c r="AI48" s="189">
        <v>-0.15110882514562601</v>
      </c>
      <c r="AJ48" s="437">
        <v>8.4889715981388794E-2</v>
      </c>
      <c r="AK48" s="189">
        <v>1.0869915403642101</v>
      </c>
      <c r="AL48" s="437">
        <v>0.55366606546664199</v>
      </c>
      <c r="AM48" s="189">
        <v>-0.41920110988102799</v>
      </c>
      <c r="AN48" s="437">
        <v>9.04588526464839E-2</v>
      </c>
      <c r="AO48" s="189">
        <v>2.1457378189859102</v>
      </c>
      <c r="AP48" s="437">
        <v>0.68597625604839696</v>
      </c>
      <c r="AQ48" s="189">
        <v>-0.11117569065491199</v>
      </c>
      <c r="AR48" s="437">
        <v>8.1123901306563995E-2</v>
      </c>
      <c r="AS48" s="189">
        <v>0.98427512469433998</v>
      </c>
      <c r="AT48" s="437">
        <v>0.53169700397450703</v>
      </c>
      <c r="AU48" s="189">
        <v>4.4232550245295798E-3</v>
      </c>
      <c r="AV48" s="437">
        <v>8.2700458154960202E-2</v>
      </c>
      <c r="AW48" s="189">
        <v>1.0012102205819</v>
      </c>
      <c r="AX48" s="437">
        <v>0.53541979133717399</v>
      </c>
      <c r="AY48" s="189">
        <v>-5.6523134779519597E-2</v>
      </c>
      <c r="AZ48" s="437">
        <v>8.3458882133530601E-2</v>
      </c>
      <c r="BA48" s="189">
        <v>0.94501550924557198</v>
      </c>
      <c r="BB48" s="445">
        <v>0.52163615777482497</v>
      </c>
    </row>
    <row r="49" spans="1:54" ht="13" customHeight="1" x14ac:dyDescent="0.35">
      <c r="A49" s="12" t="s">
        <v>284</v>
      </c>
      <c r="B49" s="97">
        <v>2</v>
      </c>
      <c r="C49" s="189">
        <v>-0.15896708479368199</v>
      </c>
      <c r="D49" s="437">
        <v>0.11887482380659201</v>
      </c>
      <c r="E49" s="189">
        <v>1.7988185208946199</v>
      </c>
      <c r="F49" s="437">
        <v>0.77551733351067498</v>
      </c>
      <c r="G49" s="189">
        <v>-0.226223660057082</v>
      </c>
      <c r="H49" s="437">
        <v>0.116345561085844</v>
      </c>
      <c r="I49" s="189">
        <v>2.04355820270567</v>
      </c>
      <c r="J49" s="437">
        <v>0.81026919044158596</v>
      </c>
      <c r="K49" s="189">
        <v>-0.16766901145538299</v>
      </c>
      <c r="L49" s="437">
        <v>9.7400228543056896E-2</v>
      </c>
      <c r="M49" s="189">
        <v>1.83646495375101</v>
      </c>
      <c r="N49" s="437">
        <v>0.76475972540310799</v>
      </c>
      <c r="O49" s="189">
        <v>-0.14495122519387499</v>
      </c>
      <c r="P49" s="437">
        <v>9.0439059099181304E-2</v>
      </c>
      <c r="Q49" s="189">
        <v>1.9036269684914</v>
      </c>
      <c r="R49" s="437">
        <v>0.79742587555317601</v>
      </c>
      <c r="S49" s="189">
        <v>-0.104766589409947</v>
      </c>
      <c r="T49" s="437">
        <v>8.4015067617331698E-2</v>
      </c>
      <c r="U49" s="189">
        <v>1.7940663486775199</v>
      </c>
      <c r="V49" s="437">
        <v>0.78496350513884505</v>
      </c>
      <c r="W49" s="189">
        <v>-0.48730351654871701</v>
      </c>
      <c r="X49" s="437">
        <v>9.0393805485380202E-2</v>
      </c>
      <c r="Y49" s="189">
        <v>3.2392594037440201</v>
      </c>
      <c r="Z49" s="437">
        <v>0.90564967505307203</v>
      </c>
      <c r="AA49" s="189">
        <v>-0.291784375716859</v>
      </c>
      <c r="AB49" s="437">
        <v>0.127379420748261</v>
      </c>
      <c r="AC49" s="189">
        <v>1.9866306693281699</v>
      </c>
      <c r="AD49" s="437">
        <v>0.83904913968037698</v>
      </c>
      <c r="AE49" s="189">
        <v>-0.40831725253407902</v>
      </c>
      <c r="AF49" s="437">
        <v>8.7406500281435595E-2</v>
      </c>
      <c r="AG49" s="189">
        <v>2.7209338375123902</v>
      </c>
      <c r="AH49" s="437">
        <v>0.87373878798676596</v>
      </c>
      <c r="AI49" s="189">
        <v>-0.16343662307642301</v>
      </c>
      <c r="AJ49" s="437">
        <v>0.10054454231842</v>
      </c>
      <c r="AK49" s="189">
        <v>1.8706329188997499</v>
      </c>
      <c r="AL49" s="437">
        <v>0.79517313895475905</v>
      </c>
      <c r="AM49" s="189">
        <v>-0.169022754044515</v>
      </c>
      <c r="AN49" s="437">
        <v>0.10293107039140099</v>
      </c>
      <c r="AO49" s="189">
        <v>1.89326822636472</v>
      </c>
      <c r="AP49" s="437">
        <v>0.807503297536456</v>
      </c>
      <c r="AQ49" s="189">
        <v>-0.165891212497837</v>
      </c>
      <c r="AR49" s="437">
        <v>8.6623111863657204E-2</v>
      </c>
      <c r="AS49" s="189">
        <v>1.9108335746603899</v>
      </c>
      <c r="AT49" s="437">
        <v>0.804625672793992</v>
      </c>
      <c r="AU49" s="189">
        <v>-0.28718865587353898</v>
      </c>
      <c r="AV49" s="437">
        <v>0.10635378832876299</v>
      </c>
      <c r="AW49" s="189">
        <v>2.1894874006878702</v>
      </c>
      <c r="AX49" s="437">
        <v>0.79791366344492698</v>
      </c>
      <c r="AY49" s="189">
        <v>-0.15035513015662699</v>
      </c>
      <c r="AZ49" s="437">
        <v>0.10420723266686401</v>
      </c>
      <c r="BA49" s="189">
        <v>1.78631273770041</v>
      </c>
      <c r="BB49" s="445">
        <v>0.74027379858502595</v>
      </c>
    </row>
    <row r="50" spans="1:54" ht="13" customHeight="1" x14ac:dyDescent="0.35">
      <c r="A50" s="12" t="s">
        <v>285</v>
      </c>
      <c r="B50" s="97">
        <v>2</v>
      </c>
      <c r="C50" s="189">
        <v>-9.9958678679937601E-2</v>
      </c>
      <c r="D50" s="437">
        <v>0.10193665949238399</v>
      </c>
      <c r="E50" s="189">
        <v>5.5328322166686696</v>
      </c>
      <c r="F50" s="437">
        <v>1.2143540282638501</v>
      </c>
      <c r="G50" s="189">
        <v>-2.98720251458462E-2</v>
      </c>
      <c r="H50" s="437">
        <v>0.111580003858211</v>
      </c>
      <c r="I50" s="189">
        <v>5.4838309624010604</v>
      </c>
      <c r="J50" s="437">
        <v>1.2258076456945799</v>
      </c>
      <c r="K50" s="189">
        <v>-0.25368119628164798</v>
      </c>
      <c r="L50" s="437">
        <v>0.126070130709487</v>
      </c>
      <c r="M50" s="189">
        <v>5.8784086749067104</v>
      </c>
      <c r="N50" s="437">
        <v>1.33552239233347</v>
      </c>
      <c r="O50" s="189">
        <v>-6.1689859092585203E-2</v>
      </c>
      <c r="P50" s="437">
        <v>0.12188750748586299</v>
      </c>
      <c r="Q50" s="189">
        <v>5.4659874209836801</v>
      </c>
      <c r="R50" s="437">
        <v>1.2313197953720501</v>
      </c>
      <c r="S50" s="189">
        <v>2.08069273706642E-2</v>
      </c>
      <c r="T50" s="437">
        <v>0.115579706717668</v>
      </c>
      <c r="U50" s="189">
        <v>5.3574196439545396</v>
      </c>
      <c r="V50" s="437">
        <v>1.2350802102774301</v>
      </c>
      <c r="W50" s="189">
        <v>-6.8123640696907906E-2</v>
      </c>
      <c r="X50" s="437">
        <v>0.11975211490896499</v>
      </c>
      <c r="Y50" s="189">
        <v>5.5275665250150503</v>
      </c>
      <c r="Z50" s="437">
        <v>1.2504330914667401</v>
      </c>
      <c r="AA50" s="189">
        <v>-0.427901969148136</v>
      </c>
      <c r="AB50" s="437">
        <v>0.17929460853541701</v>
      </c>
      <c r="AC50" s="189">
        <v>5.9271061895357704</v>
      </c>
      <c r="AD50" s="437">
        <v>1.34305104733596</v>
      </c>
      <c r="AE50" s="189">
        <v>-0.13707960545522599</v>
      </c>
      <c r="AF50" s="437">
        <v>9.6225245990348499E-2</v>
      </c>
      <c r="AG50" s="189">
        <v>5.7785332120601298</v>
      </c>
      <c r="AH50" s="437">
        <v>1.27840904779956</v>
      </c>
      <c r="AI50" s="189">
        <v>4.5869425151920599E-2</v>
      </c>
      <c r="AJ50" s="437">
        <v>0.10938941107120601</v>
      </c>
      <c r="AK50" s="189">
        <v>5.3019945320390098</v>
      </c>
      <c r="AL50" s="437">
        <v>1.2320244795295501</v>
      </c>
      <c r="AM50" s="189">
        <v>0.18262071564986099</v>
      </c>
      <c r="AN50" s="437">
        <v>0.12061608963019101</v>
      </c>
      <c r="AO50" s="189">
        <v>5.5488725734989099</v>
      </c>
      <c r="AP50" s="437">
        <v>1.2157891130046301</v>
      </c>
      <c r="AQ50" s="189">
        <v>-1.5568475993702299E-2</v>
      </c>
      <c r="AR50" s="437">
        <v>0.10852073660813499</v>
      </c>
      <c r="AS50" s="189">
        <v>5.4199059431288301</v>
      </c>
      <c r="AT50" s="437">
        <v>1.2473185896265699</v>
      </c>
      <c r="AU50" s="189">
        <v>-3.0372530500529099E-2</v>
      </c>
      <c r="AV50" s="437">
        <v>0.11964853600464399</v>
      </c>
      <c r="AW50" s="189">
        <v>5.7362397275227002</v>
      </c>
      <c r="AX50" s="437">
        <v>1.2807197219598101</v>
      </c>
      <c r="AY50" s="189">
        <v>-4.4410438914172103E-2</v>
      </c>
      <c r="AZ50" s="437">
        <v>0.126712327008631</v>
      </c>
      <c r="BA50" s="189">
        <v>5.7928951836834104</v>
      </c>
      <c r="BB50" s="445">
        <v>1.33598956274223</v>
      </c>
    </row>
    <row r="51" spans="1:54" ht="13" customHeight="1" x14ac:dyDescent="0.35">
      <c r="A51" s="12" t="s">
        <v>286</v>
      </c>
      <c r="B51" s="97">
        <v>2</v>
      </c>
      <c r="C51" s="189">
        <v>5.3848419414151298E-2</v>
      </c>
      <c r="D51" s="437">
        <v>8.3730653901781998E-2</v>
      </c>
      <c r="E51" s="189">
        <v>1.0294100827174699</v>
      </c>
      <c r="F51" s="437">
        <v>0.43255169756418399</v>
      </c>
      <c r="G51" s="189">
        <v>-0.112713271955382</v>
      </c>
      <c r="H51" s="437">
        <v>9.6551695202303195E-2</v>
      </c>
      <c r="I51" s="189">
        <v>1.0758030422864799</v>
      </c>
      <c r="J51" s="437">
        <v>0.45013592330315</v>
      </c>
      <c r="K51" s="189">
        <v>-8.5588765356848506E-2</v>
      </c>
      <c r="L51" s="437">
        <v>8.1358909929118706E-2</v>
      </c>
      <c r="M51" s="189">
        <v>1.05321621404045</v>
      </c>
      <c r="N51" s="437">
        <v>0.44428603414835699</v>
      </c>
      <c r="O51" s="189">
        <v>9.2542371381628893E-2</v>
      </c>
      <c r="P51" s="437">
        <v>9.42075745613115E-2</v>
      </c>
      <c r="Q51" s="189">
        <v>0.99575131574009601</v>
      </c>
      <c r="R51" s="437">
        <v>0.463547096242936</v>
      </c>
      <c r="S51" s="189">
        <v>0.32981595502792499</v>
      </c>
      <c r="T51" s="437">
        <v>0.100885001625427</v>
      </c>
      <c r="U51" s="189">
        <v>1.7203123070128901</v>
      </c>
      <c r="V51" s="437">
        <v>0.54753567963252703</v>
      </c>
      <c r="W51" s="189">
        <v>0.15709158129364401</v>
      </c>
      <c r="X51" s="437">
        <v>8.4268859821418796E-2</v>
      </c>
      <c r="Y51" s="189">
        <v>1.1300840248937201</v>
      </c>
      <c r="Z51" s="437">
        <v>0.457785715403625</v>
      </c>
      <c r="AA51" s="189">
        <v>-0.41917804837837302</v>
      </c>
      <c r="AB51" s="437">
        <v>0.19867170574672599</v>
      </c>
      <c r="AC51" s="189">
        <v>1.23567575591754</v>
      </c>
      <c r="AD51" s="437">
        <v>0.51826986609491499</v>
      </c>
      <c r="AE51" s="189">
        <v>-0.12702730329815201</v>
      </c>
      <c r="AF51" s="437">
        <v>8.0218989496612297E-2</v>
      </c>
      <c r="AG51" s="189">
        <v>1.0825734281224599</v>
      </c>
      <c r="AH51" s="437">
        <v>0.47590180297217699</v>
      </c>
      <c r="AI51" s="189">
        <v>1.9280845078262599E-2</v>
      </c>
      <c r="AJ51" s="437">
        <v>9.6534529005262798E-2</v>
      </c>
      <c r="AK51" s="189">
        <v>0.99597783003075102</v>
      </c>
      <c r="AL51" s="437">
        <v>0.44649619992335599</v>
      </c>
      <c r="AM51" s="189">
        <v>0.36606765805883101</v>
      </c>
      <c r="AN51" s="437">
        <v>9.1607273385646101E-2</v>
      </c>
      <c r="AO51" s="189">
        <v>1.91330962517401</v>
      </c>
      <c r="AP51" s="437">
        <v>0.63296209156305905</v>
      </c>
      <c r="AQ51" s="189">
        <v>0.37543653738068</v>
      </c>
      <c r="AR51" s="437">
        <v>9.8740002338772795E-2</v>
      </c>
      <c r="AS51" s="189">
        <v>1.91387035694638</v>
      </c>
      <c r="AT51" s="437">
        <v>0.63421053745030798</v>
      </c>
      <c r="AU51" s="189">
        <v>0.36566136917634301</v>
      </c>
      <c r="AV51" s="437">
        <v>0.100010947070744</v>
      </c>
      <c r="AW51" s="189">
        <v>1.9030057890486201</v>
      </c>
      <c r="AX51" s="437">
        <v>0.61208065975068604</v>
      </c>
      <c r="AY51" s="189">
        <v>-2.6088495997370698E-3</v>
      </c>
      <c r="AZ51" s="437">
        <v>8.3225029045111296E-2</v>
      </c>
      <c r="BA51" s="189">
        <v>0.95405232444295596</v>
      </c>
      <c r="BB51" s="445">
        <v>0.43655643033223102</v>
      </c>
    </row>
    <row r="52" spans="1:54" ht="13" customHeight="1" x14ac:dyDescent="0.35">
      <c r="A52" s="12" t="s">
        <v>287</v>
      </c>
      <c r="B52" s="97">
        <v>2</v>
      </c>
      <c r="C52" s="189">
        <v>-3.8739281012290003E-2</v>
      </c>
      <c r="D52" s="437">
        <v>0.105786261331096</v>
      </c>
      <c r="E52" s="189">
        <v>1.5439367797427701</v>
      </c>
      <c r="F52" s="437">
        <v>0.60190554313910605</v>
      </c>
      <c r="G52" s="189">
        <v>-0.138138242767018</v>
      </c>
      <c r="H52" s="437">
        <v>9.8734752065361406E-2</v>
      </c>
      <c r="I52" s="189">
        <v>1.61908764219885</v>
      </c>
      <c r="J52" s="437">
        <v>0.61534664225716396</v>
      </c>
      <c r="K52" s="189">
        <v>-0.119805178960221</v>
      </c>
      <c r="L52" s="437">
        <v>8.9706282121229303E-2</v>
      </c>
      <c r="M52" s="189">
        <v>1.629552994977</v>
      </c>
      <c r="N52" s="437">
        <v>0.63345032267013601</v>
      </c>
      <c r="O52" s="189">
        <v>-3.2523665982106698E-3</v>
      </c>
      <c r="P52" s="437">
        <v>9.9160809170771205E-2</v>
      </c>
      <c r="Q52" s="189">
        <v>1.5443437238479301</v>
      </c>
      <c r="R52" s="437">
        <v>0.60169076913550701</v>
      </c>
      <c r="S52" s="189">
        <v>4.8643317922875899E-2</v>
      </c>
      <c r="T52" s="437">
        <v>9.5763782182654897E-2</v>
      </c>
      <c r="U52" s="189">
        <v>1.56031939782733</v>
      </c>
      <c r="V52" s="437">
        <v>0.59185398491024099</v>
      </c>
      <c r="W52" s="189">
        <v>-0.358783631100976</v>
      </c>
      <c r="X52" s="437">
        <v>9.9496104313624795E-2</v>
      </c>
      <c r="Y52" s="189">
        <v>2.1193423772074098</v>
      </c>
      <c r="Z52" s="437">
        <v>0.684488432101376</v>
      </c>
      <c r="AA52" s="189">
        <v>-0.25518119434496001</v>
      </c>
      <c r="AB52" s="437">
        <v>0.15229670978958701</v>
      </c>
      <c r="AC52" s="189">
        <v>1.64279319508096</v>
      </c>
      <c r="AD52" s="437">
        <v>0.607158498810484</v>
      </c>
      <c r="AE52" s="189">
        <v>7.0086904458031896E-2</v>
      </c>
      <c r="AF52" s="437">
        <v>0.101188806533141</v>
      </c>
      <c r="AG52" s="189">
        <v>1.58305093233158</v>
      </c>
      <c r="AH52" s="437">
        <v>0.59020228917645401</v>
      </c>
      <c r="AI52" s="189">
        <v>4.8856992998733799E-3</v>
      </c>
      <c r="AJ52" s="437">
        <v>9.3570600884705396E-2</v>
      </c>
      <c r="AK52" s="189">
        <v>1.5456335763039799</v>
      </c>
      <c r="AL52" s="437">
        <v>0.59991731357116096</v>
      </c>
      <c r="AM52" s="189">
        <v>-4.3769716553144503E-2</v>
      </c>
      <c r="AN52" s="437">
        <v>0.13110126080006099</v>
      </c>
      <c r="AO52" s="189">
        <v>1.5483253208887799</v>
      </c>
      <c r="AP52" s="437">
        <v>0.60221951115614802</v>
      </c>
      <c r="AQ52" s="189">
        <v>0.19925136125550399</v>
      </c>
      <c r="AR52" s="437">
        <v>8.68429473646887E-2</v>
      </c>
      <c r="AS52" s="189">
        <v>1.75162831412946</v>
      </c>
      <c r="AT52" s="437">
        <v>0.60024481271101104</v>
      </c>
      <c r="AU52" s="189">
        <v>8.8950053523324801E-2</v>
      </c>
      <c r="AV52" s="437">
        <v>0.10664502082773999</v>
      </c>
      <c r="AW52" s="189">
        <v>1.5870923467986</v>
      </c>
      <c r="AX52" s="437">
        <v>0.59086298603924103</v>
      </c>
      <c r="AY52" s="189">
        <v>-7.1704219834531402E-2</v>
      </c>
      <c r="AZ52" s="437">
        <v>0.10963261521163201</v>
      </c>
      <c r="BA52" s="189">
        <v>1.5548983819897</v>
      </c>
      <c r="BB52" s="445">
        <v>0.61251528120283705</v>
      </c>
    </row>
    <row r="53" spans="1:54" ht="13" customHeight="1" x14ac:dyDescent="0.35">
      <c r="A53" s="12" t="s">
        <v>288</v>
      </c>
      <c r="B53" s="97">
        <v>2</v>
      </c>
      <c r="C53" s="189">
        <v>2.7727186816274601E-2</v>
      </c>
      <c r="D53" s="437">
        <v>0.115380274269343</v>
      </c>
      <c r="E53" s="189">
        <v>4.6118841528964003</v>
      </c>
      <c r="F53" s="437">
        <v>1.6902793497400801</v>
      </c>
      <c r="G53" s="189">
        <v>2.8114754863496402E-2</v>
      </c>
      <c r="H53" s="437">
        <v>0.100856919053696</v>
      </c>
      <c r="I53" s="189">
        <v>4.4100952412687304</v>
      </c>
      <c r="J53" s="437">
        <v>1.70153431806079</v>
      </c>
      <c r="K53" s="189">
        <v>-0.234404017830107</v>
      </c>
      <c r="L53" s="437">
        <v>0.112493197807433</v>
      </c>
      <c r="M53" s="189">
        <v>4.7182188700010803</v>
      </c>
      <c r="N53" s="437">
        <v>1.57955198198679</v>
      </c>
      <c r="O53" s="189">
        <v>-5.37107529533664E-2</v>
      </c>
      <c r="P53" s="437">
        <v>8.8568323902678894E-2</v>
      </c>
      <c r="Q53" s="189">
        <v>4.4239989951523304</v>
      </c>
      <c r="R53" s="437">
        <v>1.71343429572026</v>
      </c>
      <c r="S53" s="189">
        <v>-2.3029801099214799E-2</v>
      </c>
      <c r="T53" s="437">
        <v>8.6777492594404898E-2</v>
      </c>
      <c r="U53" s="189">
        <v>4.4834535507888802</v>
      </c>
      <c r="V53" s="437">
        <v>1.71505826086666</v>
      </c>
      <c r="W53" s="189">
        <v>-0.25078886570106601</v>
      </c>
      <c r="X53" s="437">
        <v>0.11748856956188</v>
      </c>
      <c r="Y53" s="189">
        <v>4.7598253903485404</v>
      </c>
      <c r="Z53" s="437">
        <v>1.7299028013242199</v>
      </c>
      <c r="AA53" s="189">
        <v>-0.35610689507826299</v>
      </c>
      <c r="AB53" s="437">
        <v>0.15844537642781001</v>
      </c>
      <c r="AC53" s="189">
        <v>4.7651350862181197</v>
      </c>
      <c r="AD53" s="437">
        <v>1.7780293123937401</v>
      </c>
      <c r="AE53" s="189">
        <v>-0.101420972598649</v>
      </c>
      <c r="AF53" s="437">
        <v>9.0199614510811099E-2</v>
      </c>
      <c r="AG53" s="189">
        <v>4.4899556424461302</v>
      </c>
      <c r="AH53" s="437">
        <v>1.7314339818509199</v>
      </c>
      <c r="AI53" s="189">
        <v>-9.1539409665347803E-3</v>
      </c>
      <c r="AJ53" s="437">
        <v>9.9329628815610999E-2</v>
      </c>
      <c r="AK53" s="189">
        <v>4.3828153402121703</v>
      </c>
      <c r="AL53" s="437">
        <v>1.6975118199361301</v>
      </c>
      <c r="AM53" s="189">
        <v>8.80310221076743E-2</v>
      </c>
      <c r="AN53" s="437">
        <v>0.12597213803521301</v>
      </c>
      <c r="AO53" s="189">
        <v>4.4603012750473399</v>
      </c>
      <c r="AP53" s="437">
        <v>1.6761597538381601</v>
      </c>
      <c r="AQ53" s="189">
        <v>-9.8982015898799892E-3</v>
      </c>
      <c r="AR53" s="437">
        <v>9.4564478852706094E-2</v>
      </c>
      <c r="AS53" s="189">
        <v>4.3546127775868397</v>
      </c>
      <c r="AT53" s="437">
        <v>1.6994599049635</v>
      </c>
      <c r="AU53" s="189">
        <v>-7.0935318711628198E-2</v>
      </c>
      <c r="AV53" s="437">
        <v>0.105900095663997</v>
      </c>
      <c r="AW53" s="189">
        <v>5.0080008001330096</v>
      </c>
      <c r="AX53" s="437">
        <v>2.3785895907471701</v>
      </c>
      <c r="AY53" s="189">
        <v>-0.113035636903981</v>
      </c>
      <c r="AZ53" s="437">
        <v>9.9550051068452994E-2</v>
      </c>
      <c r="BA53" s="189">
        <v>4.4078149395676398</v>
      </c>
      <c r="BB53" s="445">
        <v>1.7067559710848701</v>
      </c>
    </row>
    <row r="54" spans="1:54" ht="13" customHeight="1" x14ac:dyDescent="0.35">
      <c r="A54" s="12" t="s">
        <v>289</v>
      </c>
      <c r="B54" s="97">
        <v>2</v>
      </c>
      <c r="C54" s="189">
        <v>9.53838677648269E-3</v>
      </c>
      <c r="D54" s="437">
        <v>9.3391607624307496E-2</v>
      </c>
      <c r="E54" s="189">
        <v>2.6881206123203301</v>
      </c>
      <c r="F54" s="437">
        <v>0.65174800614252504</v>
      </c>
      <c r="G54" s="189">
        <v>-0.12868036395735699</v>
      </c>
      <c r="H54" s="437">
        <v>9.2264637093343094E-2</v>
      </c>
      <c r="I54" s="189">
        <v>2.8787860829451599</v>
      </c>
      <c r="J54" s="437">
        <v>0.653893196469852</v>
      </c>
      <c r="K54" s="189">
        <v>-0.15901407974196699</v>
      </c>
      <c r="L54" s="437">
        <v>9.7278614013155795E-2</v>
      </c>
      <c r="M54" s="189">
        <v>2.8388990838987902</v>
      </c>
      <c r="N54" s="437">
        <v>0.65690879898853405</v>
      </c>
      <c r="O54" s="189">
        <v>8.9434369225043706E-2</v>
      </c>
      <c r="P54" s="437">
        <v>8.5280975227056396E-2</v>
      </c>
      <c r="Q54" s="189">
        <v>2.8452870260133101</v>
      </c>
      <c r="R54" s="437">
        <v>0.65346476848840895</v>
      </c>
      <c r="S54" s="189">
        <v>-5.38341660941489E-2</v>
      </c>
      <c r="T54" s="437">
        <v>8.8728536675833802E-2</v>
      </c>
      <c r="U54" s="189">
        <v>2.7835144598217698</v>
      </c>
      <c r="V54" s="437">
        <v>0.64303116873698196</v>
      </c>
      <c r="W54" s="189">
        <v>-0.32161406733163</v>
      </c>
      <c r="X54" s="437">
        <v>8.6737666788234496E-2</v>
      </c>
      <c r="Y54" s="189">
        <v>3.51182701220795</v>
      </c>
      <c r="Z54" s="437">
        <v>0.74926278230005705</v>
      </c>
      <c r="AA54" s="189">
        <v>-9.6843016975031199E-2</v>
      </c>
      <c r="AB54" s="437">
        <v>0.11886498262109201</v>
      </c>
      <c r="AC54" s="189">
        <v>2.8834893414612202</v>
      </c>
      <c r="AD54" s="437">
        <v>0.65625502774704703</v>
      </c>
      <c r="AE54" s="189">
        <v>6.3913858236660298E-3</v>
      </c>
      <c r="AF54" s="437">
        <v>9.5321046190792097E-2</v>
      </c>
      <c r="AG54" s="189">
        <v>2.88265475396474</v>
      </c>
      <c r="AH54" s="437">
        <v>0.66370963261946903</v>
      </c>
      <c r="AI54" s="189">
        <v>-2.0359550012415899E-2</v>
      </c>
      <c r="AJ54" s="437">
        <v>8.63552972963441E-2</v>
      </c>
      <c r="AK54" s="189">
        <v>2.7921690932577499</v>
      </c>
      <c r="AL54" s="437">
        <v>0.64536236746637399</v>
      </c>
      <c r="AM54" s="189">
        <v>-0.103674904796109</v>
      </c>
      <c r="AN54" s="437">
        <v>9.8438240088457099E-2</v>
      </c>
      <c r="AO54" s="189">
        <v>2.8637840805841899</v>
      </c>
      <c r="AP54" s="437">
        <v>0.66690482439605303</v>
      </c>
      <c r="AQ54" s="189">
        <v>-7.1047182905084896E-2</v>
      </c>
      <c r="AR54" s="437">
        <v>9.8998494884929206E-2</v>
      </c>
      <c r="AS54" s="189">
        <v>2.7948574942042099</v>
      </c>
      <c r="AT54" s="437">
        <v>0.65461713280249101</v>
      </c>
      <c r="AU54" s="189">
        <v>2.65493497759304E-2</v>
      </c>
      <c r="AV54" s="437">
        <v>8.6323220920723295E-2</v>
      </c>
      <c r="AW54" s="189">
        <v>2.7797346864348098</v>
      </c>
      <c r="AX54" s="437">
        <v>0.64849040187387497</v>
      </c>
      <c r="AY54" s="189">
        <v>3.9397258492931297E-2</v>
      </c>
      <c r="AZ54" s="437">
        <v>9.6123058044515597E-2</v>
      </c>
      <c r="BA54" s="189">
        <v>2.6996994618486401</v>
      </c>
      <c r="BB54" s="445">
        <v>0.64581053412605005</v>
      </c>
    </row>
    <row r="55" spans="1:54" ht="13" customHeight="1" x14ac:dyDescent="0.35">
      <c r="A55" s="12" t="s">
        <v>290</v>
      </c>
      <c r="B55" s="97">
        <v>2</v>
      </c>
      <c r="C55" s="189">
        <v>-0.18400252666549199</v>
      </c>
      <c r="D55" s="437">
        <v>0.120860023793963</v>
      </c>
      <c r="E55" s="189">
        <v>3.5465591832029899</v>
      </c>
      <c r="F55" s="437">
        <v>1.0500975189169399</v>
      </c>
      <c r="G55" s="189">
        <v>-7.4234998236865593E-2</v>
      </c>
      <c r="H55" s="437">
        <v>0.109311928916142</v>
      </c>
      <c r="I55" s="189">
        <v>3.35828359858712</v>
      </c>
      <c r="J55" s="437">
        <v>0.98510001549783799</v>
      </c>
      <c r="K55" s="189">
        <v>-9.5321117316856593E-2</v>
      </c>
      <c r="L55" s="437">
        <v>0.11848100596972</v>
      </c>
      <c r="M55" s="189">
        <v>3.3478834644016899</v>
      </c>
      <c r="N55" s="437">
        <v>1.0220666702091299</v>
      </c>
      <c r="O55" s="189">
        <v>0.14019303183103199</v>
      </c>
      <c r="P55" s="437">
        <v>0.106765124880754</v>
      </c>
      <c r="Q55" s="189">
        <v>3.4560699287322501</v>
      </c>
      <c r="R55" s="437">
        <v>0.96515096779899101</v>
      </c>
      <c r="S55" s="189">
        <v>9.4428461959333299E-2</v>
      </c>
      <c r="T55" s="437">
        <v>0.108537874200467</v>
      </c>
      <c r="U55" s="189">
        <v>3.3443937813128501</v>
      </c>
      <c r="V55" s="437">
        <v>1.03886486714755</v>
      </c>
      <c r="W55" s="189">
        <v>-0.157737983906242</v>
      </c>
      <c r="X55" s="437">
        <v>0.104802832827065</v>
      </c>
      <c r="Y55" s="189">
        <v>3.50454714291708</v>
      </c>
      <c r="Z55" s="437">
        <v>0.99508259872826299</v>
      </c>
      <c r="AA55" s="189">
        <v>-0.36643231243563201</v>
      </c>
      <c r="AB55" s="437">
        <v>0.1347375052565</v>
      </c>
      <c r="AC55" s="189">
        <v>3.8215814416011198</v>
      </c>
      <c r="AD55" s="437">
        <v>1.00721199778671</v>
      </c>
      <c r="AE55" s="189">
        <v>3.8751273822338901E-2</v>
      </c>
      <c r="AF55" s="437">
        <v>0.13713702453155599</v>
      </c>
      <c r="AG55" s="189">
        <v>3.30983673252359</v>
      </c>
      <c r="AH55" s="437">
        <v>0.99382155903716196</v>
      </c>
      <c r="AI55" s="189">
        <v>-5.5189442841937497E-2</v>
      </c>
      <c r="AJ55" s="437">
        <v>0.110912993084246</v>
      </c>
      <c r="AK55" s="189">
        <v>3.3317389303121101</v>
      </c>
      <c r="AL55" s="437">
        <v>0.99712154218555304</v>
      </c>
      <c r="AM55" s="189">
        <v>0.14129002480868999</v>
      </c>
      <c r="AN55" s="437">
        <v>0.115168906555022</v>
      </c>
      <c r="AO55" s="189">
        <v>3.45184756436741</v>
      </c>
      <c r="AP55" s="437">
        <v>1.04677961669793</v>
      </c>
      <c r="AQ55" s="189">
        <v>9.1105205451990898E-2</v>
      </c>
      <c r="AR55" s="437">
        <v>0.105258489975778</v>
      </c>
      <c r="AS55" s="189">
        <v>3.3972815601191901</v>
      </c>
      <c r="AT55" s="437">
        <v>1.0223851218527</v>
      </c>
      <c r="AU55" s="189">
        <v>0.100278983168461</v>
      </c>
      <c r="AV55" s="437">
        <v>0.119140554547827</v>
      </c>
      <c r="AW55" s="189">
        <v>3.3346731973631001</v>
      </c>
      <c r="AX55" s="437">
        <v>1.00857874523882</v>
      </c>
      <c r="AY55" s="189">
        <v>-0.21763265595999001</v>
      </c>
      <c r="AZ55" s="437">
        <v>0.14340716193084099</v>
      </c>
      <c r="BA55" s="189">
        <v>3.5699088439671098</v>
      </c>
      <c r="BB55" s="445">
        <v>1.0755853440474401</v>
      </c>
    </row>
    <row r="56" spans="1:54" ht="13" customHeight="1" x14ac:dyDescent="0.35">
      <c r="A56" s="12" t="s">
        <v>291</v>
      </c>
      <c r="B56" s="97">
        <v>2</v>
      </c>
      <c r="C56" s="189">
        <v>0.16322584477208801</v>
      </c>
      <c r="D56" s="437">
        <v>0.12817342709048901</v>
      </c>
      <c r="E56" s="189">
        <v>4.4664150412014703</v>
      </c>
      <c r="F56" s="437">
        <v>1.5701746166524899</v>
      </c>
      <c r="G56" s="189">
        <v>0.112825545689915</v>
      </c>
      <c r="H56" s="437">
        <v>0.12929850703052601</v>
      </c>
      <c r="I56" s="189">
        <v>4.3771872232086997</v>
      </c>
      <c r="J56" s="437">
        <v>1.5739214259313701</v>
      </c>
      <c r="K56" s="189">
        <v>6.8616191031132298E-2</v>
      </c>
      <c r="L56" s="437">
        <v>0.13143521257652599</v>
      </c>
      <c r="M56" s="189">
        <v>4.42321356224077</v>
      </c>
      <c r="N56" s="437">
        <v>1.61961439652313</v>
      </c>
      <c r="O56" s="189">
        <v>-5.30786455211891E-2</v>
      </c>
      <c r="P56" s="437">
        <v>0.14003853342283201</v>
      </c>
      <c r="Q56" s="189">
        <v>4.3021041570114997</v>
      </c>
      <c r="R56" s="437">
        <v>1.6067883827557801</v>
      </c>
      <c r="S56" s="189">
        <v>-0.143340268950962</v>
      </c>
      <c r="T56" s="437">
        <v>0.121841459742762</v>
      </c>
      <c r="U56" s="189">
        <v>4.2524263262065496</v>
      </c>
      <c r="V56" s="437">
        <v>1.53687288172437</v>
      </c>
      <c r="W56" s="189">
        <v>-2.76352482609756E-2</v>
      </c>
      <c r="X56" s="437">
        <v>0.14355065081004301</v>
      </c>
      <c r="Y56" s="189">
        <v>4.0857699356805099</v>
      </c>
      <c r="Z56" s="437">
        <v>1.5720300045945099</v>
      </c>
      <c r="AA56" s="189">
        <v>-6.5967302952055398E-2</v>
      </c>
      <c r="AB56" s="437">
        <v>0.13601750818390601</v>
      </c>
      <c r="AC56" s="189">
        <v>4.2863726252327403</v>
      </c>
      <c r="AD56" s="437">
        <v>1.5729695789448499</v>
      </c>
      <c r="AE56" s="189">
        <v>-2.4458458028489401E-2</v>
      </c>
      <c r="AF56" s="437">
        <v>0.12569836422280201</v>
      </c>
      <c r="AG56" s="189">
        <v>4.0479140883016704</v>
      </c>
      <c r="AH56" s="437">
        <v>1.531081249094</v>
      </c>
      <c r="AI56" s="189">
        <v>5.7105742971749397E-2</v>
      </c>
      <c r="AJ56" s="437">
        <v>0.114193856152766</v>
      </c>
      <c r="AK56" s="189">
        <v>4.04328754277872</v>
      </c>
      <c r="AL56" s="437">
        <v>1.54732499985586</v>
      </c>
      <c r="AM56" s="189">
        <v>0.14317104617687701</v>
      </c>
      <c r="AN56" s="437">
        <v>0.13119747574778401</v>
      </c>
      <c r="AO56" s="189">
        <v>4.3292652653513102</v>
      </c>
      <c r="AP56" s="437">
        <v>1.6442891701990401</v>
      </c>
      <c r="AQ56" s="189">
        <v>0.23027740697107901</v>
      </c>
      <c r="AR56" s="437">
        <v>0.120005643591873</v>
      </c>
      <c r="AS56" s="189">
        <v>4.5066371867326298</v>
      </c>
      <c r="AT56" s="437">
        <v>1.6798336076051099</v>
      </c>
      <c r="AU56" s="189">
        <v>0.18027979975076899</v>
      </c>
      <c r="AV56" s="437">
        <v>0.116160764902545</v>
      </c>
      <c r="AW56" s="189">
        <v>4.5401899415314002</v>
      </c>
      <c r="AX56" s="437">
        <v>1.6137749345724199</v>
      </c>
      <c r="AY56" s="189">
        <v>-5.5533575775073903E-2</v>
      </c>
      <c r="AZ56" s="437">
        <v>0.129935254510645</v>
      </c>
      <c r="BA56" s="189">
        <v>4.2122023424664201</v>
      </c>
      <c r="BB56" s="445">
        <v>1.5610731842058401</v>
      </c>
    </row>
    <row r="57" spans="1:54" ht="13" customHeight="1" x14ac:dyDescent="0.35">
      <c r="A57" s="12" t="s">
        <v>292</v>
      </c>
      <c r="B57" s="97">
        <v>2</v>
      </c>
      <c r="C57" s="189">
        <v>-0.122081532516291</v>
      </c>
      <c r="D57" s="437">
        <v>7.6896598203072403E-2</v>
      </c>
      <c r="E57" s="189">
        <v>2.36113580320974</v>
      </c>
      <c r="F57" s="437">
        <v>0.535366502665096</v>
      </c>
      <c r="G57" s="189">
        <v>-8.45262469402214E-2</v>
      </c>
      <c r="H57" s="437">
        <v>7.97665344685803E-2</v>
      </c>
      <c r="I57" s="189">
        <v>2.3190772528972401</v>
      </c>
      <c r="J57" s="437">
        <v>0.552143278260255</v>
      </c>
      <c r="K57" s="189">
        <v>-0.17622960221068701</v>
      </c>
      <c r="L57" s="437">
        <v>7.5003523602132999E-2</v>
      </c>
      <c r="M57" s="189">
        <v>2.4429988614387299</v>
      </c>
      <c r="N57" s="437">
        <v>0.583659176665697</v>
      </c>
      <c r="O57" s="189">
        <v>6.5138068310098704E-2</v>
      </c>
      <c r="P57" s="437">
        <v>6.5267121542281606E-2</v>
      </c>
      <c r="Q57" s="189">
        <v>2.2996012003468902</v>
      </c>
      <c r="R57" s="437">
        <v>0.53390018181242405</v>
      </c>
      <c r="S57" s="189">
        <v>-2.9463149581610899E-2</v>
      </c>
      <c r="T57" s="437">
        <v>7.2481104090433901E-2</v>
      </c>
      <c r="U57" s="189">
        <v>2.2095175639188702</v>
      </c>
      <c r="V57" s="437">
        <v>0.52734705633301704</v>
      </c>
      <c r="W57" s="189">
        <v>-0.32456898482311403</v>
      </c>
      <c r="X57" s="437">
        <v>6.8009350555892897E-2</v>
      </c>
      <c r="Y57" s="189">
        <v>3.0138884793822398</v>
      </c>
      <c r="Z57" s="437">
        <v>0.60244666223786303</v>
      </c>
      <c r="AA57" s="189">
        <v>6.2634655599480898E-3</v>
      </c>
      <c r="AB57" s="437">
        <v>8.5339527198434698E-2</v>
      </c>
      <c r="AC57" s="189">
        <v>2.2579428666700498</v>
      </c>
      <c r="AD57" s="437">
        <v>0.52497045396781605</v>
      </c>
      <c r="AE57" s="189">
        <v>2.4911883632564E-2</v>
      </c>
      <c r="AF57" s="437">
        <v>7.2728694805625396E-2</v>
      </c>
      <c r="AG57" s="189">
        <v>2.2782895838552299</v>
      </c>
      <c r="AH57" s="437">
        <v>0.53589292100383201</v>
      </c>
      <c r="AI57" s="189">
        <v>-5.4528929050886903E-2</v>
      </c>
      <c r="AJ57" s="437">
        <v>6.7550666419401897E-2</v>
      </c>
      <c r="AK57" s="189">
        <v>2.2424040764023099</v>
      </c>
      <c r="AL57" s="437">
        <v>0.53663445356609396</v>
      </c>
      <c r="AM57" s="189">
        <v>-0.23421178490896</v>
      </c>
      <c r="AN57" s="437">
        <v>6.2660068235178806E-2</v>
      </c>
      <c r="AO57" s="189">
        <v>2.63154406587311</v>
      </c>
      <c r="AP57" s="437">
        <v>0.59379298650937395</v>
      </c>
      <c r="AQ57" s="189">
        <v>-0.164350095601563</v>
      </c>
      <c r="AR57" s="437">
        <v>7.4306290449254006E-2</v>
      </c>
      <c r="AS57" s="189">
        <v>2.3498036039836601</v>
      </c>
      <c r="AT57" s="437">
        <v>0.558134639398706</v>
      </c>
      <c r="AU57" s="189">
        <v>-7.7038565103814899E-3</v>
      </c>
      <c r="AV57" s="437">
        <v>7.8750589263094403E-2</v>
      </c>
      <c r="AW57" s="189">
        <v>2.2760144309799299</v>
      </c>
      <c r="AX57" s="437">
        <v>0.52317852783406704</v>
      </c>
      <c r="AY57" s="189">
        <v>-0.18066722977906</v>
      </c>
      <c r="AZ57" s="437">
        <v>7.5245466008345599E-2</v>
      </c>
      <c r="BA57" s="189">
        <v>2.4118303013491098</v>
      </c>
      <c r="BB57" s="445">
        <v>0.54715255611273395</v>
      </c>
    </row>
    <row r="58" spans="1:54" ht="13" customHeight="1" x14ac:dyDescent="0.35">
      <c r="A58" s="12" t="s">
        <v>293</v>
      </c>
      <c r="B58" s="97">
        <v>2</v>
      </c>
      <c r="C58" s="189">
        <v>-0.20951924112605699</v>
      </c>
      <c r="D58" s="437">
        <v>0.119047271644573</v>
      </c>
      <c r="E58" s="189">
        <v>2.4005335221864401</v>
      </c>
      <c r="F58" s="437">
        <v>1.25315642358658</v>
      </c>
      <c r="G58" s="189">
        <v>-0.13515967275985799</v>
      </c>
      <c r="H58" s="437">
        <v>0.11136159654766301</v>
      </c>
      <c r="I58" s="189">
        <v>2.1950738098528899</v>
      </c>
      <c r="J58" s="437">
        <v>1.1414117635197101</v>
      </c>
      <c r="K58" s="189">
        <v>-0.32559013855233998</v>
      </c>
      <c r="L58" s="437">
        <v>0.107978393840933</v>
      </c>
      <c r="M58" s="189">
        <v>2.8687390508358699</v>
      </c>
      <c r="N58" s="437">
        <v>1.26928536159108</v>
      </c>
      <c r="O58" s="189">
        <v>-9.0050887406712299E-2</v>
      </c>
      <c r="P58" s="437">
        <v>0.13045641611249501</v>
      </c>
      <c r="Q58" s="189">
        <v>2.0954835826507701</v>
      </c>
      <c r="R58" s="437">
        <v>1.19574171096127</v>
      </c>
      <c r="S58" s="189">
        <v>-0.31761191719843201</v>
      </c>
      <c r="T58" s="437">
        <v>0.121627638621811</v>
      </c>
      <c r="U58" s="189">
        <v>2.8146782178885701</v>
      </c>
      <c r="V58" s="437">
        <v>1.3339473950302601</v>
      </c>
      <c r="W58" s="189">
        <v>-0.622650498486085</v>
      </c>
      <c r="X58" s="437">
        <v>0.116232002297373</v>
      </c>
      <c r="Y58" s="189">
        <v>5.0727069100777697</v>
      </c>
      <c r="Z58" s="437">
        <v>1.4559183905926301</v>
      </c>
      <c r="AA58" s="189">
        <v>-0.23257519027798701</v>
      </c>
      <c r="AB58" s="437">
        <v>0.140111777900148</v>
      </c>
      <c r="AC58" s="189">
        <v>2.3810615576382999</v>
      </c>
      <c r="AD58" s="437">
        <v>1.2636969132412901</v>
      </c>
      <c r="AE58" s="189">
        <v>-0.159863071848244</v>
      </c>
      <c r="AF58" s="437">
        <v>0.128461536403114</v>
      </c>
      <c r="AG58" s="189">
        <v>2.3042472497192099</v>
      </c>
      <c r="AH58" s="437">
        <v>1.22356916229618</v>
      </c>
      <c r="AI58" s="189">
        <v>-0.32640296797523399</v>
      </c>
      <c r="AJ58" s="437">
        <v>0.136704004549312</v>
      </c>
      <c r="AK58" s="189">
        <v>2.9066551980018498</v>
      </c>
      <c r="AL58" s="437">
        <v>1.3488880098092499</v>
      </c>
      <c r="AM58" s="189">
        <v>-0.48311134488223101</v>
      </c>
      <c r="AN58" s="437">
        <v>0.11892255695727599</v>
      </c>
      <c r="AO58" s="189">
        <v>3.9696859310608299</v>
      </c>
      <c r="AP58" s="437">
        <v>1.41473853260652</v>
      </c>
      <c r="AQ58" s="189">
        <v>-0.311957691422733</v>
      </c>
      <c r="AR58" s="437">
        <v>0.11948909272593899</v>
      </c>
      <c r="AS58" s="189">
        <v>2.8894919323580499</v>
      </c>
      <c r="AT58" s="437">
        <v>1.35356821064831</v>
      </c>
      <c r="AU58" s="189">
        <v>-6.5636794053028497E-2</v>
      </c>
      <c r="AV58" s="437">
        <v>0.13886342668573701</v>
      </c>
      <c r="AW58" s="189">
        <v>2.0423093323456998</v>
      </c>
      <c r="AX58" s="437">
        <v>1.17397141586096</v>
      </c>
      <c r="AY58" s="189">
        <v>-0.227544164220808</v>
      </c>
      <c r="AZ58" s="437">
        <v>0.13453565799494699</v>
      </c>
      <c r="BA58" s="189">
        <v>2.4435359380784001</v>
      </c>
      <c r="BB58" s="445">
        <v>1.25209141183776</v>
      </c>
    </row>
    <row r="59" spans="1:54" ht="13" customHeight="1" x14ac:dyDescent="0.35">
      <c r="A59" s="12" t="s">
        <v>294</v>
      </c>
      <c r="B59" s="97">
        <v>2</v>
      </c>
      <c r="C59" s="189">
        <v>5.0764768235154502E-2</v>
      </c>
      <c r="D59" s="437">
        <v>8.4715426914459505E-2</v>
      </c>
      <c r="E59" s="189">
        <v>1.85071409223565</v>
      </c>
      <c r="F59" s="437">
        <v>0.73685286983492804</v>
      </c>
      <c r="G59" s="189">
        <v>-0.135750245745762</v>
      </c>
      <c r="H59" s="437">
        <v>7.7801679616844893E-2</v>
      </c>
      <c r="I59" s="189">
        <v>1.96647571052856</v>
      </c>
      <c r="J59" s="437">
        <v>0.75691153772950703</v>
      </c>
      <c r="K59" s="189">
        <v>-0.15011996576726799</v>
      </c>
      <c r="L59" s="437">
        <v>6.4603281832295398E-2</v>
      </c>
      <c r="M59" s="189">
        <v>2.0132569740303801</v>
      </c>
      <c r="N59" s="437">
        <v>0.73623155119856698</v>
      </c>
      <c r="O59" s="189">
        <v>-0.18412920839303501</v>
      </c>
      <c r="P59" s="437">
        <v>6.2565578966518098E-2</v>
      </c>
      <c r="Q59" s="189">
        <v>2.09954009275432</v>
      </c>
      <c r="R59" s="437">
        <v>0.76559424285850497</v>
      </c>
      <c r="S59" s="189">
        <v>-0.138809465928253</v>
      </c>
      <c r="T59" s="437">
        <v>7.2575515658864304E-2</v>
      </c>
      <c r="U59" s="189">
        <v>1.9780323951957599</v>
      </c>
      <c r="V59" s="437">
        <v>0.73977404837037297</v>
      </c>
      <c r="W59" s="189">
        <v>-0.45412864357629401</v>
      </c>
      <c r="X59" s="437">
        <v>7.3477429828147506E-2</v>
      </c>
      <c r="Y59" s="189">
        <v>3.3180492912492001</v>
      </c>
      <c r="Z59" s="437">
        <v>0.88054357550943096</v>
      </c>
      <c r="AA59" s="189">
        <v>-5.9080451977118899E-2</v>
      </c>
      <c r="AB59" s="437">
        <v>9.9085792662342395E-2</v>
      </c>
      <c r="AC59" s="189">
        <v>1.8809856166580401</v>
      </c>
      <c r="AD59" s="437">
        <v>0.751114620646266</v>
      </c>
      <c r="AE59" s="189">
        <v>-0.15649632004703501</v>
      </c>
      <c r="AF59" s="437">
        <v>6.8430342636621594E-2</v>
      </c>
      <c r="AG59" s="189">
        <v>2.0680689343876302</v>
      </c>
      <c r="AH59" s="437">
        <v>0.78407457286376803</v>
      </c>
      <c r="AI59" s="189">
        <v>-6.53298362588762E-2</v>
      </c>
      <c r="AJ59" s="437">
        <v>7.4401807995121597E-2</v>
      </c>
      <c r="AK59" s="189">
        <v>1.90223332494254</v>
      </c>
      <c r="AL59" s="437">
        <v>0.73815338715408696</v>
      </c>
      <c r="AM59" s="189">
        <v>-8.3274094166615506E-2</v>
      </c>
      <c r="AN59" s="437">
        <v>8.8018820981468696E-2</v>
      </c>
      <c r="AO59" s="189">
        <v>1.90124646261365</v>
      </c>
      <c r="AP59" s="437">
        <v>0.72799383941760198</v>
      </c>
      <c r="AQ59" s="189">
        <v>-8.46736887615403E-2</v>
      </c>
      <c r="AR59" s="437">
        <v>7.24249305223547E-2</v>
      </c>
      <c r="AS59" s="189">
        <v>1.9314930000153001</v>
      </c>
      <c r="AT59" s="437">
        <v>0.74614066697345305</v>
      </c>
      <c r="AU59" s="189">
        <v>-0.118552149084617</v>
      </c>
      <c r="AV59" s="437">
        <v>7.6739886212863595E-2</v>
      </c>
      <c r="AW59" s="189">
        <v>1.9268576541156099</v>
      </c>
      <c r="AX59" s="437">
        <v>0.741011960809693</v>
      </c>
      <c r="AY59" s="189">
        <v>-9.3486939121206702E-2</v>
      </c>
      <c r="AZ59" s="437">
        <v>7.4307948112558003E-2</v>
      </c>
      <c r="BA59" s="189">
        <v>2.1458446327859502</v>
      </c>
      <c r="BB59" s="445">
        <v>0.68254447458315604</v>
      </c>
    </row>
    <row r="60" spans="1:54" ht="13" customHeight="1" x14ac:dyDescent="0.35">
      <c r="A60" s="12" t="s">
        <v>295</v>
      </c>
      <c r="B60" s="97">
        <v>2</v>
      </c>
      <c r="C60" s="189">
        <v>4.5877740716643502E-2</v>
      </c>
      <c r="D60" s="437">
        <v>9.77516555185277E-2</v>
      </c>
      <c r="E60" s="189">
        <v>0.77197851194556399</v>
      </c>
      <c r="F60" s="437">
        <v>0.71348357483685398</v>
      </c>
      <c r="G60" s="189">
        <v>1.35951195027852E-3</v>
      </c>
      <c r="H60" s="437">
        <v>7.7814294165862899E-2</v>
      </c>
      <c r="I60" s="189">
        <v>0.76156592116812305</v>
      </c>
      <c r="J60" s="437">
        <v>0.71511250362925705</v>
      </c>
      <c r="K60" s="189">
        <v>-8.9663627995861195E-2</v>
      </c>
      <c r="L60" s="437">
        <v>8.0055533260425693E-2</v>
      </c>
      <c r="M60" s="189">
        <v>0.82040213701206599</v>
      </c>
      <c r="N60" s="437">
        <v>0.68800911111878804</v>
      </c>
      <c r="O60" s="189">
        <v>-1.45355021809982E-2</v>
      </c>
      <c r="P60" s="437">
        <v>0.11143979026295001</v>
      </c>
      <c r="Q60" s="189">
        <v>0.75210863359823299</v>
      </c>
      <c r="R60" s="437">
        <v>0.71349347855808798</v>
      </c>
      <c r="S60" s="189">
        <v>4.7516736811294598E-2</v>
      </c>
      <c r="T60" s="437">
        <v>9.3290286055979998E-2</v>
      </c>
      <c r="U60" s="189">
        <v>0.78068286119994801</v>
      </c>
      <c r="V60" s="437">
        <v>0.72912813622661599</v>
      </c>
      <c r="W60" s="189">
        <v>-0.16930273779823499</v>
      </c>
      <c r="X60" s="437">
        <v>9.4126241256125204E-2</v>
      </c>
      <c r="Y60" s="189">
        <v>1.0068487196609299</v>
      </c>
      <c r="Z60" s="437">
        <v>0.63812701384959902</v>
      </c>
      <c r="AA60" s="189">
        <v>-0.39128855668050999</v>
      </c>
      <c r="AB60" s="437">
        <v>0.15366070248333699</v>
      </c>
      <c r="AC60" s="189">
        <v>1.37076350238666</v>
      </c>
      <c r="AD60" s="437">
        <v>0.71986388301536797</v>
      </c>
      <c r="AE60" s="189">
        <v>-0.207634950081617</v>
      </c>
      <c r="AF60" s="437">
        <v>8.2531277032086903E-2</v>
      </c>
      <c r="AG60" s="189">
        <v>1.12414467093426</v>
      </c>
      <c r="AH60" s="437">
        <v>0.62645571562277103</v>
      </c>
      <c r="AI60" s="189">
        <v>-0.119623292681412</v>
      </c>
      <c r="AJ60" s="437">
        <v>0.10875132783404499</v>
      </c>
      <c r="AK60" s="189">
        <v>0.91785562787470798</v>
      </c>
      <c r="AL60" s="437">
        <v>0.72307402686130595</v>
      </c>
      <c r="AM60" s="189">
        <v>0.22164038210395601</v>
      </c>
      <c r="AN60" s="437">
        <v>0.121016844726839</v>
      </c>
      <c r="AO60" s="189">
        <v>1.12668140275782</v>
      </c>
      <c r="AP60" s="437">
        <v>0.98738377466027505</v>
      </c>
      <c r="AQ60" s="189">
        <v>-2.8989867942212599E-2</v>
      </c>
      <c r="AR60" s="437">
        <v>0.103570806425931</v>
      </c>
      <c r="AS60" s="189">
        <v>0.75693467239079903</v>
      </c>
      <c r="AT60" s="437">
        <v>0.69666761711485603</v>
      </c>
      <c r="AU60" s="189">
        <v>8.38618557965381E-4</v>
      </c>
      <c r="AV60" s="437">
        <v>0.11714432044997899</v>
      </c>
      <c r="AW60" s="189">
        <v>0.78144868263239797</v>
      </c>
      <c r="AX60" s="437">
        <v>0.74279607881467302</v>
      </c>
      <c r="AY60" s="189">
        <v>-4.9645214470315398E-2</v>
      </c>
      <c r="AZ60" s="437">
        <v>0.124042835365776</v>
      </c>
      <c r="BA60" s="189">
        <v>0.86052424505357505</v>
      </c>
      <c r="BB60" s="445">
        <v>0.72154933640262098</v>
      </c>
    </row>
    <row r="61" spans="1:54" ht="13" customHeight="1" x14ac:dyDescent="0.35">
      <c r="A61" s="12" t="s">
        <v>296</v>
      </c>
      <c r="B61" s="97">
        <v>2</v>
      </c>
      <c r="C61" s="189">
        <v>-0.19097137151402099</v>
      </c>
      <c r="D61" s="437">
        <v>0.247925184009928</v>
      </c>
      <c r="E61" s="189">
        <v>5.4004550895699603</v>
      </c>
      <c r="F61" s="437">
        <v>4.7125892256963402</v>
      </c>
      <c r="G61" s="189">
        <v>-0.30653515047175001</v>
      </c>
      <c r="H61" s="437">
        <v>0.21585380196361301</v>
      </c>
      <c r="I61" s="189">
        <v>5.6633935088506302</v>
      </c>
      <c r="J61" s="437">
        <v>4.7774397539133</v>
      </c>
      <c r="K61" s="189">
        <v>-0.61949997351582198</v>
      </c>
      <c r="L61" s="437">
        <v>0.206436963831227</v>
      </c>
      <c r="M61" s="189">
        <v>7.4632624400772301</v>
      </c>
      <c r="N61" s="437">
        <v>5.0273871205500296</v>
      </c>
      <c r="O61" s="189">
        <v>-2.6731643428249699E-2</v>
      </c>
      <c r="P61" s="437">
        <v>0.20400517292970999</v>
      </c>
      <c r="Q61" s="189">
        <v>5.2933940488777997</v>
      </c>
      <c r="R61" s="437">
        <v>4.4984085434347101</v>
      </c>
      <c r="S61" s="189">
        <v>9.4264188439080299E-2</v>
      </c>
      <c r="T61" s="437">
        <v>0.18515214440338701</v>
      </c>
      <c r="U61" s="189">
        <v>5.3214109994773597</v>
      </c>
      <c r="V61" s="437">
        <v>4.5563914000712398</v>
      </c>
      <c r="W61" s="189">
        <v>-0.22105230530651801</v>
      </c>
      <c r="X61" s="437">
        <v>0.18367996494912001</v>
      </c>
      <c r="Y61" s="189">
        <v>5.4857604403633298</v>
      </c>
      <c r="Z61" s="437">
        <v>4.4664017965735203</v>
      </c>
      <c r="AA61" s="189">
        <v>-0.33885838100780502</v>
      </c>
      <c r="AB61" s="437">
        <v>0.20189492048807001</v>
      </c>
      <c r="AC61" s="189">
        <v>5.6534248260143398</v>
      </c>
      <c r="AD61" s="437">
        <v>4.47417553359666</v>
      </c>
      <c r="AE61" s="189">
        <v>0.170436023353153</v>
      </c>
      <c r="AF61" s="437">
        <v>0.18229779334499699</v>
      </c>
      <c r="AG61" s="189">
        <v>5.31691780542626</v>
      </c>
      <c r="AH61" s="437">
        <v>4.5239764409417296</v>
      </c>
      <c r="AI61" s="189">
        <v>-4.6501782250650402E-2</v>
      </c>
      <c r="AJ61" s="437">
        <v>0.184071265182738</v>
      </c>
      <c r="AK61" s="189">
        <v>5.2515873687106902</v>
      </c>
      <c r="AL61" s="437">
        <v>4.4674706335219803</v>
      </c>
      <c r="AM61" s="189">
        <v>4.86628533051306E-2</v>
      </c>
      <c r="AN61" s="437">
        <v>0.174875833248717</v>
      </c>
      <c r="AO61" s="189">
        <v>5.2838722194934604</v>
      </c>
      <c r="AP61" s="437">
        <v>4.5310078174896402</v>
      </c>
      <c r="AQ61" s="189">
        <v>-4.8862337140013999E-2</v>
      </c>
      <c r="AR61" s="437">
        <v>0.19107676099604201</v>
      </c>
      <c r="AS61" s="189">
        <v>5.2835005092139102</v>
      </c>
      <c r="AT61" s="437">
        <v>4.4877906966508103</v>
      </c>
      <c r="AU61" s="189">
        <v>-5.3652927676088397E-2</v>
      </c>
      <c r="AV61" s="437">
        <v>0.18208701237423</v>
      </c>
      <c r="AW61" s="189">
        <v>5.3459062621196196</v>
      </c>
      <c r="AX61" s="437">
        <v>4.5214867859660703</v>
      </c>
      <c r="AY61" s="189">
        <v>-0.18009998923259599</v>
      </c>
      <c r="AZ61" s="437">
        <v>0.27054445510687097</v>
      </c>
      <c r="BA61" s="189">
        <v>5.32964099619472</v>
      </c>
      <c r="BB61" s="445">
        <v>4.4948527708252204</v>
      </c>
    </row>
    <row r="62" spans="1:54" ht="13" customHeight="1" x14ac:dyDescent="0.35">
      <c r="A62" s="12" t="s">
        <v>297</v>
      </c>
      <c r="B62" s="97">
        <v>2</v>
      </c>
      <c r="C62" s="189">
        <v>0.408252375362057</v>
      </c>
      <c r="D62" s="437">
        <v>9.9440937837090598E-2</v>
      </c>
      <c r="E62" s="189">
        <v>1.9234443017640399</v>
      </c>
      <c r="F62" s="437">
        <v>0.72721003162736997</v>
      </c>
      <c r="G62" s="189">
        <v>-2.9412961155691E-2</v>
      </c>
      <c r="H62" s="437">
        <v>0.108185069439756</v>
      </c>
      <c r="I62" s="189">
        <v>1.1460230722715501</v>
      </c>
      <c r="J62" s="437">
        <v>0.57932710743097504</v>
      </c>
      <c r="K62" s="189">
        <v>-5.0686362025748897E-3</v>
      </c>
      <c r="L62" s="437">
        <v>9.1351984384021895E-2</v>
      </c>
      <c r="M62" s="189">
        <v>1.1423020059670399</v>
      </c>
      <c r="N62" s="437">
        <v>0.57396683800595305</v>
      </c>
      <c r="O62" s="189">
        <v>-0.16959521225011101</v>
      </c>
      <c r="P62" s="437">
        <v>0.110572588968674</v>
      </c>
      <c r="Q62" s="189">
        <v>1.25795368038922</v>
      </c>
      <c r="R62" s="437">
        <v>0.62864955843404102</v>
      </c>
      <c r="S62" s="189">
        <v>0.110339244074628</v>
      </c>
      <c r="T62" s="437">
        <v>0.117291309948519</v>
      </c>
      <c r="U62" s="189">
        <v>1.1994701095634099</v>
      </c>
      <c r="V62" s="437">
        <v>0.59974901630373501</v>
      </c>
      <c r="W62" s="189">
        <v>9.8203379438225796E-2</v>
      </c>
      <c r="X62" s="437">
        <v>0.119384099828518</v>
      </c>
      <c r="Y62" s="189">
        <v>1.1985283654087799</v>
      </c>
      <c r="Z62" s="437">
        <v>0.602611150739642</v>
      </c>
      <c r="AA62" s="189">
        <v>-0.26253518738721099</v>
      </c>
      <c r="AB62" s="437">
        <v>0.13107741637199299</v>
      </c>
      <c r="AC62" s="189">
        <v>1.3525823909071399</v>
      </c>
      <c r="AD62" s="437">
        <v>0.61318964513340302</v>
      </c>
      <c r="AE62" s="189">
        <v>1.72301428917267E-2</v>
      </c>
      <c r="AF62" s="437">
        <v>0.103864351289204</v>
      </c>
      <c r="AG62" s="189">
        <v>1.1545544390448601</v>
      </c>
      <c r="AH62" s="437">
        <v>0.584196247934337</v>
      </c>
      <c r="AI62" s="189">
        <v>5.5904591535764103E-2</v>
      </c>
      <c r="AJ62" s="437">
        <v>0.108138658482137</v>
      </c>
      <c r="AK62" s="189">
        <v>1.16597967927288</v>
      </c>
      <c r="AL62" s="437">
        <v>0.58707404023356502</v>
      </c>
      <c r="AM62" s="189">
        <v>0.12354247784957401</v>
      </c>
      <c r="AN62" s="437">
        <v>0.11358054126834501</v>
      </c>
      <c r="AO62" s="189">
        <v>1.20340045933507</v>
      </c>
      <c r="AP62" s="437">
        <v>0.59972781649682005</v>
      </c>
      <c r="AQ62" s="189">
        <v>0.181678461321926</v>
      </c>
      <c r="AR62" s="437">
        <v>0.110072437344978</v>
      </c>
      <c r="AS62" s="189">
        <v>1.29112787248682</v>
      </c>
      <c r="AT62" s="437">
        <v>0.61132018140243505</v>
      </c>
      <c r="AU62" s="189">
        <v>7.0036059732937195E-2</v>
      </c>
      <c r="AV62" s="437">
        <v>9.5987601980843801E-2</v>
      </c>
      <c r="AW62" s="189">
        <v>1.1631276781576001</v>
      </c>
      <c r="AX62" s="437">
        <v>0.57434840590535097</v>
      </c>
      <c r="AY62" s="189">
        <v>-8.8435451957897801E-2</v>
      </c>
      <c r="AZ62" s="437">
        <v>0.10240811526481</v>
      </c>
      <c r="BA62" s="189">
        <v>1.1700666680208101</v>
      </c>
      <c r="BB62" s="445">
        <v>0.58562921430639403</v>
      </c>
    </row>
    <row r="63" spans="1:54" ht="13" customHeight="1" x14ac:dyDescent="0.35">
      <c r="A63" s="12" t="s">
        <v>298</v>
      </c>
      <c r="B63" s="97">
        <v>2</v>
      </c>
      <c r="C63" s="189">
        <v>-8.1236825978164798E-2</v>
      </c>
      <c r="D63" s="437">
        <v>5.9106022540155602E-2</v>
      </c>
      <c r="E63" s="189">
        <v>1.6071438051874001</v>
      </c>
      <c r="F63" s="437">
        <v>0.864014373038543</v>
      </c>
      <c r="G63" s="189">
        <v>-9.8387441892134095E-2</v>
      </c>
      <c r="H63" s="437">
        <v>6.4333736628375798E-2</v>
      </c>
      <c r="I63" s="189">
        <v>1.6313305908037199</v>
      </c>
      <c r="J63" s="437">
        <v>0.84813701657915197</v>
      </c>
      <c r="K63" s="189">
        <v>-5.47599841030535E-4</v>
      </c>
      <c r="L63" s="437">
        <v>5.9164783580172797E-2</v>
      </c>
      <c r="M63" s="189">
        <v>1.55149641037133</v>
      </c>
      <c r="N63" s="437">
        <v>0.83132640054252205</v>
      </c>
      <c r="O63" s="189">
        <v>-7.7097970740065094E-2</v>
      </c>
      <c r="P63" s="437">
        <v>6.5885319805385603E-2</v>
      </c>
      <c r="Q63" s="189">
        <v>1.6028389819534199</v>
      </c>
      <c r="R63" s="437">
        <v>0.85329301631556997</v>
      </c>
      <c r="S63" s="189">
        <v>-0.12499239663369301</v>
      </c>
      <c r="T63" s="437">
        <v>6.4857854916046495E-2</v>
      </c>
      <c r="U63" s="189">
        <v>1.68672893428561</v>
      </c>
      <c r="V63" s="437">
        <v>0.85093847017955604</v>
      </c>
      <c r="W63" s="189">
        <v>-0.13789366686589299</v>
      </c>
      <c r="X63" s="437">
        <v>6.1075322522714803E-2</v>
      </c>
      <c r="Y63" s="189">
        <v>1.71804768684153</v>
      </c>
      <c r="Z63" s="437">
        <v>0.86258093751825504</v>
      </c>
      <c r="AA63" s="189">
        <v>8.8660711693684904E-2</v>
      </c>
      <c r="AB63" s="437">
        <v>0.13101992566939999</v>
      </c>
      <c r="AC63" s="189">
        <v>1.57706429106289</v>
      </c>
      <c r="AD63" s="437">
        <v>0.82895132294374296</v>
      </c>
      <c r="AE63" s="189">
        <v>0.22852581550940401</v>
      </c>
      <c r="AF63" s="437">
        <v>6.7411431931208896E-2</v>
      </c>
      <c r="AG63" s="189">
        <v>1.97292010691195</v>
      </c>
      <c r="AH63" s="437">
        <v>0.83156873349733196</v>
      </c>
      <c r="AI63" s="189">
        <v>0.26893505791292899</v>
      </c>
      <c r="AJ63" s="437">
        <v>6.1605443000319698E-2</v>
      </c>
      <c r="AK63" s="189">
        <v>2.1644467267766201</v>
      </c>
      <c r="AL63" s="437">
        <v>0.86421921821234204</v>
      </c>
      <c r="AM63" s="189">
        <v>0.184655323517429</v>
      </c>
      <c r="AN63" s="437">
        <v>6.4801744424102498E-2</v>
      </c>
      <c r="AO63" s="189">
        <v>1.85249843894648</v>
      </c>
      <c r="AP63" s="437">
        <v>0.83342087234220397</v>
      </c>
      <c r="AQ63" s="189">
        <v>0.2437769571709</v>
      </c>
      <c r="AR63" s="437">
        <v>6.3277785907552397E-2</v>
      </c>
      <c r="AS63" s="189">
        <v>2.0551708593433902</v>
      </c>
      <c r="AT63" s="437">
        <v>0.80900389248693605</v>
      </c>
      <c r="AU63" s="189">
        <v>7.9013556435652693E-2</v>
      </c>
      <c r="AV63" s="437">
        <v>6.23301142048555E-2</v>
      </c>
      <c r="AW63" s="189">
        <v>1.60421108130124</v>
      </c>
      <c r="AX63" s="437">
        <v>0.82360620483003799</v>
      </c>
      <c r="AY63" s="189">
        <v>7.6846955061629807E-2</v>
      </c>
      <c r="AZ63" s="437">
        <v>6.7902626817189393E-2</v>
      </c>
      <c r="BA63" s="189">
        <v>1.59206379354581</v>
      </c>
      <c r="BB63" s="445">
        <v>0.821562904092905</v>
      </c>
    </row>
    <row r="64" spans="1:54" ht="13" customHeight="1" x14ac:dyDescent="0.35">
      <c r="A64" s="101" t="s">
        <v>299</v>
      </c>
      <c r="B64" s="102">
        <v>2</v>
      </c>
      <c r="C64" s="190">
        <v>-9.6523460982857801E-2</v>
      </c>
      <c r="D64" s="438">
        <v>2.2471864283758001E-2</v>
      </c>
      <c r="E64" s="190">
        <v>2.3733785429588101</v>
      </c>
      <c r="F64" s="438">
        <v>0.25926073382526399</v>
      </c>
      <c r="G64" s="190">
        <v>-0.13455634096268301</v>
      </c>
      <c r="H64" s="438">
        <v>2.2674126649219101E-2</v>
      </c>
      <c r="I64" s="190">
        <v>2.4832437529443498</v>
      </c>
      <c r="J64" s="438">
        <v>0.26473630162583001</v>
      </c>
      <c r="K64" s="190">
        <v>-0.183060022055651</v>
      </c>
      <c r="L64" s="438">
        <v>2.1217835953252401E-2</v>
      </c>
      <c r="M64" s="190">
        <v>2.6558919751388901</v>
      </c>
      <c r="N64" s="438">
        <v>0.27330246530626301</v>
      </c>
      <c r="O64" s="190">
        <v>-4.6319098178460496E-3</v>
      </c>
      <c r="P64" s="438">
        <v>2.0801037054329299E-2</v>
      </c>
      <c r="Q64" s="190">
        <v>2.2972412875449599</v>
      </c>
      <c r="R64" s="438">
        <v>0.25122778266018803</v>
      </c>
      <c r="S64" s="190">
        <v>-8.3707354900370304E-2</v>
      </c>
      <c r="T64" s="438">
        <v>2.1505713533851799E-2</v>
      </c>
      <c r="U64" s="190">
        <v>2.4542095546721501</v>
      </c>
      <c r="V64" s="438">
        <v>0.25749352697323602</v>
      </c>
      <c r="W64" s="190">
        <v>-0.32677643506585002</v>
      </c>
      <c r="X64" s="438">
        <v>2.1103472049305301E-2</v>
      </c>
      <c r="Y64" s="190">
        <v>3.31486363766999</v>
      </c>
      <c r="Z64" s="438">
        <v>0.27196315611923999</v>
      </c>
      <c r="AA64" s="190">
        <v>-0.20545352400360101</v>
      </c>
      <c r="AB64" s="438">
        <v>2.6976430465616999E-2</v>
      </c>
      <c r="AC64" s="190">
        <v>2.4312984244082898</v>
      </c>
      <c r="AD64" s="438">
        <v>0.25623857885127199</v>
      </c>
      <c r="AE64" s="190">
        <v>-8.3637478275234406E-2</v>
      </c>
      <c r="AF64" s="438">
        <v>2.1868349496004202E-2</v>
      </c>
      <c r="AG64" s="190">
        <v>2.4048454493709199</v>
      </c>
      <c r="AH64" s="438">
        <v>0.25840446610010898</v>
      </c>
      <c r="AI64" s="190">
        <v>-8.2779413603003907E-2</v>
      </c>
      <c r="AJ64" s="438">
        <v>2.1276367048199501E-2</v>
      </c>
      <c r="AK64" s="190">
        <v>2.4285724851535799</v>
      </c>
      <c r="AL64" s="438">
        <v>0.25459956259946398</v>
      </c>
      <c r="AM64" s="190">
        <v>-0.154507717917724</v>
      </c>
      <c r="AN64" s="438">
        <v>2.1220079779624298E-2</v>
      </c>
      <c r="AO64" s="190">
        <v>2.6526642679857102</v>
      </c>
      <c r="AP64" s="438">
        <v>0.26216570135995598</v>
      </c>
      <c r="AQ64" s="190">
        <v>-9.2753646342041599E-2</v>
      </c>
      <c r="AR64" s="438">
        <v>2.14959629843453E-2</v>
      </c>
      <c r="AS64" s="190">
        <v>2.52690784387514</v>
      </c>
      <c r="AT64" s="438">
        <v>0.262171457835571</v>
      </c>
      <c r="AU64" s="190">
        <v>-5.5849381802161098E-2</v>
      </c>
      <c r="AV64" s="438">
        <v>2.2041767828246399E-2</v>
      </c>
      <c r="AW64" s="190">
        <v>2.37541939490688</v>
      </c>
      <c r="AX64" s="438">
        <v>0.25587770618828198</v>
      </c>
      <c r="AY64" s="190">
        <v>-7.1237745717923406E-2</v>
      </c>
      <c r="AZ64" s="438">
        <v>2.4907308075991601E-2</v>
      </c>
      <c r="BA64" s="190">
        <v>2.40081070452666</v>
      </c>
      <c r="BB64" s="447">
        <v>0.25409003095793697</v>
      </c>
    </row>
    <row r="65" spans="1:54" ht="13" customHeight="1" x14ac:dyDescent="0.35">
      <c r="A65" s="103" t="s">
        <v>300</v>
      </c>
      <c r="B65" s="104">
        <v>2</v>
      </c>
      <c r="C65" s="191">
        <v>-0.162033347887624</v>
      </c>
      <c r="D65" s="439">
        <v>3.1554071886907301E-2</v>
      </c>
      <c r="E65" s="191">
        <v>2.44409962825423</v>
      </c>
      <c r="F65" s="439">
        <v>0.25241637708673298</v>
      </c>
      <c r="G65" s="191">
        <v>-0.14703867590108999</v>
      </c>
      <c r="H65" s="439">
        <v>3.63688976962558E-2</v>
      </c>
      <c r="I65" s="191">
        <v>2.4151263873961799</v>
      </c>
      <c r="J65" s="439">
        <v>0.25692727794042902</v>
      </c>
      <c r="K65" s="191">
        <v>-0.18710071078666901</v>
      </c>
      <c r="L65" s="439">
        <v>2.9792654258918E-2</v>
      </c>
      <c r="M65" s="191">
        <v>2.62910422138805</v>
      </c>
      <c r="N65" s="439">
        <v>0.264746768867263</v>
      </c>
      <c r="O65" s="191">
        <v>-1.4062367255346601E-2</v>
      </c>
      <c r="P65" s="439">
        <v>2.8893125585195301E-2</v>
      </c>
      <c r="Q65" s="191">
        <v>2.28380792236791</v>
      </c>
      <c r="R65" s="439">
        <v>0.24150926156191799</v>
      </c>
      <c r="S65" s="191">
        <v>-0.10184066108069099</v>
      </c>
      <c r="T65" s="439">
        <v>2.7618915961975E-2</v>
      </c>
      <c r="U65" s="191">
        <v>2.3946614072588202</v>
      </c>
      <c r="V65" s="439">
        <v>0.24925642717514801</v>
      </c>
      <c r="W65" s="191">
        <v>-0.35912749884843098</v>
      </c>
      <c r="X65" s="439">
        <v>2.8073592614476998E-2</v>
      </c>
      <c r="Y65" s="191">
        <v>3.2927012867308001</v>
      </c>
      <c r="Z65" s="439">
        <v>0.28437097099966802</v>
      </c>
      <c r="AA65" s="191">
        <v>-0.185757965773031</v>
      </c>
      <c r="AB65" s="439">
        <v>4.29229033114941E-2</v>
      </c>
      <c r="AC65" s="191">
        <v>2.4078652514561698</v>
      </c>
      <c r="AD65" s="439">
        <v>0.256029674222087</v>
      </c>
      <c r="AE65" s="191">
        <v>-0.10010447522653999</v>
      </c>
      <c r="AF65" s="439">
        <v>2.72443302587588E-2</v>
      </c>
      <c r="AG65" s="191">
        <v>2.4100787354094901</v>
      </c>
      <c r="AH65" s="439">
        <v>0.24925367397489601</v>
      </c>
      <c r="AI65" s="191">
        <v>-0.14675809658184299</v>
      </c>
      <c r="AJ65" s="439">
        <v>2.7994920164402401E-2</v>
      </c>
      <c r="AK65" s="191">
        <v>2.4787732678634802</v>
      </c>
      <c r="AL65" s="439">
        <v>0.26446370625834997</v>
      </c>
      <c r="AM65" s="191">
        <v>-0.24990276378026299</v>
      </c>
      <c r="AN65" s="439">
        <v>2.9128626958896401E-2</v>
      </c>
      <c r="AO65" s="191">
        <v>2.82618390996435</v>
      </c>
      <c r="AP65" s="439">
        <v>0.28465262363444499</v>
      </c>
      <c r="AQ65" s="191">
        <v>-0.122819857093331</v>
      </c>
      <c r="AR65" s="439">
        <v>2.6251501099850701E-2</v>
      </c>
      <c r="AS65" s="191">
        <v>2.4673116704271698</v>
      </c>
      <c r="AT65" s="439">
        <v>0.25732780800770699</v>
      </c>
      <c r="AU65" s="191">
        <v>-9.0750142295243294E-2</v>
      </c>
      <c r="AV65" s="439">
        <v>3.15548132942075E-2</v>
      </c>
      <c r="AW65" s="191">
        <v>2.37006227271814</v>
      </c>
      <c r="AX65" s="439">
        <v>0.245504798547447</v>
      </c>
      <c r="AY65" s="191">
        <v>-9.6541922245263104E-2</v>
      </c>
      <c r="AZ65" s="439">
        <v>3.2695640358712502E-2</v>
      </c>
      <c r="BA65" s="191">
        <v>2.3438582843017701</v>
      </c>
      <c r="BB65" s="448">
        <v>0.24596990786034001</v>
      </c>
    </row>
    <row r="66" spans="1:54" ht="13" customHeight="1" x14ac:dyDescent="0.35">
      <c r="A66" s="105" t="s">
        <v>301</v>
      </c>
      <c r="B66" s="106">
        <v>2</v>
      </c>
      <c r="C66" s="192">
        <v>-6.3093447024092406E-2</v>
      </c>
      <c r="D66" s="440">
        <v>1.6375453598375299E-2</v>
      </c>
      <c r="E66" s="192">
        <v>2.69985639207425</v>
      </c>
      <c r="F66" s="440">
        <v>0.17827358319534001</v>
      </c>
      <c r="G66" s="192">
        <v>-0.11562154336825101</v>
      </c>
      <c r="H66" s="440">
        <v>1.71045830840756E-2</v>
      </c>
      <c r="I66" s="192">
        <v>2.7552528693578702</v>
      </c>
      <c r="J66" s="440">
        <v>0.18047410968020999</v>
      </c>
      <c r="K66" s="192">
        <v>-0.14677649009619101</v>
      </c>
      <c r="L66" s="440">
        <v>1.5587409332521399E-2</v>
      </c>
      <c r="M66" s="192">
        <v>2.8751583670282899</v>
      </c>
      <c r="N66" s="440">
        <v>0.184243580776667</v>
      </c>
      <c r="O66" s="192">
        <v>-2.9247199940381899E-2</v>
      </c>
      <c r="P66" s="440">
        <v>1.53927126128739E-2</v>
      </c>
      <c r="Q66" s="192">
        <v>2.6085759498488401</v>
      </c>
      <c r="R66" s="440">
        <v>0.17466563073951799</v>
      </c>
      <c r="S66" s="192">
        <v>-6.2862676787898794E-2</v>
      </c>
      <c r="T66" s="440">
        <v>1.56058631052253E-2</v>
      </c>
      <c r="U66" s="192">
        <v>2.7181705533216101</v>
      </c>
      <c r="V66" s="440">
        <v>0.17624669015486499</v>
      </c>
      <c r="W66" s="192">
        <v>-0.28953855976416398</v>
      </c>
      <c r="X66" s="440">
        <v>1.5413794684418201E-2</v>
      </c>
      <c r="Y66" s="192">
        <v>3.4517748545694902</v>
      </c>
      <c r="Z66" s="440">
        <v>0.187353306593047</v>
      </c>
      <c r="AA66" s="192">
        <v>-0.24061639495304299</v>
      </c>
      <c r="AB66" s="440">
        <v>2.0568679816167501E-2</v>
      </c>
      <c r="AC66" s="192">
        <v>2.8200159326643099</v>
      </c>
      <c r="AD66" s="440">
        <v>0.17843947520805101</v>
      </c>
      <c r="AE66" s="192">
        <v>-9.4622762906172705E-2</v>
      </c>
      <c r="AF66" s="440">
        <v>1.6128999976091601E-2</v>
      </c>
      <c r="AG66" s="192">
        <v>2.71347560941848</v>
      </c>
      <c r="AH66" s="440">
        <v>0.17838117829608099</v>
      </c>
      <c r="AI66" s="192">
        <v>-7.0528832485903803E-2</v>
      </c>
      <c r="AJ66" s="440">
        <v>1.5833175677469599E-2</v>
      </c>
      <c r="AK66" s="192">
        <v>2.6879878072963099</v>
      </c>
      <c r="AL66" s="440">
        <v>0.175900208673758</v>
      </c>
      <c r="AM66" s="192">
        <v>-7.0917086133604701E-2</v>
      </c>
      <c r="AN66" s="440">
        <v>1.59603970567221E-2</v>
      </c>
      <c r="AO66" s="192">
        <v>2.85071107896096</v>
      </c>
      <c r="AP66" s="440">
        <v>0.18053402501545701</v>
      </c>
      <c r="AQ66" s="192">
        <v>-4.2187421371398699E-2</v>
      </c>
      <c r="AR66" s="440">
        <v>1.55584151035341E-2</v>
      </c>
      <c r="AS66" s="192">
        <v>2.8140237780810202</v>
      </c>
      <c r="AT66" s="440">
        <v>0.18070420033807599</v>
      </c>
      <c r="AU66" s="192">
        <v>-4.9448467976746999E-2</v>
      </c>
      <c r="AV66" s="440">
        <v>1.6174573118881201E-2</v>
      </c>
      <c r="AW66" s="192">
        <v>2.71627859468125</v>
      </c>
      <c r="AX66" s="440">
        <v>0.181273075622645</v>
      </c>
      <c r="AY66" s="192">
        <v>-8.3026593987618802E-2</v>
      </c>
      <c r="AZ66" s="440">
        <v>1.7582548127907702E-2</v>
      </c>
      <c r="BA66" s="192">
        <v>2.6720420431987901</v>
      </c>
      <c r="BB66" s="449">
        <v>0.17731985497657601</v>
      </c>
    </row>
    <row r="67" spans="1:54" ht="13" customHeight="1" x14ac:dyDescent="0.35">
      <c r="A67" s="12" t="s">
        <v>302</v>
      </c>
      <c r="B67" s="97">
        <v>2</v>
      </c>
      <c r="C67" s="189">
        <v>-0.26746855477353998</v>
      </c>
      <c r="D67" s="437">
        <v>0.207687795072966</v>
      </c>
      <c r="E67" s="189">
        <v>5.6870065348479804</v>
      </c>
      <c r="F67" s="437">
        <v>2.5401668726290598</v>
      </c>
      <c r="G67" s="189">
        <v>-3.8154969592749E-2</v>
      </c>
      <c r="H67" s="437">
        <v>0.234090726145881</v>
      </c>
      <c r="I67" s="189">
        <v>5.2348497432825098</v>
      </c>
      <c r="J67" s="437">
        <v>2.393175913791</v>
      </c>
      <c r="K67" s="189">
        <v>-5.8771018253599198E-2</v>
      </c>
      <c r="L67" s="437">
        <v>0.19186591555663099</v>
      </c>
      <c r="M67" s="189">
        <v>5.2446080760639999</v>
      </c>
      <c r="N67" s="437">
        <v>2.3946793065511001</v>
      </c>
      <c r="O67" s="189">
        <v>-7.0978748493393598E-2</v>
      </c>
      <c r="P67" s="437">
        <v>0.11863485351792601</v>
      </c>
      <c r="Q67" s="189">
        <v>5.2527878497765101</v>
      </c>
      <c r="R67" s="437">
        <v>2.30548093513874</v>
      </c>
      <c r="S67" s="189">
        <v>-0.114931629743252</v>
      </c>
      <c r="T67" s="437">
        <v>0.20794751645291701</v>
      </c>
      <c r="U67" s="189">
        <v>5.3051963227771699</v>
      </c>
      <c r="V67" s="437">
        <v>2.3847365886298899</v>
      </c>
      <c r="W67" s="189">
        <v>-0.28676521556324502</v>
      </c>
      <c r="X67" s="437">
        <v>0.18644559864287</v>
      </c>
      <c r="Y67" s="189">
        <v>5.74265921150438</v>
      </c>
      <c r="Z67" s="437">
        <v>2.47722656759036</v>
      </c>
      <c r="AA67" s="189">
        <v>-0.27302529946013199</v>
      </c>
      <c r="AB67" s="437">
        <v>0.18915139614821999</v>
      </c>
      <c r="AC67" s="189">
        <v>5.4291128304407401</v>
      </c>
      <c r="AD67" s="437">
        <v>2.3188186748858302</v>
      </c>
      <c r="AE67" s="189">
        <v>7.6229555351206194E-2</v>
      </c>
      <c r="AF67" s="437">
        <v>0.21953647783028599</v>
      </c>
      <c r="AG67" s="189">
        <v>5.2505127125418403</v>
      </c>
      <c r="AH67" s="437">
        <v>2.3356702568447498</v>
      </c>
      <c r="AI67" s="189">
        <v>-3.7135861276493598E-2</v>
      </c>
      <c r="AJ67" s="437">
        <v>0.230959397371886</v>
      </c>
      <c r="AK67" s="189">
        <v>5.2291444628115604</v>
      </c>
      <c r="AL67" s="437">
        <v>2.3747308569041699</v>
      </c>
      <c r="AM67" s="189">
        <v>-0.18154181467202199</v>
      </c>
      <c r="AN67" s="437">
        <v>0.17391489168800001</v>
      </c>
      <c r="AO67" s="189">
        <v>5.2632061396787604</v>
      </c>
      <c r="AP67" s="437">
        <v>2.5732465472183401</v>
      </c>
      <c r="AQ67" s="189">
        <v>-0.11723716089573299</v>
      </c>
      <c r="AR67" s="437">
        <v>0.18648098699972299</v>
      </c>
      <c r="AS67" s="189">
        <v>5.3033602477342097</v>
      </c>
      <c r="AT67" s="437">
        <v>2.3828664103066801</v>
      </c>
      <c r="AU67" s="189">
        <v>0.14541908823423899</v>
      </c>
      <c r="AV67" s="437">
        <v>0.18573187840477001</v>
      </c>
      <c r="AW67" s="189">
        <v>5.3565392987613301</v>
      </c>
      <c r="AX67" s="437">
        <v>2.3594506480111899</v>
      </c>
      <c r="AY67" s="189">
        <v>-0.27299296024088399</v>
      </c>
      <c r="AZ67" s="437">
        <v>0.15746820423899099</v>
      </c>
      <c r="BA67" s="189">
        <v>5.61661159741573</v>
      </c>
      <c r="BB67" s="445">
        <v>2.3629418640587998</v>
      </c>
    </row>
    <row r="68" spans="1:54" ht="13" customHeight="1" x14ac:dyDescent="0.35">
      <c r="A68" s="12" t="s">
        <v>303</v>
      </c>
      <c r="B68" s="97">
        <v>2</v>
      </c>
      <c r="C68" s="189">
        <v>-0.27158015919767198</v>
      </c>
      <c r="D68" s="437">
        <v>0.220068673297454</v>
      </c>
      <c r="E68" s="189">
        <v>2.278160205142</v>
      </c>
      <c r="F68" s="437">
        <v>1.5328941445222499</v>
      </c>
      <c r="G68" s="189">
        <v>0.161343306416808</v>
      </c>
      <c r="H68" s="437">
        <v>0.25110949358970602</v>
      </c>
      <c r="I68" s="189">
        <v>2.1105323697234399</v>
      </c>
      <c r="J68" s="437">
        <v>1.5110646574978099</v>
      </c>
      <c r="K68" s="189">
        <v>-0.32895680402466498</v>
      </c>
      <c r="L68" s="437">
        <v>0.22012895556987599</v>
      </c>
      <c r="M68" s="189">
        <v>2.6673298799060001</v>
      </c>
      <c r="N68" s="437">
        <v>2.03873413417372</v>
      </c>
      <c r="O68" s="189">
        <v>-0.18090419071709399</v>
      </c>
      <c r="P68" s="437">
        <v>0.170567664107308</v>
      </c>
      <c r="Q68" s="189">
        <v>2.2182560392179602</v>
      </c>
      <c r="R68" s="437">
        <v>1.6405036189509501</v>
      </c>
      <c r="S68" s="189">
        <v>-0.58504451661312895</v>
      </c>
      <c r="T68" s="437">
        <v>0.162613571891154</v>
      </c>
      <c r="U68" s="189">
        <v>3.7863635090613399</v>
      </c>
      <c r="V68" s="437">
        <v>2.00655740966122</v>
      </c>
      <c r="W68" s="189">
        <v>-0.88678306225845205</v>
      </c>
      <c r="X68" s="437">
        <v>0.26466238320978203</v>
      </c>
      <c r="Y68" s="189">
        <v>5.97976091293578</v>
      </c>
      <c r="Z68" s="437">
        <v>2.9612554165312401</v>
      </c>
      <c r="AA68" s="189">
        <v>-0.30105773221468901</v>
      </c>
      <c r="AB68" s="437">
        <v>0.325521418459777</v>
      </c>
      <c r="AC68" s="189">
        <v>2.2434883465653002</v>
      </c>
      <c r="AD68" s="437">
        <v>1.6192073782912799</v>
      </c>
      <c r="AE68" s="189">
        <v>-0.353241184841325</v>
      </c>
      <c r="AF68" s="437">
        <v>0.20599036021620301</v>
      </c>
      <c r="AG68" s="189">
        <v>2.3560165284216201</v>
      </c>
      <c r="AH68" s="437">
        <v>1.69522193565914</v>
      </c>
      <c r="AI68" s="189">
        <v>-0.34430116253249499</v>
      </c>
      <c r="AJ68" s="437">
        <v>0.21809374931412401</v>
      </c>
      <c r="AK68" s="189">
        <v>2.1954122931577098</v>
      </c>
      <c r="AL68" s="437">
        <v>1.7795757871084701</v>
      </c>
      <c r="AM68" s="189">
        <v>-0.54756799879594897</v>
      </c>
      <c r="AN68" s="437">
        <v>0.23186433199348899</v>
      </c>
      <c r="AO68" s="189">
        <v>3.4840323095058299</v>
      </c>
      <c r="AP68" s="437">
        <v>2.3913925476212201</v>
      </c>
      <c r="AQ68" s="189">
        <v>-0.53457658143848497</v>
      </c>
      <c r="AR68" s="437">
        <v>0.12815184735792601</v>
      </c>
      <c r="AS68" s="189">
        <v>3.3662985352377399</v>
      </c>
      <c r="AT68" s="437">
        <v>1.86613543361309</v>
      </c>
      <c r="AU68" s="189">
        <v>-0.31994883319545298</v>
      </c>
      <c r="AV68" s="437">
        <v>0.21739223717217901</v>
      </c>
      <c r="AW68" s="189">
        <v>2.2941208563864901</v>
      </c>
      <c r="AX68" s="437">
        <v>1.49974244403863</v>
      </c>
      <c r="AY68" s="189">
        <v>-0.52980827214943005</v>
      </c>
      <c r="AZ68" s="437">
        <v>0.22648714505046699</v>
      </c>
      <c r="BA68" s="189">
        <v>2.9842745835426898</v>
      </c>
      <c r="BB68" s="445">
        <v>1.7198832333281699</v>
      </c>
    </row>
    <row r="69" spans="1:54" ht="13" customHeight="1" x14ac:dyDescent="0.35">
      <c r="A69" s="12" t="s">
        <v>304</v>
      </c>
      <c r="B69" s="97">
        <v>2</v>
      </c>
      <c r="C69" s="189">
        <v>-0.217117232346972</v>
      </c>
      <c r="D69" s="437">
        <v>0.205750936315163</v>
      </c>
      <c r="E69" s="189">
        <v>5.8060663588573398</v>
      </c>
      <c r="F69" s="437">
        <v>2.6303478139952401</v>
      </c>
      <c r="G69" s="189">
        <v>-0.155070577603827</v>
      </c>
      <c r="H69" s="437">
        <v>0.21036567807734799</v>
      </c>
      <c r="I69" s="189">
        <v>5.5937559229424503</v>
      </c>
      <c r="J69" s="437">
        <v>2.5015048758468201</v>
      </c>
      <c r="K69" s="189">
        <v>-0.18854632834453</v>
      </c>
      <c r="L69" s="437">
        <v>0.19695332923921499</v>
      </c>
      <c r="M69" s="189">
        <v>5.7198797144305598</v>
      </c>
      <c r="N69" s="437">
        <v>2.5727629007065702</v>
      </c>
      <c r="O69" s="189">
        <v>-0.36941353779111902</v>
      </c>
      <c r="P69" s="437">
        <v>0.17974151512432501</v>
      </c>
      <c r="Q69" s="189">
        <v>6.5290457252755001</v>
      </c>
      <c r="R69" s="437">
        <v>2.6817820935869099</v>
      </c>
      <c r="S69" s="189">
        <v>5.8350237944709497E-2</v>
      </c>
      <c r="T69" s="437">
        <v>0.207429218451712</v>
      </c>
      <c r="U69" s="189">
        <v>5.5008556579023402</v>
      </c>
      <c r="V69" s="437">
        <v>2.5601503544900202</v>
      </c>
      <c r="W69" s="189">
        <v>-2.3236947833482399E-2</v>
      </c>
      <c r="X69" s="437">
        <v>0.18575781424943999</v>
      </c>
      <c r="Y69" s="189">
        <v>5.4666946746039304</v>
      </c>
      <c r="Z69" s="437">
        <v>2.5096443952146101</v>
      </c>
      <c r="AA69" s="189">
        <v>-0.22910351774784499</v>
      </c>
      <c r="AB69" s="437">
        <v>0.23353456547724399</v>
      </c>
      <c r="AC69" s="189">
        <v>5.7130959859777599</v>
      </c>
      <c r="AD69" s="437">
        <v>2.6340183219055802</v>
      </c>
      <c r="AE69" s="189">
        <v>-0.34750969979420299</v>
      </c>
      <c r="AF69" s="437">
        <v>0.23277925598687199</v>
      </c>
      <c r="AG69" s="189">
        <v>6.2517045345531397</v>
      </c>
      <c r="AH69" s="437">
        <v>2.69117797474363</v>
      </c>
      <c r="AI69" s="189">
        <v>5.82534971264922E-2</v>
      </c>
      <c r="AJ69" s="437">
        <v>0.20676492631247401</v>
      </c>
      <c r="AK69" s="189">
        <v>5.4756340983239298</v>
      </c>
      <c r="AL69" s="437">
        <v>2.5598170599418499</v>
      </c>
      <c r="AM69" s="189">
        <v>0.10025166570757101</v>
      </c>
      <c r="AN69" s="437">
        <v>0.22565080412621599</v>
      </c>
      <c r="AO69" s="189">
        <v>5.5034809177236497</v>
      </c>
      <c r="AP69" s="437">
        <v>2.6108551519852901</v>
      </c>
      <c r="AQ69" s="189">
        <v>0.139057211132395</v>
      </c>
      <c r="AR69" s="437">
        <v>0.19217027050928101</v>
      </c>
      <c r="AS69" s="189">
        <v>5.62077928677276</v>
      </c>
      <c r="AT69" s="437">
        <v>2.5485669538321498</v>
      </c>
      <c r="AU69" s="189">
        <v>-0.13324494573315601</v>
      </c>
      <c r="AV69" s="437">
        <v>0.19012239589965099</v>
      </c>
      <c r="AW69" s="189">
        <v>4.7439710770757602</v>
      </c>
      <c r="AX69" s="437">
        <v>2.1028621415775</v>
      </c>
      <c r="AY69" s="189">
        <v>0.14016719070671699</v>
      </c>
      <c r="AZ69" s="437">
        <v>0.21108439720720501</v>
      </c>
      <c r="BA69" s="189">
        <v>5.5735805875656199</v>
      </c>
      <c r="BB69" s="445">
        <v>2.53017961323985</v>
      </c>
    </row>
    <row r="70" spans="1:54" ht="13" customHeight="1" x14ac:dyDescent="0.35">
      <c r="A70" s="26" t="s">
        <v>305</v>
      </c>
      <c r="B70" s="107">
        <v>2</v>
      </c>
      <c r="C70" s="199">
        <v>0.18060886253280201</v>
      </c>
      <c r="D70" s="442">
        <v>0.18055046394822899</v>
      </c>
      <c r="E70" s="199">
        <v>3.3708910241467098</v>
      </c>
      <c r="F70" s="442">
        <v>2.2107646825779401</v>
      </c>
      <c r="G70" s="199">
        <v>0.184001291833534</v>
      </c>
      <c r="H70" s="442">
        <v>0.15343961235002701</v>
      </c>
      <c r="I70" s="199">
        <v>3.2865902358805399</v>
      </c>
      <c r="J70" s="442">
        <v>2.2687007000128898</v>
      </c>
      <c r="K70" s="199">
        <v>1.8308115079578E-2</v>
      </c>
      <c r="L70" s="442">
        <v>0.14602666991207799</v>
      </c>
      <c r="M70" s="199">
        <v>3.1484049605750402</v>
      </c>
      <c r="N70" s="442">
        <v>2.06322577470468</v>
      </c>
      <c r="O70" s="199">
        <v>0.19338702579874101</v>
      </c>
      <c r="P70" s="442">
        <v>0.14716006822990599</v>
      </c>
      <c r="Q70" s="199">
        <v>3.6429856065353601</v>
      </c>
      <c r="R70" s="442">
        <v>2.2440180335799398</v>
      </c>
      <c r="S70" s="199">
        <v>-0.14598066985457001</v>
      </c>
      <c r="T70" s="442">
        <v>0.13344912997706801</v>
      </c>
      <c r="U70" s="199">
        <v>3.3022916262259101</v>
      </c>
      <c r="V70" s="442">
        <v>1.9305878714582501</v>
      </c>
      <c r="W70" s="199">
        <v>-0.27227729334420198</v>
      </c>
      <c r="X70" s="442">
        <v>0.132064413172963</v>
      </c>
      <c r="Y70" s="199">
        <v>3.77987896443689</v>
      </c>
      <c r="Z70" s="442">
        <v>2.0468388432068099</v>
      </c>
      <c r="AA70" s="199">
        <v>0.17360903036831199</v>
      </c>
      <c r="AB70" s="442">
        <v>0.208513222371985</v>
      </c>
      <c r="AC70" s="199">
        <v>3.3453289167088101</v>
      </c>
      <c r="AD70" s="442">
        <v>2.0392203339042001</v>
      </c>
      <c r="AE70" s="199">
        <v>0.17140498670991899</v>
      </c>
      <c r="AF70" s="442">
        <v>0.14395789748208601</v>
      </c>
      <c r="AG70" s="199">
        <v>3.4250246106312598</v>
      </c>
      <c r="AH70" s="442">
        <v>2.1222510633335299</v>
      </c>
      <c r="AI70" s="199">
        <v>0.146988504607384</v>
      </c>
      <c r="AJ70" s="442">
        <v>0.112553937726015</v>
      </c>
      <c r="AK70" s="199">
        <v>3.3622997565394499</v>
      </c>
      <c r="AL70" s="442">
        <v>1.9780599013817699</v>
      </c>
      <c r="AM70" s="199">
        <v>-0.14154389468491699</v>
      </c>
      <c r="AN70" s="442">
        <v>0.15600907901394001</v>
      </c>
      <c r="AO70" s="199">
        <v>3.2980419906341898</v>
      </c>
      <c r="AP70" s="442">
        <v>1.9673175136176899</v>
      </c>
      <c r="AQ70" s="199">
        <v>-0.25573034124130301</v>
      </c>
      <c r="AR70" s="442">
        <v>0.115264556329329</v>
      </c>
      <c r="AS70" s="199">
        <v>3.74824700925826</v>
      </c>
      <c r="AT70" s="442">
        <v>2.0859310139929401</v>
      </c>
      <c r="AU70" s="199">
        <v>0.252852716881446</v>
      </c>
      <c r="AV70" s="442">
        <v>0.184797810075365</v>
      </c>
      <c r="AW70" s="199">
        <v>3.54304839633209</v>
      </c>
      <c r="AX70" s="442">
        <v>2.3873757353840901</v>
      </c>
      <c r="AY70" s="199">
        <v>-3.7249576594615703E-2</v>
      </c>
      <c r="AZ70" s="442">
        <v>0.17244593689123899</v>
      </c>
      <c r="BA70" s="199">
        <v>3.08958310463828</v>
      </c>
      <c r="BB70" s="450">
        <v>1.9685846980272199</v>
      </c>
    </row>
    <row r="71" spans="1:54" ht="13" customHeight="1" x14ac:dyDescent="0.35">
      <c r="A71" s="12"/>
      <c r="B71" s="112"/>
      <c r="C71" s="189" t="s">
        <v>1432</v>
      </c>
      <c r="D71" s="437" t="s">
        <v>1433</v>
      </c>
      <c r="E71" s="189" t="s">
        <v>1434</v>
      </c>
      <c r="F71" s="437" t="s">
        <v>1435</v>
      </c>
      <c r="G71" s="189" t="s">
        <v>1436</v>
      </c>
      <c r="H71" s="437" t="s">
        <v>1437</v>
      </c>
      <c r="I71" s="189" t="s">
        <v>1438</v>
      </c>
      <c r="J71" s="437" t="s">
        <v>1439</v>
      </c>
      <c r="K71" s="189" t="s">
        <v>1440</v>
      </c>
      <c r="L71" s="437" t="s">
        <v>1441</v>
      </c>
      <c r="M71" s="189" t="s">
        <v>1442</v>
      </c>
      <c r="N71" s="437" t="s">
        <v>1443</v>
      </c>
      <c r="O71" s="189" t="s">
        <v>1444</v>
      </c>
      <c r="P71" s="437" t="s">
        <v>1445</v>
      </c>
      <c r="Q71" s="189" t="s">
        <v>1446</v>
      </c>
      <c r="R71" s="437" t="s">
        <v>1447</v>
      </c>
      <c r="S71" s="189" t="s">
        <v>1448</v>
      </c>
      <c r="T71" s="437" t="s">
        <v>1449</v>
      </c>
      <c r="U71" s="189" t="s">
        <v>1450</v>
      </c>
      <c r="V71" s="437" t="s">
        <v>1451</v>
      </c>
      <c r="W71" s="189" t="s">
        <v>1452</v>
      </c>
      <c r="X71" s="437" t="s">
        <v>1453</v>
      </c>
      <c r="Y71" s="189" t="s">
        <v>1454</v>
      </c>
      <c r="Z71" s="437" t="s">
        <v>1455</v>
      </c>
      <c r="AA71" s="189" t="s">
        <v>1456</v>
      </c>
      <c r="AB71" s="437" t="s">
        <v>1457</v>
      </c>
      <c r="AC71" s="189" t="s">
        <v>1458</v>
      </c>
      <c r="AD71" s="437" t="s">
        <v>1459</v>
      </c>
      <c r="AE71" s="189" t="s">
        <v>1460</v>
      </c>
      <c r="AF71" s="437" t="s">
        <v>1461</v>
      </c>
      <c r="AG71" s="189" t="s">
        <v>1462</v>
      </c>
      <c r="AH71" s="437" t="s">
        <v>1463</v>
      </c>
      <c r="AI71" s="189" t="s">
        <v>1464</v>
      </c>
      <c r="AJ71" s="437" t="s">
        <v>1465</v>
      </c>
      <c r="AK71" s="189" t="s">
        <v>1466</v>
      </c>
      <c r="AL71" s="437" t="s">
        <v>1467</v>
      </c>
      <c r="AM71" s="189" t="s">
        <v>1468</v>
      </c>
      <c r="AN71" s="437" t="s">
        <v>1469</v>
      </c>
      <c r="AO71" s="189" t="s">
        <v>1470</v>
      </c>
      <c r="AP71" s="437" t="s">
        <v>1471</v>
      </c>
      <c r="AQ71" s="189" t="s">
        <v>1472</v>
      </c>
      <c r="AR71" s="437" t="s">
        <v>1473</v>
      </c>
      <c r="AS71" s="189" t="s">
        <v>1474</v>
      </c>
      <c r="AT71" s="437" t="s">
        <v>1475</v>
      </c>
      <c r="AU71" s="189" t="s">
        <v>1476</v>
      </c>
      <c r="AV71" s="437" t="s">
        <v>1477</v>
      </c>
      <c r="AW71" s="189" t="s">
        <v>1478</v>
      </c>
      <c r="AX71" s="437" t="s">
        <v>1479</v>
      </c>
      <c r="AY71" s="189" t="s">
        <v>1480</v>
      </c>
      <c r="AZ71" s="437" t="s">
        <v>1481</v>
      </c>
      <c r="BA71" s="189" t="s">
        <v>1482</v>
      </c>
      <c r="BB71" s="445" t="s">
        <v>1483</v>
      </c>
    </row>
    <row r="72" spans="1:54" ht="13" customHeight="1" x14ac:dyDescent="0.35">
      <c r="A72" s="12" t="s">
        <v>249</v>
      </c>
      <c r="B72" s="112">
        <v>1</v>
      </c>
      <c r="C72" s="189">
        <v>5.3674985137928601E-2</v>
      </c>
      <c r="D72" s="437">
        <v>0.120753975387543</v>
      </c>
      <c r="E72" s="189">
        <v>2.2574268991803601</v>
      </c>
      <c r="F72" s="437">
        <v>1.38349215269874</v>
      </c>
      <c r="G72" s="189">
        <v>2.7580916434660499E-2</v>
      </c>
      <c r="H72" s="437">
        <v>0.124602017514352</v>
      </c>
      <c r="I72" s="189">
        <v>2.1910064006360499</v>
      </c>
      <c r="J72" s="437">
        <v>1.3516268964218101</v>
      </c>
      <c r="K72" s="189">
        <v>2.4197654310375599E-2</v>
      </c>
      <c r="L72" s="437">
        <v>0.115871208418325</v>
      </c>
      <c r="M72" s="189">
        <v>2.2416962780385599</v>
      </c>
      <c r="N72" s="437">
        <v>1.3846518785155999</v>
      </c>
      <c r="O72" s="189">
        <v>3.1495325988237802E-2</v>
      </c>
      <c r="P72" s="437">
        <v>0.115211797754771</v>
      </c>
      <c r="Q72" s="189">
        <v>2.3056006793456101</v>
      </c>
      <c r="R72" s="437">
        <v>1.40898983582024</v>
      </c>
      <c r="S72" s="189">
        <v>6.4602995346457304E-2</v>
      </c>
      <c r="T72" s="437">
        <v>0.121888061117603</v>
      </c>
      <c r="U72" s="189">
        <v>2.28348573895786</v>
      </c>
      <c r="V72" s="437">
        <v>1.38814715105093</v>
      </c>
      <c r="W72" s="189">
        <v>-0.388059108350997</v>
      </c>
      <c r="X72" s="437">
        <v>0.101482233123665</v>
      </c>
      <c r="Y72" s="189">
        <v>3.3194261315458702</v>
      </c>
      <c r="Z72" s="437">
        <v>1.5551940879595401</v>
      </c>
      <c r="AA72" s="189">
        <v>-0.26850272818780802</v>
      </c>
      <c r="AB72" s="437">
        <v>0.126062562571952</v>
      </c>
      <c r="AC72" s="189">
        <v>2.49826114151917</v>
      </c>
      <c r="AD72" s="437">
        <v>1.3841987748245499</v>
      </c>
      <c r="AE72" s="189">
        <v>-0.14462346917338301</v>
      </c>
      <c r="AF72" s="437">
        <v>0.12312961881960199</v>
      </c>
      <c r="AG72" s="189">
        <v>2.4233091890213498</v>
      </c>
      <c r="AH72" s="437">
        <v>1.3615402521850399</v>
      </c>
      <c r="AI72" s="189">
        <v>-3.6999348216882798E-2</v>
      </c>
      <c r="AJ72" s="437">
        <v>0.12048260891919001</v>
      </c>
      <c r="AK72" s="189">
        <v>2.2855921698997599</v>
      </c>
      <c r="AL72" s="437">
        <v>1.39068511806852</v>
      </c>
      <c r="AM72" s="189">
        <v>-1.38462557123127E-2</v>
      </c>
      <c r="AN72" s="437">
        <v>0.14242341736960801</v>
      </c>
      <c r="AO72" s="189">
        <v>2.2393112491510698</v>
      </c>
      <c r="AP72" s="437">
        <v>1.41361929038923</v>
      </c>
      <c r="AQ72" s="189">
        <v>-0.195658428873174</v>
      </c>
      <c r="AR72" s="437">
        <v>9.8934759710472997E-2</v>
      </c>
      <c r="AS72" s="189">
        <v>2.42032828366361</v>
      </c>
      <c r="AT72" s="437">
        <v>1.3457754407784901</v>
      </c>
      <c r="AU72" s="189">
        <v>-0.19145058377518301</v>
      </c>
      <c r="AV72" s="437">
        <v>0.12551990371514901</v>
      </c>
      <c r="AW72" s="189">
        <v>2.5167979753797902</v>
      </c>
      <c r="AX72" s="437">
        <v>1.3921324093734999</v>
      </c>
      <c r="AY72" s="189">
        <v>-0.221291131114905</v>
      </c>
      <c r="AZ72" s="437">
        <v>0.12615250989690699</v>
      </c>
      <c r="BA72" s="189">
        <v>2.4233183202686899</v>
      </c>
      <c r="BB72" s="445">
        <v>1.4131744611318999</v>
      </c>
    </row>
    <row r="73" spans="1:54" ht="13" customHeight="1" x14ac:dyDescent="0.35">
      <c r="A73" s="12" t="s">
        <v>253</v>
      </c>
      <c r="B73" s="112">
        <v>1</v>
      </c>
      <c r="C73" s="189">
        <v>-8.7153850809626995E-2</v>
      </c>
      <c r="D73" s="437">
        <v>7.5469803887583703E-2</v>
      </c>
      <c r="E73" s="189">
        <v>3.2400446795721698</v>
      </c>
      <c r="F73" s="437">
        <v>0.83059562986438296</v>
      </c>
      <c r="G73" s="189">
        <v>-0.282879797123256</v>
      </c>
      <c r="H73" s="437">
        <v>8.9702716660791507E-2</v>
      </c>
      <c r="I73" s="189">
        <v>3.7435592465098302</v>
      </c>
      <c r="J73" s="437">
        <v>0.84142760977899</v>
      </c>
      <c r="K73" s="189">
        <v>-5.7032186609776797E-2</v>
      </c>
      <c r="L73" s="437">
        <v>6.3880494631981505E-2</v>
      </c>
      <c r="M73" s="189">
        <v>3.2495830905168499</v>
      </c>
      <c r="N73" s="437">
        <v>0.80551995074698901</v>
      </c>
      <c r="O73" s="189">
        <v>0.182866540768793</v>
      </c>
      <c r="P73" s="437">
        <v>8.1007090522807801E-2</v>
      </c>
      <c r="Q73" s="189">
        <v>3.4353784722298499</v>
      </c>
      <c r="R73" s="437">
        <v>0.82004588213534302</v>
      </c>
      <c r="S73" s="189">
        <v>-0.14971108687781201</v>
      </c>
      <c r="T73" s="437">
        <v>7.1092676425219006E-2</v>
      </c>
      <c r="U73" s="189">
        <v>3.3911760398032902</v>
      </c>
      <c r="V73" s="437">
        <v>0.81438479527363405</v>
      </c>
      <c r="W73" s="189">
        <v>-0.291527035058812</v>
      </c>
      <c r="X73" s="437">
        <v>7.3311330141974898E-2</v>
      </c>
      <c r="Y73" s="189">
        <v>3.8744552016692402</v>
      </c>
      <c r="Z73" s="437">
        <v>0.86129733738223102</v>
      </c>
      <c r="AA73" s="189">
        <v>-0.18418519159507299</v>
      </c>
      <c r="AB73" s="437">
        <v>9.9834066945420102E-2</v>
      </c>
      <c r="AC73" s="189">
        <v>3.4051439664391698</v>
      </c>
      <c r="AD73" s="437">
        <v>0.83279054807627695</v>
      </c>
      <c r="AE73" s="189">
        <v>-0.149934126400604</v>
      </c>
      <c r="AF73" s="437">
        <v>7.58927504161135E-2</v>
      </c>
      <c r="AG73" s="189">
        <v>3.3878264530861202</v>
      </c>
      <c r="AH73" s="437">
        <v>0.79782708940148706</v>
      </c>
      <c r="AI73" s="189">
        <v>5.4786663707959503E-2</v>
      </c>
      <c r="AJ73" s="437">
        <v>7.3562183573050305E-2</v>
      </c>
      <c r="AK73" s="189">
        <v>3.3334749409784399</v>
      </c>
      <c r="AL73" s="437">
        <v>0.82390717862728602</v>
      </c>
      <c r="AM73" s="189">
        <v>1.90221007488529E-2</v>
      </c>
      <c r="AN73" s="437">
        <v>7.6108909408041006E-2</v>
      </c>
      <c r="AO73" s="189">
        <v>3.24010274829218</v>
      </c>
      <c r="AP73" s="437">
        <v>0.82643804455317504</v>
      </c>
      <c r="AQ73" s="189">
        <v>-3.0115407494535701E-2</v>
      </c>
      <c r="AR73" s="437">
        <v>6.7834466663487802E-2</v>
      </c>
      <c r="AS73" s="189">
        <v>3.2752899688688402</v>
      </c>
      <c r="AT73" s="437">
        <v>0.81747293357054196</v>
      </c>
      <c r="AU73" s="189">
        <v>-0.26464153334053298</v>
      </c>
      <c r="AV73" s="437">
        <v>8.0715263916409E-2</v>
      </c>
      <c r="AW73" s="189">
        <v>3.9052329718360701</v>
      </c>
      <c r="AX73" s="437">
        <v>0.859088322292764</v>
      </c>
      <c r="AY73" s="189">
        <v>-1.09930958841917E-2</v>
      </c>
      <c r="AZ73" s="437">
        <v>6.5553868389837594E-2</v>
      </c>
      <c r="BA73" s="189">
        <v>3.18090431576704</v>
      </c>
      <c r="BB73" s="445">
        <v>0.81745902165631201</v>
      </c>
    </row>
    <row r="74" spans="1:54" ht="13" customHeight="1" x14ac:dyDescent="0.35">
      <c r="A74" s="100" t="s">
        <v>255</v>
      </c>
      <c r="B74" s="112">
        <v>1</v>
      </c>
      <c r="C74" s="189">
        <v>-3.2713514698010898E-2</v>
      </c>
      <c r="D74" s="437">
        <v>0.110463606302886</v>
      </c>
      <c r="E74" s="189">
        <v>1.67614383519606</v>
      </c>
      <c r="F74" s="437">
        <v>0.93621070084871805</v>
      </c>
      <c r="G74" s="189">
        <v>-0.14829899460475299</v>
      </c>
      <c r="H74" s="437">
        <v>0.117883850060333</v>
      </c>
      <c r="I74" s="189">
        <v>1.8731468865802801</v>
      </c>
      <c r="J74" s="437">
        <v>0.99818888643563497</v>
      </c>
      <c r="K74" s="189">
        <v>-8.6483918221077205E-2</v>
      </c>
      <c r="L74" s="437">
        <v>9.94886344513672E-2</v>
      </c>
      <c r="M74" s="189">
        <v>1.7283231029070201</v>
      </c>
      <c r="N74" s="437">
        <v>0.97985844368808905</v>
      </c>
      <c r="O74" s="189">
        <v>0.153183511799307</v>
      </c>
      <c r="P74" s="437">
        <v>9.31772486367939E-2</v>
      </c>
      <c r="Q74" s="189">
        <v>1.81654407449896</v>
      </c>
      <c r="R74" s="437">
        <v>1.0260182413163501</v>
      </c>
      <c r="S74" s="189">
        <v>-6.3875824932461897E-2</v>
      </c>
      <c r="T74" s="437">
        <v>9.3571307838190398E-2</v>
      </c>
      <c r="U74" s="189">
        <v>1.5867569070605501</v>
      </c>
      <c r="V74" s="437">
        <v>0.90423443738093601</v>
      </c>
      <c r="W74" s="189">
        <v>-0.33690261062891003</v>
      </c>
      <c r="X74" s="437">
        <v>0.100397054855743</v>
      </c>
      <c r="Y74" s="189">
        <v>2.73758027818059</v>
      </c>
      <c r="Z74" s="437">
        <v>0.90137465092564795</v>
      </c>
      <c r="AA74" s="189">
        <v>-0.339483021546927</v>
      </c>
      <c r="AB74" s="437">
        <v>0.143583335558846</v>
      </c>
      <c r="AC74" s="189">
        <v>2.2064483693417598</v>
      </c>
      <c r="AD74" s="437">
        <v>0.90637860059813402</v>
      </c>
      <c r="AE74" s="189">
        <v>-9.7808616993133896E-2</v>
      </c>
      <c r="AF74" s="437">
        <v>9.42657695633526E-2</v>
      </c>
      <c r="AG74" s="189">
        <v>1.6984409837222301</v>
      </c>
      <c r="AH74" s="437">
        <v>0.92986615135651096</v>
      </c>
      <c r="AI74" s="189">
        <v>-1.9467174585003099E-3</v>
      </c>
      <c r="AJ74" s="437">
        <v>0.101661361446118</v>
      </c>
      <c r="AK74" s="189">
        <v>1.70552283794702</v>
      </c>
      <c r="AL74" s="437">
        <v>0.98063259901121802</v>
      </c>
      <c r="AM74" s="189">
        <v>7.48364066998502E-2</v>
      </c>
      <c r="AN74" s="437">
        <v>9.5926624539411698E-2</v>
      </c>
      <c r="AO74" s="189">
        <v>1.7146910111943401</v>
      </c>
      <c r="AP74" s="437">
        <v>0.98310965205372802</v>
      </c>
      <c r="AQ74" s="189">
        <v>4.4806106603170002E-3</v>
      </c>
      <c r="AR74" s="437">
        <v>9.3912456262509006E-2</v>
      </c>
      <c r="AS74" s="189">
        <v>1.68406755529001</v>
      </c>
      <c r="AT74" s="437">
        <v>0.97002804003115894</v>
      </c>
      <c r="AU74" s="189">
        <v>-4.8224570458996197E-2</v>
      </c>
      <c r="AV74" s="437">
        <v>0.10818091977178</v>
      </c>
      <c r="AW74" s="189">
        <v>1.7151303479854101</v>
      </c>
      <c r="AX74" s="437">
        <v>0.95309519746558502</v>
      </c>
      <c r="AY74" s="189">
        <v>5.4846720903921099E-2</v>
      </c>
      <c r="AZ74" s="437">
        <v>0.102083612440241</v>
      </c>
      <c r="BA74" s="189">
        <v>1.70462624772083</v>
      </c>
      <c r="BB74" s="445">
        <v>0.97436789909920496</v>
      </c>
    </row>
    <row r="75" spans="1:54" ht="13" customHeight="1" x14ac:dyDescent="0.35">
      <c r="A75" s="12" t="s">
        <v>256</v>
      </c>
      <c r="B75" s="112">
        <v>1</v>
      </c>
      <c r="C75" s="189">
        <v>-0.32906251025828198</v>
      </c>
      <c r="D75" s="437">
        <v>8.7076284856733702E-2</v>
      </c>
      <c r="E75" s="189">
        <v>3.3561811291406598</v>
      </c>
      <c r="F75" s="437">
        <v>1.4243169452451501</v>
      </c>
      <c r="G75" s="189">
        <v>-0.38346371506158</v>
      </c>
      <c r="H75" s="437">
        <v>9.5151102015000696E-2</v>
      </c>
      <c r="I75" s="189">
        <v>3.3899349898931201</v>
      </c>
      <c r="J75" s="437">
        <v>1.3389913090475301</v>
      </c>
      <c r="K75" s="189">
        <v>-0.36122363312493899</v>
      </c>
      <c r="L75" s="437">
        <v>9.2856874954861196E-2</v>
      </c>
      <c r="M75" s="189">
        <v>3.6501458447598498</v>
      </c>
      <c r="N75" s="437">
        <v>1.5345851962562</v>
      </c>
      <c r="O75" s="189">
        <v>-0.31625128548694098</v>
      </c>
      <c r="P75" s="437">
        <v>9.5721700605905194E-2</v>
      </c>
      <c r="Q75" s="189">
        <v>3.19456213115481</v>
      </c>
      <c r="R75" s="437">
        <v>1.4692596958109001</v>
      </c>
      <c r="S75" s="189">
        <v>-0.383497073526534</v>
      </c>
      <c r="T75" s="437">
        <v>8.4181997746980194E-2</v>
      </c>
      <c r="U75" s="189">
        <v>3.3938495894779401</v>
      </c>
      <c r="V75" s="437">
        <v>1.3987739847351199</v>
      </c>
      <c r="W75" s="189">
        <v>-0.58225396701792298</v>
      </c>
      <c r="X75" s="437">
        <v>9.4972240718820794E-2</v>
      </c>
      <c r="Y75" s="189">
        <v>5.4405290870942897</v>
      </c>
      <c r="Z75" s="437">
        <v>1.43522091663869</v>
      </c>
      <c r="AA75" s="189">
        <v>-0.30271487269063002</v>
      </c>
      <c r="AB75" s="437">
        <v>0.100129149941646</v>
      </c>
      <c r="AC75" s="189">
        <v>2.8861721225698198</v>
      </c>
      <c r="AD75" s="437">
        <v>1.35901787650757</v>
      </c>
      <c r="AE75" s="189">
        <v>-0.27675387784591798</v>
      </c>
      <c r="AF75" s="437">
        <v>0.105863376839486</v>
      </c>
      <c r="AG75" s="189">
        <v>3.0518871350933101</v>
      </c>
      <c r="AH75" s="437">
        <v>1.5218089483132</v>
      </c>
      <c r="AI75" s="189">
        <v>-0.40228487962788501</v>
      </c>
      <c r="AJ75" s="437">
        <v>0.106706899422618</v>
      </c>
      <c r="AK75" s="189">
        <v>3.8812001210833702</v>
      </c>
      <c r="AL75" s="437">
        <v>1.62855445444434</v>
      </c>
      <c r="AM75" s="189">
        <v>-0.30231675268512997</v>
      </c>
      <c r="AN75" s="437">
        <v>8.1030699359073699E-2</v>
      </c>
      <c r="AO75" s="189">
        <v>3.2386682537425102</v>
      </c>
      <c r="AP75" s="437">
        <v>1.47559700708241</v>
      </c>
      <c r="AQ75" s="189">
        <v>-0.21206404615962601</v>
      </c>
      <c r="AR75" s="437">
        <v>9.9789834718148798E-2</v>
      </c>
      <c r="AS75" s="189">
        <v>2.8131652051551899</v>
      </c>
      <c r="AT75" s="437">
        <v>1.4317619733845699</v>
      </c>
      <c r="AU75" s="189">
        <v>-0.32222846466250499</v>
      </c>
      <c r="AV75" s="437">
        <v>9.5937433269733294E-2</v>
      </c>
      <c r="AW75" s="189">
        <v>3.33667353282102</v>
      </c>
      <c r="AX75" s="437">
        <v>1.47789242953251</v>
      </c>
      <c r="AY75" s="189">
        <v>-0.45807057290881698</v>
      </c>
      <c r="AZ75" s="437">
        <v>9.7911721487401293E-2</v>
      </c>
      <c r="BA75" s="189">
        <v>4.2509330540276702</v>
      </c>
      <c r="BB75" s="445">
        <v>1.6184687742606101</v>
      </c>
    </row>
    <row r="76" spans="1:54" ht="13" customHeight="1" x14ac:dyDescent="0.35">
      <c r="A76" s="12" t="s">
        <v>267</v>
      </c>
      <c r="B76" s="112">
        <v>1</v>
      </c>
      <c r="C76" s="189">
        <v>-0.27834995066416601</v>
      </c>
      <c r="D76" s="437">
        <v>0.11303425053393699</v>
      </c>
      <c r="E76" s="189">
        <v>2.9082364065979802</v>
      </c>
      <c r="F76" s="437">
        <v>1.1893829935575799</v>
      </c>
      <c r="G76" s="189">
        <v>-0.112163914800248</v>
      </c>
      <c r="H76" s="437">
        <v>0.141680297344145</v>
      </c>
      <c r="I76" s="189">
        <v>2.4112173632785501</v>
      </c>
      <c r="J76" s="437">
        <v>1.1426786792696599</v>
      </c>
      <c r="K76" s="189">
        <v>-0.33713547297443702</v>
      </c>
      <c r="L76" s="437">
        <v>0.13427048333618799</v>
      </c>
      <c r="M76" s="189">
        <v>3.1272139925687301</v>
      </c>
      <c r="N76" s="437">
        <v>1.2754733117846899</v>
      </c>
      <c r="O76" s="189">
        <v>-0.169391100906053</v>
      </c>
      <c r="P76" s="437">
        <v>0.12596199242294501</v>
      </c>
      <c r="Q76" s="189">
        <v>2.4269405060643998</v>
      </c>
      <c r="R76" s="437">
        <v>1.1211388573230601</v>
      </c>
      <c r="S76" s="189">
        <v>-0.18934286190669</v>
      </c>
      <c r="T76" s="437">
        <v>0.111662366102894</v>
      </c>
      <c r="U76" s="189">
        <v>2.5487529996939098</v>
      </c>
      <c r="V76" s="437">
        <v>1.1431810725665801</v>
      </c>
      <c r="W76" s="189">
        <v>-0.175291073614538</v>
      </c>
      <c r="X76" s="437">
        <v>0.12287241001592</v>
      </c>
      <c r="Y76" s="189">
        <v>2.5278814871748998</v>
      </c>
      <c r="Z76" s="437">
        <v>1.1340597054091099</v>
      </c>
      <c r="AA76" s="189">
        <v>-0.21148794938827001</v>
      </c>
      <c r="AB76" s="437">
        <v>0.177024325316681</v>
      </c>
      <c r="AC76" s="189">
        <v>2.5673113587076402</v>
      </c>
      <c r="AD76" s="437">
        <v>1.1962727808260101</v>
      </c>
      <c r="AE76" s="189">
        <v>-0.29608886379018201</v>
      </c>
      <c r="AF76" s="437">
        <v>0.12290526973315199</v>
      </c>
      <c r="AG76" s="189">
        <v>2.8984864945590001</v>
      </c>
      <c r="AH76" s="437">
        <v>1.2364621602784001</v>
      </c>
      <c r="AI76" s="189">
        <v>-0.36299991781510699</v>
      </c>
      <c r="AJ76" s="437">
        <v>0.126449306054529</v>
      </c>
      <c r="AK76" s="189">
        <v>3.2965802895790901</v>
      </c>
      <c r="AL76" s="437">
        <v>1.19757209481658</v>
      </c>
      <c r="AM76" s="189">
        <v>-0.36254942969971199</v>
      </c>
      <c r="AN76" s="437">
        <v>0.124600423745467</v>
      </c>
      <c r="AO76" s="189">
        <v>3.2744995113630102</v>
      </c>
      <c r="AP76" s="437">
        <v>1.2364042797960999</v>
      </c>
      <c r="AQ76" s="189">
        <v>-0.34883501609285</v>
      </c>
      <c r="AR76" s="437">
        <v>0.13033566305055999</v>
      </c>
      <c r="AS76" s="189">
        <v>3.1829703346419</v>
      </c>
      <c r="AT76" s="437">
        <v>1.24452136516161</v>
      </c>
      <c r="AU76" s="189">
        <v>-0.322894963918953</v>
      </c>
      <c r="AV76" s="437">
        <v>0.112785885914386</v>
      </c>
      <c r="AW76" s="189">
        <v>3.0222907159580199</v>
      </c>
      <c r="AX76" s="437">
        <v>1.3048924506708099</v>
      </c>
      <c r="AY76" s="189">
        <v>-5.7284077350944297E-2</v>
      </c>
      <c r="AZ76" s="437">
        <v>0.123093066542214</v>
      </c>
      <c r="BA76" s="189">
        <v>2.22507317575685</v>
      </c>
      <c r="BB76" s="445">
        <v>1.09864919244855</v>
      </c>
    </row>
    <row r="77" spans="1:54" ht="13" customHeight="1" x14ac:dyDescent="0.35">
      <c r="A77" s="12" t="s">
        <v>272</v>
      </c>
      <c r="B77" s="112">
        <v>1</v>
      </c>
      <c r="C77" s="189">
        <v>0.106663098630808</v>
      </c>
      <c r="D77" s="437">
        <v>8.3281945427158693E-2</v>
      </c>
      <c r="E77" s="189">
        <v>1.32593806364338</v>
      </c>
      <c r="F77" s="437">
        <v>0.60486104105973904</v>
      </c>
      <c r="G77" s="189">
        <v>0.22533443455289001</v>
      </c>
      <c r="H77" s="437">
        <v>9.10991928476408E-2</v>
      </c>
      <c r="I77" s="189">
        <v>1.65293207125908</v>
      </c>
      <c r="J77" s="437">
        <v>0.69277522824446702</v>
      </c>
      <c r="K77" s="189">
        <v>0.15251684262659601</v>
      </c>
      <c r="L77" s="437">
        <v>8.3798664922550795E-2</v>
      </c>
      <c r="M77" s="189">
        <v>1.47071996112356</v>
      </c>
      <c r="N77" s="437">
        <v>0.63208651858496201</v>
      </c>
      <c r="O77" s="189">
        <v>0.38163222602984298</v>
      </c>
      <c r="P77" s="437">
        <v>8.1097629938114202E-2</v>
      </c>
      <c r="Q77" s="189">
        <v>2.3137433884413099</v>
      </c>
      <c r="R77" s="437">
        <v>0.71891212125354298</v>
      </c>
      <c r="S77" s="189">
        <v>0.163776923878863</v>
      </c>
      <c r="T77" s="437">
        <v>8.0744028974495202E-2</v>
      </c>
      <c r="U77" s="189">
        <v>1.44721994183083</v>
      </c>
      <c r="V77" s="437">
        <v>0.60889008264873901</v>
      </c>
      <c r="W77" s="189">
        <v>-7.5418785163152502E-3</v>
      </c>
      <c r="X77" s="437">
        <v>8.39386893596962E-2</v>
      </c>
      <c r="Y77" s="189">
        <v>1.1940891135727401</v>
      </c>
      <c r="Z77" s="437">
        <v>0.58030854788446495</v>
      </c>
      <c r="AA77" s="189">
        <v>1.28658519945959E-2</v>
      </c>
      <c r="AB77" s="437">
        <v>0.10937717535411</v>
      </c>
      <c r="AC77" s="189">
        <v>1.2420924818291701</v>
      </c>
      <c r="AD77" s="437">
        <v>0.59191404866295605</v>
      </c>
      <c r="AE77" s="189">
        <v>0.35053685223292402</v>
      </c>
      <c r="AF77" s="437">
        <v>7.5665481861550199E-2</v>
      </c>
      <c r="AG77" s="189">
        <v>2.1814799367978499</v>
      </c>
      <c r="AH77" s="437">
        <v>0.680801335645002</v>
      </c>
      <c r="AI77" s="189">
        <v>0.21680099036207101</v>
      </c>
      <c r="AJ77" s="437">
        <v>8.6769974400197097E-2</v>
      </c>
      <c r="AK77" s="189">
        <v>1.5492949565151499</v>
      </c>
      <c r="AL77" s="437">
        <v>0.65444179064706498</v>
      </c>
      <c r="AM77" s="189">
        <v>8.5837293362121203E-2</v>
      </c>
      <c r="AN77" s="437">
        <v>8.5324709167492893E-2</v>
      </c>
      <c r="AO77" s="189">
        <v>1.3120184174714999</v>
      </c>
      <c r="AP77" s="437">
        <v>0.61908312185018999</v>
      </c>
      <c r="AQ77" s="189">
        <v>0.155473316965757</v>
      </c>
      <c r="AR77" s="437">
        <v>8.6219391385337199E-2</v>
      </c>
      <c r="AS77" s="189">
        <v>1.4257858514242101</v>
      </c>
      <c r="AT77" s="437">
        <v>0.627991169885592</v>
      </c>
      <c r="AU77" s="189">
        <v>0.233433734175788</v>
      </c>
      <c r="AV77" s="437">
        <v>8.63653019912137E-2</v>
      </c>
      <c r="AW77" s="189">
        <v>1.6929504337574699</v>
      </c>
      <c r="AX77" s="437">
        <v>0.66895159815586003</v>
      </c>
      <c r="AY77" s="189">
        <v>0.28438697091033699</v>
      </c>
      <c r="AZ77" s="437">
        <v>7.74264598660203E-2</v>
      </c>
      <c r="BA77" s="189">
        <v>1.8433292638394601</v>
      </c>
      <c r="BB77" s="445">
        <v>0.68648666535615899</v>
      </c>
    </row>
    <row r="78" spans="1:54" ht="13" customHeight="1" x14ac:dyDescent="0.35">
      <c r="A78" s="12" t="s">
        <v>274</v>
      </c>
      <c r="B78" s="112">
        <v>1</v>
      </c>
      <c r="C78" s="189">
        <v>0.37186677178577199</v>
      </c>
      <c r="D78" s="437">
        <v>0.16173821913353501</v>
      </c>
      <c r="E78" s="189">
        <v>3.43277119476125</v>
      </c>
      <c r="F78" s="437">
        <v>1.2920869231006999</v>
      </c>
      <c r="G78" s="189">
        <v>0.44036473145632499</v>
      </c>
      <c r="H78" s="437">
        <v>0.12315026471614</v>
      </c>
      <c r="I78" s="189">
        <v>3.9105461880304802</v>
      </c>
      <c r="J78" s="437">
        <v>1.27068865462421</v>
      </c>
      <c r="K78" s="189">
        <v>0.47481524392104901</v>
      </c>
      <c r="L78" s="437">
        <v>0.14387569399193101</v>
      </c>
      <c r="M78" s="189">
        <v>3.66807971303168</v>
      </c>
      <c r="N78" s="437">
        <v>1.30167201667497</v>
      </c>
      <c r="O78" s="189">
        <v>0.44865586112389</v>
      </c>
      <c r="P78" s="437">
        <v>0.113843759712404</v>
      </c>
      <c r="Q78" s="189">
        <v>4.0700239840781203</v>
      </c>
      <c r="R78" s="437">
        <v>1.30666033142677</v>
      </c>
      <c r="S78" s="189">
        <v>0.23170982184356301</v>
      </c>
      <c r="T78" s="437">
        <v>0.12626176219762</v>
      </c>
      <c r="U78" s="189">
        <v>3.3276328335784799</v>
      </c>
      <c r="V78" s="437">
        <v>1.2484973427927399</v>
      </c>
      <c r="W78" s="189">
        <v>7.3779490180205895E-2</v>
      </c>
      <c r="X78" s="437">
        <v>0.12467030709843301</v>
      </c>
      <c r="Y78" s="189">
        <v>3.1027908536724298</v>
      </c>
      <c r="Z78" s="437">
        <v>1.27868521098858</v>
      </c>
      <c r="AA78" s="189">
        <v>0.281254533696847</v>
      </c>
      <c r="AB78" s="437">
        <v>0.101143573013115</v>
      </c>
      <c r="AC78" s="189">
        <v>3.49260268609184</v>
      </c>
      <c r="AD78" s="437">
        <v>1.2886542452085701</v>
      </c>
      <c r="AE78" s="189">
        <v>0.32530762634362198</v>
      </c>
      <c r="AF78" s="437">
        <v>0.106417288038979</v>
      </c>
      <c r="AG78" s="189">
        <v>3.6462436453286502</v>
      </c>
      <c r="AH78" s="437">
        <v>1.29148772462532</v>
      </c>
      <c r="AI78" s="189">
        <v>0.32678771943603302</v>
      </c>
      <c r="AJ78" s="437">
        <v>0.128065284801782</v>
      </c>
      <c r="AK78" s="189">
        <v>3.52557392650071</v>
      </c>
      <c r="AL78" s="437">
        <v>1.19749773182325</v>
      </c>
      <c r="AM78" s="189">
        <v>0.31035166971793798</v>
      </c>
      <c r="AN78" s="437">
        <v>0.11838510247360901</v>
      </c>
      <c r="AO78" s="189">
        <v>3.4811496280221599</v>
      </c>
      <c r="AP78" s="437">
        <v>1.2302976886249</v>
      </c>
      <c r="AQ78" s="189">
        <v>0.26229076307955401</v>
      </c>
      <c r="AR78" s="437">
        <v>0.12559035768112201</v>
      </c>
      <c r="AS78" s="189">
        <v>3.3435924653253601</v>
      </c>
      <c r="AT78" s="437">
        <v>1.2925465784052701</v>
      </c>
      <c r="AU78" s="189">
        <v>0.31312708275414902</v>
      </c>
      <c r="AV78" s="437">
        <v>0.128413985329423</v>
      </c>
      <c r="AW78" s="189">
        <v>3.5246910718412301</v>
      </c>
      <c r="AX78" s="437">
        <v>1.2898769429457999</v>
      </c>
      <c r="AY78" s="189">
        <v>0.375779491585781</v>
      </c>
      <c r="AZ78" s="437">
        <v>0.125192009967031</v>
      </c>
      <c r="BA78" s="189">
        <v>3.8843410077166398</v>
      </c>
      <c r="BB78" s="445">
        <v>1.32307597896105</v>
      </c>
    </row>
    <row r="79" spans="1:54" ht="13" customHeight="1" x14ac:dyDescent="0.35">
      <c r="A79" s="12" t="s">
        <v>280</v>
      </c>
      <c r="B79" s="112">
        <v>1</v>
      </c>
      <c r="C79" s="189">
        <v>2.8258665050948598E-2</v>
      </c>
      <c r="D79" s="437">
        <v>0.11342409228146801</v>
      </c>
      <c r="E79" s="189">
        <v>2.68225555694548</v>
      </c>
      <c r="F79" s="437">
        <v>1.29804697601999</v>
      </c>
      <c r="G79" s="189">
        <v>0.121881104357453</v>
      </c>
      <c r="H79" s="437">
        <v>0.108397583667287</v>
      </c>
      <c r="I79" s="189">
        <v>2.7911200524550601</v>
      </c>
      <c r="J79" s="437">
        <v>1.296261740691</v>
      </c>
      <c r="K79" s="189">
        <v>3.32612304024517E-2</v>
      </c>
      <c r="L79" s="437">
        <v>0.12548595795467701</v>
      </c>
      <c r="M79" s="189">
        <v>2.6263189121203498</v>
      </c>
      <c r="N79" s="437">
        <v>1.2908423117618699</v>
      </c>
      <c r="O79" s="189">
        <v>-7.9667406747823494E-2</v>
      </c>
      <c r="P79" s="437">
        <v>9.8441208744331293E-2</v>
      </c>
      <c r="Q79" s="189">
        <v>2.66816468337215</v>
      </c>
      <c r="R79" s="437">
        <v>1.3096965666918099</v>
      </c>
      <c r="S79" s="189">
        <v>2.4480182748341699E-3</v>
      </c>
      <c r="T79" s="437">
        <v>0.10819579761694401</v>
      </c>
      <c r="U79" s="189">
        <v>2.6468302032103899</v>
      </c>
      <c r="V79" s="437">
        <v>1.2987950622939799</v>
      </c>
      <c r="W79" s="189">
        <v>-0.242453495991128</v>
      </c>
      <c r="X79" s="437">
        <v>8.0525702329704393E-2</v>
      </c>
      <c r="Y79" s="189">
        <v>3.0277210146673998</v>
      </c>
      <c r="Z79" s="437">
        <v>1.32337453384138</v>
      </c>
      <c r="AA79" s="189">
        <v>-0.277318820730999</v>
      </c>
      <c r="AB79" s="437">
        <v>0.15340042575690899</v>
      </c>
      <c r="AC79" s="189">
        <v>2.9570007322982601</v>
      </c>
      <c r="AD79" s="437">
        <v>1.2910941279886201</v>
      </c>
      <c r="AE79" s="189">
        <v>-3.7686821579571303E-2</v>
      </c>
      <c r="AF79" s="437">
        <v>0.118385278973338</v>
      </c>
      <c r="AG79" s="189">
        <v>2.6977808007400901</v>
      </c>
      <c r="AH79" s="437">
        <v>1.3027069967326901</v>
      </c>
      <c r="AI79" s="189">
        <v>0.11766343975480099</v>
      </c>
      <c r="AJ79" s="437">
        <v>0.1104050207408</v>
      </c>
      <c r="AK79" s="189">
        <v>2.6745447281013499</v>
      </c>
      <c r="AL79" s="437">
        <v>1.2678009886966799</v>
      </c>
      <c r="AM79" s="189">
        <v>0.174350654958776</v>
      </c>
      <c r="AN79" s="437">
        <v>8.5481930911192702E-2</v>
      </c>
      <c r="AO79" s="189">
        <v>2.9723943341211099</v>
      </c>
      <c r="AP79" s="437">
        <v>1.35177082270454</v>
      </c>
      <c r="AQ79" s="189">
        <v>0.20587041902516001</v>
      </c>
      <c r="AR79" s="437">
        <v>0.107412741271315</v>
      </c>
      <c r="AS79" s="189">
        <v>3.3633495820741999</v>
      </c>
      <c r="AT79" s="437">
        <v>1.3754977807792701</v>
      </c>
      <c r="AU79" s="189">
        <v>0.25192280812551998</v>
      </c>
      <c r="AV79" s="437">
        <v>9.5251578137450194E-2</v>
      </c>
      <c r="AW79" s="189">
        <v>3.2474857691532901</v>
      </c>
      <c r="AX79" s="437">
        <v>1.38829747593547</v>
      </c>
      <c r="AY79" s="189">
        <v>8.8007039147077901E-2</v>
      </c>
      <c r="AZ79" s="437">
        <v>0.10840153437920499</v>
      </c>
      <c r="BA79" s="189">
        <v>2.68027922866573</v>
      </c>
      <c r="BB79" s="445">
        <v>1.28308747764293</v>
      </c>
    </row>
    <row r="80" spans="1:54" ht="13" customHeight="1" x14ac:dyDescent="0.35">
      <c r="A80" s="12" t="s">
        <v>285</v>
      </c>
      <c r="B80" s="112">
        <v>1</v>
      </c>
      <c r="C80" s="189">
        <v>-0.40216157906794098</v>
      </c>
      <c r="D80" s="437">
        <v>0.120468204833435</v>
      </c>
      <c r="E80" s="189">
        <v>5.8083520169368397</v>
      </c>
      <c r="F80" s="437">
        <v>1.3743829280189599</v>
      </c>
      <c r="G80" s="189">
        <v>-0.40179306725983999</v>
      </c>
      <c r="H80" s="437">
        <v>0.114490627112702</v>
      </c>
      <c r="I80" s="189">
        <v>5.8960591702340501</v>
      </c>
      <c r="J80" s="437">
        <v>1.3472031736440899</v>
      </c>
      <c r="K80" s="189">
        <v>-0.34031197120773199</v>
      </c>
      <c r="L80" s="437">
        <v>0.115085437727833</v>
      </c>
      <c r="M80" s="189">
        <v>5.5540526147481097</v>
      </c>
      <c r="N80" s="437">
        <v>1.24507292733228</v>
      </c>
      <c r="O80" s="189">
        <v>-0.39573412139416397</v>
      </c>
      <c r="P80" s="437">
        <v>0.112930297034728</v>
      </c>
      <c r="Q80" s="189">
        <v>5.7922634912003597</v>
      </c>
      <c r="R80" s="437">
        <v>1.29313203427797</v>
      </c>
      <c r="S80" s="189">
        <v>-0.46560794718953102</v>
      </c>
      <c r="T80" s="437">
        <v>0.111009117029227</v>
      </c>
      <c r="U80" s="189">
        <v>6.2528807113892402</v>
      </c>
      <c r="V80" s="437">
        <v>1.2916558539071299</v>
      </c>
      <c r="W80" s="189">
        <v>-0.489867280270599</v>
      </c>
      <c r="X80" s="437">
        <v>0.11586279529361999</v>
      </c>
      <c r="Y80" s="189">
        <v>6.4845992853084597</v>
      </c>
      <c r="Z80" s="437">
        <v>1.40541665037289</v>
      </c>
      <c r="AA80" s="189">
        <v>-0.81573433921846095</v>
      </c>
      <c r="AB80" s="437">
        <v>0.210797234333821</v>
      </c>
      <c r="AC80" s="189">
        <v>6.6946339205234304</v>
      </c>
      <c r="AD80" s="437">
        <v>1.36202220737548</v>
      </c>
      <c r="AE80" s="189">
        <v>-0.44764782082672799</v>
      </c>
      <c r="AF80" s="437">
        <v>0.10928606505711901</v>
      </c>
      <c r="AG80" s="189">
        <v>5.97851576913384</v>
      </c>
      <c r="AH80" s="437">
        <v>1.29194776500686</v>
      </c>
      <c r="AI80" s="189">
        <v>-0.31141690424436402</v>
      </c>
      <c r="AJ80" s="437">
        <v>0.116637338882361</v>
      </c>
      <c r="AK80" s="189">
        <v>5.5973636126145703</v>
      </c>
      <c r="AL80" s="437">
        <v>1.2247012050214601</v>
      </c>
      <c r="AM80" s="189">
        <v>-0.35261354708703802</v>
      </c>
      <c r="AN80" s="437">
        <v>0.119041899932566</v>
      </c>
      <c r="AO80" s="189">
        <v>5.5547716093630699</v>
      </c>
      <c r="AP80" s="437">
        <v>1.20662919422427</v>
      </c>
      <c r="AQ80" s="189">
        <v>-0.38203013126534902</v>
      </c>
      <c r="AR80" s="437">
        <v>0.123811586907643</v>
      </c>
      <c r="AS80" s="189">
        <v>5.7350910483716904</v>
      </c>
      <c r="AT80" s="437">
        <v>1.29762497765806</v>
      </c>
      <c r="AU80" s="189">
        <v>-0.32383860145832999</v>
      </c>
      <c r="AV80" s="437">
        <v>0.115702700290539</v>
      </c>
      <c r="AW80" s="189">
        <v>5.60598951475734</v>
      </c>
      <c r="AX80" s="437">
        <v>1.29444333316981</v>
      </c>
      <c r="AY80" s="189">
        <v>-0.45544753452793701</v>
      </c>
      <c r="AZ80" s="437">
        <v>0.13300805856272299</v>
      </c>
      <c r="BA80" s="189">
        <v>6.0312478614639398</v>
      </c>
      <c r="BB80" s="445">
        <v>1.2855978611171299</v>
      </c>
    </row>
    <row r="81" spans="1:54" ht="13" customHeight="1" x14ac:dyDescent="0.35">
      <c r="A81" s="12" t="s">
        <v>290</v>
      </c>
      <c r="B81" s="112">
        <v>1</v>
      </c>
      <c r="C81" s="189">
        <v>2.0287325698980199E-2</v>
      </c>
      <c r="D81" s="437">
        <v>0.105808231568815</v>
      </c>
      <c r="E81" s="189">
        <v>3.1975228120802801</v>
      </c>
      <c r="F81" s="437">
        <v>0.95274704513124497</v>
      </c>
      <c r="G81" s="189">
        <v>-0.106097438140553</v>
      </c>
      <c r="H81" s="437">
        <v>0.12842735536271199</v>
      </c>
      <c r="I81" s="189">
        <v>3.30905470754595</v>
      </c>
      <c r="J81" s="437">
        <v>0.951488967580704</v>
      </c>
      <c r="K81" s="189">
        <v>-0.32745212058515999</v>
      </c>
      <c r="L81" s="437">
        <v>0.102812391959967</v>
      </c>
      <c r="M81" s="189">
        <v>3.9494175981550201</v>
      </c>
      <c r="N81" s="437">
        <v>0.97928992421431804</v>
      </c>
      <c r="O81" s="189">
        <v>-4.1834210838275897E-2</v>
      </c>
      <c r="P81" s="437">
        <v>9.9168647690192804E-2</v>
      </c>
      <c r="Q81" s="189">
        <v>3.22528054073226</v>
      </c>
      <c r="R81" s="437">
        <v>0.95544072219114595</v>
      </c>
      <c r="S81" s="189">
        <v>8.5580483649362396E-2</v>
      </c>
      <c r="T81" s="437">
        <v>9.5132608663374293E-2</v>
      </c>
      <c r="U81" s="189">
        <v>3.2402264860742598</v>
      </c>
      <c r="V81" s="437">
        <v>0.95099609514655503</v>
      </c>
      <c r="W81" s="189">
        <v>-0.23168088604791801</v>
      </c>
      <c r="X81" s="437">
        <v>9.2787133599902899E-2</v>
      </c>
      <c r="Y81" s="189">
        <v>3.6592311753216502</v>
      </c>
      <c r="Z81" s="437">
        <v>1.04177097581971</v>
      </c>
      <c r="AA81" s="189">
        <v>-0.22889687355098701</v>
      </c>
      <c r="AB81" s="437">
        <v>0.14655252231162899</v>
      </c>
      <c r="AC81" s="189">
        <v>3.4119957881213301</v>
      </c>
      <c r="AD81" s="437">
        <v>0.98070094088214699</v>
      </c>
      <c r="AE81" s="189">
        <v>0.101868173201456</v>
      </c>
      <c r="AF81" s="437">
        <v>0.112275923042768</v>
      </c>
      <c r="AG81" s="189">
        <v>3.2720455705821601</v>
      </c>
      <c r="AH81" s="437">
        <v>0.95690969253193003</v>
      </c>
      <c r="AI81" s="189">
        <v>-0.23313247798700401</v>
      </c>
      <c r="AJ81" s="437">
        <v>9.4866205687405503E-2</v>
      </c>
      <c r="AK81" s="189">
        <v>3.7488762066131498</v>
      </c>
      <c r="AL81" s="437">
        <v>0.96555049682129201</v>
      </c>
      <c r="AM81" s="189">
        <v>-0.101011566181353</v>
      </c>
      <c r="AN81" s="437">
        <v>8.7635615468471997E-2</v>
      </c>
      <c r="AO81" s="189">
        <v>3.2858458094423599</v>
      </c>
      <c r="AP81" s="437">
        <v>0.91668754121565099</v>
      </c>
      <c r="AQ81" s="189">
        <v>-5.6756609234085702E-2</v>
      </c>
      <c r="AR81" s="437">
        <v>9.2693278456158698E-2</v>
      </c>
      <c r="AS81" s="189">
        <v>3.22964500370807</v>
      </c>
      <c r="AT81" s="437">
        <v>0.95331055297920997</v>
      </c>
      <c r="AU81" s="189">
        <v>0.166991525249959</v>
      </c>
      <c r="AV81" s="437">
        <v>0.10828088412228901</v>
      </c>
      <c r="AW81" s="189">
        <v>3.4353384007020602</v>
      </c>
      <c r="AX81" s="437">
        <v>0.99993830350747204</v>
      </c>
      <c r="AY81" s="189">
        <v>-0.30090724579000699</v>
      </c>
      <c r="AZ81" s="437">
        <v>0.1105005432568</v>
      </c>
      <c r="BA81" s="189">
        <v>3.7044143398628901</v>
      </c>
      <c r="BB81" s="445">
        <v>1.01173593914039</v>
      </c>
    </row>
    <row r="82" spans="1:54" ht="13" customHeight="1" x14ac:dyDescent="0.35">
      <c r="A82" s="12" t="s">
        <v>292</v>
      </c>
      <c r="B82" s="112">
        <v>1</v>
      </c>
      <c r="C82" s="189">
        <v>-9.2270100733657101E-2</v>
      </c>
      <c r="D82" s="437">
        <v>8.9879248141911602E-2</v>
      </c>
      <c r="E82" s="189">
        <v>2.9079197713292402</v>
      </c>
      <c r="F82" s="437">
        <v>1.67796175867223</v>
      </c>
      <c r="G82" s="189">
        <v>-0.112502748791367</v>
      </c>
      <c r="H82" s="437">
        <v>8.6285427700890593E-2</v>
      </c>
      <c r="I82" s="189">
        <v>2.92687467678617</v>
      </c>
      <c r="J82" s="437">
        <v>1.68598996982284</v>
      </c>
      <c r="K82" s="189">
        <v>-1.33154626945391E-2</v>
      </c>
      <c r="L82" s="437">
        <v>8.2812545186330896E-2</v>
      </c>
      <c r="M82" s="189">
        <v>2.8602362906571401</v>
      </c>
      <c r="N82" s="437">
        <v>1.66770622573737</v>
      </c>
      <c r="O82" s="189">
        <v>-7.61669890242022E-2</v>
      </c>
      <c r="P82" s="437">
        <v>8.3385812962944103E-2</v>
      </c>
      <c r="Q82" s="189">
        <v>2.82043597784482</v>
      </c>
      <c r="R82" s="437">
        <v>1.6536930221371999</v>
      </c>
      <c r="S82" s="189">
        <v>-0.142797751749796</v>
      </c>
      <c r="T82" s="437">
        <v>8.6384604018370698E-2</v>
      </c>
      <c r="U82" s="189">
        <v>2.9976533805771499</v>
      </c>
      <c r="V82" s="437">
        <v>1.67665016640334</v>
      </c>
      <c r="W82" s="189">
        <v>-0.24029916855376801</v>
      </c>
      <c r="X82" s="437">
        <v>8.22441827071861E-2</v>
      </c>
      <c r="Y82" s="189">
        <v>3.2411886043565401</v>
      </c>
      <c r="Z82" s="437">
        <v>1.6522845497852201</v>
      </c>
      <c r="AA82" s="189">
        <v>-0.23555295933477399</v>
      </c>
      <c r="AB82" s="437">
        <v>0.135689699571202</v>
      </c>
      <c r="AC82" s="189">
        <v>3.0415571493206501</v>
      </c>
      <c r="AD82" s="437">
        <v>1.66789034123735</v>
      </c>
      <c r="AE82" s="189">
        <v>4.5431732140642E-2</v>
      </c>
      <c r="AF82" s="437">
        <v>8.2285886800560995E-2</v>
      </c>
      <c r="AG82" s="189">
        <v>2.8273522556242301</v>
      </c>
      <c r="AH82" s="437">
        <v>1.646564593953</v>
      </c>
      <c r="AI82" s="189">
        <v>-0.15796490832253901</v>
      </c>
      <c r="AJ82" s="437">
        <v>8.2061964710849603E-2</v>
      </c>
      <c r="AK82" s="189">
        <v>3.02333658317617</v>
      </c>
      <c r="AL82" s="437">
        <v>1.6915416213405099</v>
      </c>
      <c r="AM82" s="189">
        <v>-0.26284912920475101</v>
      </c>
      <c r="AN82" s="437">
        <v>7.6849915148846704E-2</v>
      </c>
      <c r="AO82" s="189">
        <v>3.3450276453261298</v>
      </c>
      <c r="AP82" s="437">
        <v>1.64715528126757</v>
      </c>
      <c r="AQ82" s="189">
        <v>-0.16450949296471801</v>
      </c>
      <c r="AR82" s="437">
        <v>7.6347260308047699E-2</v>
      </c>
      <c r="AS82" s="189">
        <v>3.0422941569391799</v>
      </c>
      <c r="AT82" s="437">
        <v>1.66209685674037</v>
      </c>
      <c r="AU82" s="189">
        <v>-6.9528400263877896E-2</v>
      </c>
      <c r="AV82" s="437">
        <v>8.3429386608650305E-2</v>
      </c>
      <c r="AW82" s="189">
        <v>2.8536517862196402</v>
      </c>
      <c r="AX82" s="437">
        <v>1.65194131516193</v>
      </c>
      <c r="AY82" s="189">
        <v>-0.12089182857200099</v>
      </c>
      <c r="AZ82" s="437">
        <v>8.1830693284023703E-2</v>
      </c>
      <c r="BA82" s="189">
        <v>2.8475427661118502</v>
      </c>
      <c r="BB82" s="445">
        <v>1.6519182046530201</v>
      </c>
    </row>
    <row r="83" spans="1:54" ht="13" customHeight="1" x14ac:dyDescent="0.35">
      <c r="A83" s="12" t="s">
        <v>294</v>
      </c>
      <c r="B83" s="112">
        <v>1</v>
      </c>
      <c r="C83" s="189">
        <v>5.4736457509938601E-2</v>
      </c>
      <c r="D83" s="437">
        <v>8.4893271677729004E-2</v>
      </c>
      <c r="E83" s="189">
        <v>2.7460183259091502</v>
      </c>
      <c r="F83" s="437">
        <v>0.93543027914172605</v>
      </c>
      <c r="G83" s="189">
        <v>3.6984273214372E-3</v>
      </c>
      <c r="H83" s="437">
        <v>7.6955071755835797E-2</v>
      </c>
      <c r="I83" s="189">
        <v>2.7637192834698601</v>
      </c>
      <c r="J83" s="437">
        <v>0.94069457146664104</v>
      </c>
      <c r="K83" s="189">
        <v>4.0131070804083199E-3</v>
      </c>
      <c r="L83" s="437">
        <v>0.10715940344508799</v>
      </c>
      <c r="M83" s="189">
        <v>2.7555121525720798</v>
      </c>
      <c r="N83" s="437">
        <v>0.93748091117881804</v>
      </c>
      <c r="O83" s="189">
        <v>9.8819686434191395E-2</v>
      </c>
      <c r="P83" s="437">
        <v>7.3603629109949206E-2</v>
      </c>
      <c r="Q83" s="189">
        <v>2.7228637658852501</v>
      </c>
      <c r="R83" s="437">
        <v>0.99936686813722597</v>
      </c>
      <c r="S83" s="189">
        <v>-7.6364161802523603E-2</v>
      </c>
      <c r="T83" s="437">
        <v>7.3053654006296001E-2</v>
      </c>
      <c r="U83" s="189">
        <v>2.83080268258289</v>
      </c>
      <c r="V83" s="437">
        <v>0.94558571922226298</v>
      </c>
      <c r="W83" s="189">
        <v>-0.23529414593532</v>
      </c>
      <c r="X83" s="437">
        <v>7.3901453572386797E-2</v>
      </c>
      <c r="Y83" s="189">
        <v>3.17088363931351</v>
      </c>
      <c r="Z83" s="437">
        <v>0.92722640236423903</v>
      </c>
      <c r="AA83" s="189">
        <v>2.99061414672851E-2</v>
      </c>
      <c r="AB83" s="437">
        <v>0.15435057277678599</v>
      </c>
      <c r="AC83" s="189">
        <v>2.79493237201955</v>
      </c>
      <c r="AD83" s="437">
        <v>0.95104696778404796</v>
      </c>
      <c r="AE83" s="189">
        <v>-1.49587085002016E-2</v>
      </c>
      <c r="AF83" s="437">
        <v>8.6314943977421205E-2</v>
      </c>
      <c r="AG83" s="189">
        <v>2.6756250928486902</v>
      </c>
      <c r="AH83" s="437">
        <v>0.92673181368772095</v>
      </c>
      <c r="AI83" s="189">
        <v>-3.4532027202018499E-2</v>
      </c>
      <c r="AJ83" s="437">
        <v>7.7919297136786705E-2</v>
      </c>
      <c r="AK83" s="189">
        <v>2.7899656661140799</v>
      </c>
      <c r="AL83" s="437">
        <v>0.933625660924157</v>
      </c>
      <c r="AM83" s="189">
        <v>0.107718413168274</v>
      </c>
      <c r="AN83" s="437">
        <v>7.8988408051973394E-2</v>
      </c>
      <c r="AO83" s="189">
        <v>2.8529592146799598</v>
      </c>
      <c r="AP83" s="437">
        <v>0.94760064934125199</v>
      </c>
      <c r="AQ83" s="189">
        <v>-6.8592498027676099E-2</v>
      </c>
      <c r="AR83" s="437">
        <v>7.3800825360130606E-2</v>
      </c>
      <c r="AS83" s="189">
        <v>2.7528542500076401</v>
      </c>
      <c r="AT83" s="437">
        <v>0.91323302692321795</v>
      </c>
      <c r="AU83" s="189">
        <v>0.13735879487206601</v>
      </c>
      <c r="AV83" s="437">
        <v>7.8590524148962698E-2</v>
      </c>
      <c r="AW83" s="189">
        <v>2.86374848546218</v>
      </c>
      <c r="AX83" s="437">
        <v>0.96188286619167396</v>
      </c>
      <c r="AY83" s="189">
        <v>0.10248595555079699</v>
      </c>
      <c r="AZ83" s="437">
        <v>8.1288030374934803E-2</v>
      </c>
      <c r="BA83" s="189">
        <v>2.8299444551037598</v>
      </c>
      <c r="BB83" s="445">
        <v>0.94529176420855998</v>
      </c>
    </row>
    <row r="84" spans="1:54" ht="13" customHeight="1" x14ac:dyDescent="0.35">
      <c r="A84" s="12" t="s">
        <v>295</v>
      </c>
      <c r="B84" s="112">
        <v>1</v>
      </c>
      <c r="C84" s="189">
        <v>8.9105359020377806E-2</v>
      </c>
      <c r="D84" s="437">
        <v>8.6722681379581806E-2</v>
      </c>
      <c r="E84" s="189">
        <v>3.2359888112559498</v>
      </c>
      <c r="F84" s="437">
        <v>0.94058083049250596</v>
      </c>
      <c r="G84" s="189">
        <v>-1.43000713596379E-2</v>
      </c>
      <c r="H84" s="437">
        <v>9.6040712100937495E-2</v>
      </c>
      <c r="I84" s="189">
        <v>3.1861421892360098</v>
      </c>
      <c r="J84" s="437">
        <v>0.93582488696486699</v>
      </c>
      <c r="K84" s="189">
        <v>0.102541708861004</v>
      </c>
      <c r="L84" s="437">
        <v>9.2181825358895506E-2</v>
      </c>
      <c r="M84" s="189">
        <v>3.2915928664558201</v>
      </c>
      <c r="N84" s="437">
        <v>0.96335639926820205</v>
      </c>
      <c r="O84" s="189">
        <v>-0.29068807103687699</v>
      </c>
      <c r="P84" s="437">
        <v>9.13972199819649E-2</v>
      </c>
      <c r="Q84" s="189">
        <v>3.8899749891107298</v>
      </c>
      <c r="R84" s="437">
        <v>1.0128149187782101</v>
      </c>
      <c r="S84" s="189">
        <v>-0.33092472340488799</v>
      </c>
      <c r="T84" s="437">
        <v>9.5511054767538003E-2</v>
      </c>
      <c r="U84" s="189">
        <v>4.1029646929047496</v>
      </c>
      <c r="V84" s="437">
        <v>1.0835134546404901</v>
      </c>
      <c r="W84" s="189">
        <v>-0.28501836265084801</v>
      </c>
      <c r="X84" s="437">
        <v>0.106794655538067</v>
      </c>
      <c r="Y84" s="189">
        <v>3.8740251125529199</v>
      </c>
      <c r="Z84" s="437">
        <v>1.11293993648261</v>
      </c>
      <c r="AA84" s="189">
        <v>-0.67488913544873197</v>
      </c>
      <c r="AB84" s="437">
        <v>0.19193452899482399</v>
      </c>
      <c r="AC84" s="189">
        <v>4.7240716618041798</v>
      </c>
      <c r="AD84" s="437">
        <v>1.33739185680902</v>
      </c>
      <c r="AE84" s="189">
        <v>-0.143784785193559</v>
      </c>
      <c r="AF84" s="437">
        <v>0.104994630894226</v>
      </c>
      <c r="AG84" s="189">
        <v>3.2035167317503999</v>
      </c>
      <c r="AH84" s="437">
        <v>0.95497951147090299</v>
      </c>
      <c r="AI84" s="189">
        <v>-0.16014594300016799</v>
      </c>
      <c r="AJ84" s="437">
        <v>0.11222638664305699</v>
      </c>
      <c r="AK84" s="189">
        <v>3.34611709193726</v>
      </c>
      <c r="AL84" s="437">
        <v>0.96342048629376498</v>
      </c>
      <c r="AM84" s="189">
        <v>-2.3277614135924399E-2</v>
      </c>
      <c r="AN84" s="437">
        <v>0.12296894974462</v>
      </c>
      <c r="AO84" s="189">
        <v>3.2436751400613901</v>
      </c>
      <c r="AP84" s="437">
        <v>0.91592418403228704</v>
      </c>
      <c r="AQ84" s="189">
        <v>-0.15122173288465801</v>
      </c>
      <c r="AR84" s="437">
        <v>8.9045945487039105E-2</v>
      </c>
      <c r="AS84" s="189">
        <v>3.39030049983243</v>
      </c>
      <c r="AT84" s="437">
        <v>0.96515800425949405</v>
      </c>
      <c r="AU84" s="189">
        <v>-0.25765413393210501</v>
      </c>
      <c r="AV84" s="437">
        <v>8.1644442935948996E-2</v>
      </c>
      <c r="AW84" s="189">
        <v>3.7124599339133302</v>
      </c>
      <c r="AX84" s="437">
        <v>0.97944966586436999</v>
      </c>
      <c r="AY84" s="189">
        <v>-5.1204655708413198E-2</v>
      </c>
      <c r="AZ84" s="437">
        <v>0.12387892027337299</v>
      </c>
      <c r="BA84" s="189">
        <v>3.16570238597019</v>
      </c>
      <c r="BB84" s="445">
        <v>0.92032558391000896</v>
      </c>
    </row>
    <row r="85" spans="1:54" ht="13" customHeight="1" x14ac:dyDescent="0.35">
      <c r="A85" s="28" t="s">
        <v>306</v>
      </c>
      <c r="B85" s="113">
        <v>1</v>
      </c>
      <c r="C85" s="193">
        <v>-3.8700444058243202E-2</v>
      </c>
      <c r="D85" s="441">
        <v>3.0631131387731901E-2</v>
      </c>
      <c r="E85" s="193">
        <v>3.09155463894606</v>
      </c>
      <c r="F85" s="441">
        <v>0.34499853949798998</v>
      </c>
      <c r="G85" s="193">
        <v>-4.95284282011429E-2</v>
      </c>
      <c r="H85" s="441">
        <v>3.1192405991624102E-2</v>
      </c>
      <c r="I85" s="193">
        <v>3.18101386161119</v>
      </c>
      <c r="J85" s="441">
        <v>0.34087218578808098</v>
      </c>
      <c r="K85" s="193">
        <v>-5.3760421666224897E-2</v>
      </c>
      <c r="L85" s="441">
        <v>3.0988412249100698E-2</v>
      </c>
      <c r="M85" s="193">
        <v>3.2037141095623101</v>
      </c>
      <c r="N85" s="441">
        <v>0.34766532643378301</v>
      </c>
      <c r="O85" s="193">
        <v>-1.8855295424115098E-2</v>
      </c>
      <c r="P85" s="441">
        <v>2.8553639320986798E-2</v>
      </c>
      <c r="Q85" s="193">
        <v>3.2387693841216398</v>
      </c>
      <c r="R85" s="441">
        <v>0.34718302083811498</v>
      </c>
      <c r="S85" s="193">
        <v>-9.9177280288724606E-2</v>
      </c>
      <c r="T85" s="441">
        <v>2.8495693792065301E-2</v>
      </c>
      <c r="U85" s="193">
        <v>3.2052896083400801</v>
      </c>
      <c r="V85" s="441">
        <v>0.34280325232172398</v>
      </c>
      <c r="W85" s="193">
        <v>-0.25795890931899701</v>
      </c>
      <c r="X85" s="441">
        <v>2.8201605127200199E-2</v>
      </c>
      <c r="Y85" s="193">
        <v>3.5764017255208298</v>
      </c>
      <c r="Z85" s="441">
        <v>0.35471464812978198</v>
      </c>
      <c r="AA85" s="193">
        <v>-0.239604695248917</v>
      </c>
      <c r="AB85" s="441">
        <v>4.2322744870439299E-2</v>
      </c>
      <c r="AC85" s="193">
        <v>3.30964794843702</v>
      </c>
      <c r="AD85" s="441">
        <v>0.35214920374792502</v>
      </c>
      <c r="AE85" s="193">
        <v>-5.7361174115958501E-2</v>
      </c>
      <c r="AF85" s="441">
        <v>2.98250439187412E-2</v>
      </c>
      <c r="AG85" s="193">
        <v>3.1870057562138099</v>
      </c>
      <c r="AH85" s="441">
        <v>0.34591199370224701</v>
      </c>
      <c r="AI85" s="193">
        <v>-8.1953132762925401E-2</v>
      </c>
      <c r="AJ85" s="441">
        <v>3.0210657163968799E-2</v>
      </c>
      <c r="AK85" s="193">
        <v>3.2543266910927602</v>
      </c>
      <c r="AL85" s="441">
        <v>0.34623110317827899</v>
      </c>
      <c r="AM85" s="193">
        <v>-6.0098680229188198E-2</v>
      </c>
      <c r="AN85" s="441">
        <v>2.9567266815775501E-2</v>
      </c>
      <c r="AO85" s="193">
        <v>3.1700352967530399</v>
      </c>
      <c r="AP85" s="441">
        <v>0.34215246727594201</v>
      </c>
      <c r="AQ85" s="193">
        <v>-8.2179071993850203E-2</v>
      </c>
      <c r="AR85" s="441">
        <v>2.8771756914302601E-2</v>
      </c>
      <c r="AS85" s="193">
        <v>3.16455555416769</v>
      </c>
      <c r="AT85" s="441">
        <v>0.34516416295090502</v>
      </c>
      <c r="AU85" s="193">
        <v>-5.4116894681167003E-2</v>
      </c>
      <c r="AV85" s="441">
        <v>2.9122757447591501E-2</v>
      </c>
      <c r="AW85" s="193">
        <v>3.3097758826501198</v>
      </c>
      <c r="AX85" s="441">
        <v>0.35247670274377102</v>
      </c>
      <c r="AY85" s="193">
        <v>-6.8785890388602E-2</v>
      </c>
      <c r="AZ85" s="441">
        <v>3.0835660856817399E-2</v>
      </c>
      <c r="BA85" s="193">
        <v>3.2555858478795598</v>
      </c>
      <c r="BB85" s="446">
        <v>0.34866472394204601</v>
      </c>
    </row>
    <row r="86" spans="1:54" ht="13" customHeight="1" x14ac:dyDescent="0.35">
      <c r="A86" s="12" t="s">
        <v>87</v>
      </c>
      <c r="B86" s="112">
        <v>1</v>
      </c>
      <c r="C86" s="189">
        <v>-1.31177597880339E-2</v>
      </c>
      <c r="D86" s="437">
        <v>8.6609226529310607E-2</v>
      </c>
      <c r="E86" s="189">
        <v>4.1332220393530799</v>
      </c>
      <c r="F86" s="437">
        <v>1.01519909493591</v>
      </c>
      <c r="G86" s="189">
        <v>-0.10443657077608499</v>
      </c>
      <c r="H86" s="437">
        <v>0.154153161173639</v>
      </c>
      <c r="I86" s="189">
        <v>4.25298639268025</v>
      </c>
      <c r="J86" s="437">
        <v>1.04527411956051</v>
      </c>
      <c r="K86" s="189">
        <v>-3.7771574247362598E-2</v>
      </c>
      <c r="L86" s="437">
        <v>8.3271605015975594E-2</v>
      </c>
      <c r="M86" s="189">
        <v>4.2596966511235896</v>
      </c>
      <c r="N86" s="437">
        <v>1.02545676720847</v>
      </c>
      <c r="O86" s="189">
        <v>0.11059634172114099</v>
      </c>
      <c r="P86" s="437">
        <v>0.106022783052653</v>
      </c>
      <c r="Q86" s="189">
        <v>4.2392858395635002</v>
      </c>
      <c r="R86" s="437">
        <v>0.99852805105252396</v>
      </c>
      <c r="S86" s="189">
        <v>-0.13714838366432999</v>
      </c>
      <c r="T86" s="437">
        <v>8.8787384404113004E-2</v>
      </c>
      <c r="U86" s="189">
        <v>4.3350326478877497</v>
      </c>
      <c r="V86" s="437">
        <v>1.0533490824315901</v>
      </c>
      <c r="W86" s="189">
        <v>-0.224282192976518</v>
      </c>
      <c r="X86" s="437">
        <v>0.101289378312896</v>
      </c>
      <c r="Y86" s="189">
        <v>4.45082462033323</v>
      </c>
      <c r="Z86" s="437">
        <v>1.01675844926877</v>
      </c>
      <c r="AA86" s="189">
        <v>-0.204839431111523</v>
      </c>
      <c r="AB86" s="437">
        <v>0.12389787912237001</v>
      </c>
      <c r="AC86" s="189">
        <v>4.3674672077543102</v>
      </c>
      <c r="AD86" s="437">
        <v>1.05998652486553</v>
      </c>
      <c r="AE86" s="189">
        <v>-6.6191171007497898E-2</v>
      </c>
      <c r="AF86" s="437">
        <v>9.5562788030342197E-2</v>
      </c>
      <c r="AG86" s="189">
        <v>4.2370472962071402</v>
      </c>
      <c r="AH86" s="437">
        <v>1.0262016425643401</v>
      </c>
      <c r="AI86" s="189">
        <v>-1.12429807050804E-2</v>
      </c>
      <c r="AJ86" s="437">
        <v>9.7139590566386103E-2</v>
      </c>
      <c r="AK86" s="189">
        <v>4.2481113427111197</v>
      </c>
      <c r="AL86" s="437">
        <v>1.03618492496329</v>
      </c>
      <c r="AM86" s="189">
        <v>-0.11748774576030301</v>
      </c>
      <c r="AN86" s="437">
        <v>9.2512105646632703E-2</v>
      </c>
      <c r="AO86" s="189">
        <v>4.2734825285862597</v>
      </c>
      <c r="AP86" s="437">
        <v>1.03228566499591</v>
      </c>
      <c r="AQ86" s="189">
        <v>-0.127207125482202</v>
      </c>
      <c r="AR86" s="437">
        <v>8.9045147996412999E-2</v>
      </c>
      <c r="AS86" s="189">
        <v>4.3725849712823504</v>
      </c>
      <c r="AT86" s="437">
        <v>0.990251852950781</v>
      </c>
      <c r="AU86" s="189">
        <v>-8.86514150778933E-2</v>
      </c>
      <c r="AV86" s="437">
        <v>0.1104340201436</v>
      </c>
      <c r="AW86" s="189">
        <v>4.4064895357859797</v>
      </c>
      <c r="AX86" s="437">
        <v>1.03712711885502</v>
      </c>
      <c r="AY86" s="189">
        <v>-8.5293531338402798E-2</v>
      </c>
      <c r="AZ86" s="437">
        <v>8.7012725890256701E-2</v>
      </c>
      <c r="BA86" s="189">
        <v>4.1292254448542298</v>
      </c>
      <c r="BB86" s="445">
        <v>1.0227262696257899</v>
      </c>
    </row>
    <row r="87" spans="1:54" ht="13" customHeight="1" x14ac:dyDescent="0.35">
      <c r="A87" s="12" t="s">
        <v>303</v>
      </c>
      <c r="B87" s="112">
        <v>1</v>
      </c>
      <c r="C87" s="189">
        <v>8.2461957087955895E-2</v>
      </c>
      <c r="D87" s="437">
        <v>0.13803259699978701</v>
      </c>
      <c r="E87" s="189">
        <v>2.8045562492761098</v>
      </c>
      <c r="F87" s="437">
        <v>1.4088092198850699</v>
      </c>
      <c r="G87" s="189">
        <v>-5.57711480499061E-2</v>
      </c>
      <c r="H87" s="437">
        <v>0.16561750646182599</v>
      </c>
      <c r="I87" s="189">
        <v>2.7218283051664902</v>
      </c>
      <c r="J87" s="437">
        <v>1.42827719382901</v>
      </c>
      <c r="K87" s="189">
        <v>-0.40714461692836401</v>
      </c>
      <c r="L87" s="437">
        <v>0.18554297693244501</v>
      </c>
      <c r="M87" s="189">
        <v>3.45193869541305</v>
      </c>
      <c r="N87" s="437">
        <v>1.59582039745226</v>
      </c>
      <c r="O87" s="189">
        <v>-0.120484599021722</v>
      </c>
      <c r="P87" s="437">
        <v>0.15031851277737901</v>
      </c>
      <c r="Q87" s="189">
        <v>2.80386212585316</v>
      </c>
      <c r="R87" s="437">
        <v>1.47722120956071</v>
      </c>
      <c r="S87" s="189">
        <v>-2.1605126271421599E-2</v>
      </c>
      <c r="T87" s="437">
        <v>0.15861947437019999</v>
      </c>
      <c r="U87" s="189">
        <v>2.7459947025478</v>
      </c>
      <c r="V87" s="437">
        <v>1.4417474612603201</v>
      </c>
      <c r="W87" s="189">
        <v>-0.46397423265169602</v>
      </c>
      <c r="X87" s="437">
        <v>0.137951815244719</v>
      </c>
      <c r="Y87" s="189">
        <v>3.9344496092078001</v>
      </c>
      <c r="Z87" s="437">
        <v>1.56662693805047</v>
      </c>
      <c r="AA87" s="189">
        <v>-0.37375885060939501</v>
      </c>
      <c r="AB87" s="437">
        <v>0.19365662928331101</v>
      </c>
      <c r="AC87" s="189">
        <v>2.9942102668350601</v>
      </c>
      <c r="AD87" s="437">
        <v>1.39823832508129</v>
      </c>
      <c r="AE87" s="189">
        <v>-6.6705914895486496E-2</v>
      </c>
      <c r="AF87" s="437">
        <v>0.151468330974564</v>
      </c>
      <c r="AG87" s="189">
        <v>2.6846935006532302</v>
      </c>
      <c r="AH87" s="437">
        <v>1.4026945415657399</v>
      </c>
      <c r="AI87" s="189">
        <v>-0.18457193623634299</v>
      </c>
      <c r="AJ87" s="437">
        <v>0.15254389429766399</v>
      </c>
      <c r="AK87" s="189">
        <v>2.93547180039439</v>
      </c>
      <c r="AL87" s="437">
        <v>1.5087047281755701</v>
      </c>
      <c r="AM87" s="189">
        <v>-0.47688538751091197</v>
      </c>
      <c r="AN87" s="437">
        <v>0.1374011562005</v>
      </c>
      <c r="AO87" s="189">
        <v>4.2702539664805697</v>
      </c>
      <c r="AP87" s="437">
        <v>1.6480768457701001</v>
      </c>
      <c r="AQ87" s="189">
        <v>-0.32843207363339</v>
      </c>
      <c r="AR87" s="437">
        <v>0.14941950054828601</v>
      </c>
      <c r="AS87" s="189">
        <v>3.33415151643882</v>
      </c>
      <c r="AT87" s="437">
        <v>1.45387575232712</v>
      </c>
      <c r="AU87" s="189">
        <v>-0.42354307533213098</v>
      </c>
      <c r="AV87" s="437">
        <v>0.14430331906718999</v>
      </c>
      <c r="AW87" s="189">
        <v>3.6919953800620098</v>
      </c>
      <c r="AX87" s="437">
        <v>1.5194635156135301</v>
      </c>
      <c r="AY87" s="189">
        <v>-0.45820041744168899</v>
      </c>
      <c r="AZ87" s="437">
        <v>0.16421372493061501</v>
      </c>
      <c r="BA87" s="189">
        <v>3.92055623566903</v>
      </c>
      <c r="BB87" s="445">
        <v>1.5947026060412599</v>
      </c>
    </row>
    <row r="88" spans="1:54" ht="13" customHeight="1" x14ac:dyDescent="0.35">
      <c r="A88" s="26" t="s">
        <v>304</v>
      </c>
      <c r="B88" s="114">
        <v>1</v>
      </c>
      <c r="C88" s="199">
        <v>-0.121343540007957</v>
      </c>
      <c r="D88" s="442">
        <v>0.130227173174983</v>
      </c>
      <c r="E88" s="199">
        <v>5.4789737790064601</v>
      </c>
      <c r="F88" s="442">
        <v>1.5782570964490199</v>
      </c>
      <c r="G88" s="199">
        <v>9.1348275357057696E-3</v>
      </c>
      <c r="H88" s="442">
        <v>0.14595628709507899</v>
      </c>
      <c r="I88" s="199">
        <v>5.3635641626639403</v>
      </c>
      <c r="J88" s="442">
        <v>1.5164915769949101</v>
      </c>
      <c r="K88" s="199">
        <v>-7.8222648614861501E-2</v>
      </c>
      <c r="L88" s="442">
        <v>0.192807792260587</v>
      </c>
      <c r="M88" s="199">
        <v>5.4033858548597298</v>
      </c>
      <c r="N88" s="442">
        <v>1.54763136344543</v>
      </c>
      <c r="O88" s="199">
        <v>9.7404812749885203E-2</v>
      </c>
      <c r="P88" s="442">
        <v>0.153353219136416</v>
      </c>
      <c r="Q88" s="199">
        <v>5.5534947426603098</v>
      </c>
      <c r="R88" s="442">
        <v>1.52027320687447</v>
      </c>
      <c r="S88" s="199">
        <v>-4.0843121227001698E-2</v>
      </c>
      <c r="T88" s="442">
        <v>0.137012055135175</v>
      </c>
      <c r="U88" s="199">
        <v>5.3755460043107597</v>
      </c>
      <c r="V88" s="442">
        <v>1.51641341525439</v>
      </c>
      <c r="W88" s="199">
        <v>6.0769806741317899E-2</v>
      </c>
      <c r="X88" s="442">
        <v>0.13208447909649501</v>
      </c>
      <c r="Y88" s="199">
        <v>5.4573582562854197</v>
      </c>
      <c r="Z88" s="442">
        <v>1.5046660186537699</v>
      </c>
      <c r="AA88" s="199">
        <v>0.27924675357359802</v>
      </c>
      <c r="AB88" s="442">
        <v>0.222292607424319</v>
      </c>
      <c r="AC88" s="199">
        <v>5.5663338437122203</v>
      </c>
      <c r="AD88" s="442">
        <v>1.5423916279635701</v>
      </c>
      <c r="AE88" s="199">
        <v>6.4499894495905402E-2</v>
      </c>
      <c r="AF88" s="442">
        <v>0.16965068539647199</v>
      </c>
      <c r="AG88" s="199">
        <v>5.4986940261133697</v>
      </c>
      <c r="AH88" s="442">
        <v>1.5210536999772699</v>
      </c>
      <c r="AI88" s="199">
        <v>0.238900927255561</v>
      </c>
      <c r="AJ88" s="442">
        <v>0.12736804484425099</v>
      </c>
      <c r="AK88" s="199">
        <v>5.8726391080849902</v>
      </c>
      <c r="AL88" s="442">
        <v>1.4726917752775699</v>
      </c>
      <c r="AM88" s="199">
        <v>0.324950425438429</v>
      </c>
      <c r="AN88" s="442">
        <v>0.16704917469459901</v>
      </c>
      <c r="AO88" s="199">
        <v>6.0668311567017499</v>
      </c>
      <c r="AP88" s="442">
        <v>1.4606957266032701</v>
      </c>
      <c r="AQ88" s="199">
        <v>-3.00114013761302E-2</v>
      </c>
      <c r="AR88" s="442">
        <v>0.14424535711731501</v>
      </c>
      <c r="AS88" s="199">
        <v>5.3777210800302297</v>
      </c>
      <c r="AT88" s="442">
        <v>1.52855573398698</v>
      </c>
      <c r="AU88" s="199">
        <v>0.11792093002227701</v>
      </c>
      <c r="AV88" s="442">
        <v>0.14194709215784199</v>
      </c>
      <c r="AW88" s="199">
        <v>5.5584444973062803</v>
      </c>
      <c r="AX88" s="442">
        <v>1.5167431207778601</v>
      </c>
      <c r="AY88" s="199">
        <v>6.8566610868639202E-2</v>
      </c>
      <c r="AZ88" s="442">
        <v>0.201176124652647</v>
      </c>
      <c r="BA88" s="199">
        <v>5.5350206936677901</v>
      </c>
      <c r="BB88" s="450">
        <v>1.4728190013753899</v>
      </c>
    </row>
    <row r="89" spans="1:54" ht="13" customHeight="1" x14ac:dyDescent="0.35">
      <c r="A89" s="12"/>
      <c r="B89" s="115"/>
      <c r="C89" s="189" t="s">
        <v>1432</v>
      </c>
      <c r="D89" s="437" t="s">
        <v>1433</v>
      </c>
      <c r="E89" s="189" t="s">
        <v>1434</v>
      </c>
      <c r="F89" s="437" t="s">
        <v>1435</v>
      </c>
      <c r="G89" s="189" t="s">
        <v>1436</v>
      </c>
      <c r="H89" s="437" t="s">
        <v>1437</v>
      </c>
      <c r="I89" s="189" t="s">
        <v>1438</v>
      </c>
      <c r="J89" s="437" t="s">
        <v>1439</v>
      </c>
      <c r="K89" s="189" t="s">
        <v>1440</v>
      </c>
      <c r="L89" s="437" t="s">
        <v>1441</v>
      </c>
      <c r="M89" s="189" t="s">
        <v>1442</v>
      </c>
      <c r="N89" s="437" t="s">
        <v>1443</v>
      </c>
      <c r="O89" s="189" t="s">
        <v>1444</v>
      </c>
      <c r="P89" s="437" t="s">
        <v>1445</v>
      </c>
      <c r="Q89" s="189" t="s">
        <v>1446</v>
      </c>
      <c r="R89" s="437" t="s">
        <v>1447</v>
      </c>
      <c r="S89" s="189" t="s">
        <v>1448</v>
      </c>
      <c r="T89" s="437" t="s">
        <v>1449</v>
      </c>
      <c r="U89" s="189" t="s">
        <v>1450</v>
      </c>
      <c r="V89" s="437" t="s">
        <v>1451</v>
      </c>
      <c r="W89" s="189" t="s">
        <v>1452</v>
      </c>
      <c r="X89" s="437" t="s">
        <v>1453</v>
      </c>
      <c r="Y89" s="189" t="s">
        <v>1454</v>
      </c>
      <c r="Z89" s="437" t="s">
        <v>1455</v>
      </c>
      <c r="AA89" s="189" t="s">
        <v>1456</v>
      </c>
      <c r="AB89" s="437" t="s">
        <v>1457</v>
      </c>
      <c r="AC89" s="189" t="s">
        <v>1458</v>
      </c>
      <c r="AD89" s="437" t="s">
        <v>1459</v>
      </c>
      <c r="AE89" s="189" t="s">
        <v>1460</v>
      </c>
      <c r="AF89" s="437" t="s">
        <v>1461</v>
      </c>
      <c r="AG89" s="189" t="s">
        <v>1462</v>
      </c>
      <c r="AH89" s="437" t="s">
        <v>1463</v>
      </c>
      <c r="AI89" s="189" t="s">
        <v>1464</v>
      </c>
      <c r="AJ89" s="437" t="s">
        <v>1465</v>
      </c>
      <c r="AK89" s="189" t="s">
        <v>1466</v>
      </c>
      <c r="AL89" s="437" t="s">
        <v>1467</v>
      </c>
      <c r="AM89" s="189" t="s">
        <v>1468</v>
      </c>
      <c r="AN89" s="437" t="s">
        <v>1469</v>
      </c>
      <c r="AO89" s="189" t="s">
        <v>1470</v>
      </c>
      <c r="AP89" s="437" t="s">
        <v>1471</v>
      </c>
      <c r="AQ89" s="189" t="s">
        <v>1472</v>
      </c>
      <c r="AR89" s="437" t="s">
        <v>1473</v>
      </c>
      <c r="AS89" s="189" t="s">
        <v>1474</v>
      </c>
      <c r="AT89" s="437" t="s">
        <v>1475</v>
      </c>
      <c r="AU89" s="189" t="s">
        <v>1476</v>
      </c>
      <c r="AV89" s="437" t="s">
        <v>1477</v>
      </c>
      <c r="AW89" s="189" t="s">
        <v>1478</v>
      </c>
      <c r="AX89" s="437" t="s">
        <v>1479</v>
      </c>
      <c r="AY89" s="189" t="s">
        <v>1480</v>
      </c>
      <c r="AZ89" s="437" t="s">
        <v>1481</v>
      </c>
      <c r="BA89" s="189" t="s">
        <v>1482</v>
      </c>
      <c r="BB89" s="445" t="s">
        <v>1483</v>
      </c>
    </row>
    <row r="90" spans="1:54" ht="13" customHeight="1" x14ac:dyDescent="0.35">
      <c r="A90" s="12" t="s">
        <v>261</v>
      </c>
      <c r="B90" s="115">
        <v>3</v>
      </c>
      <c r="C90" s="189">
        <v>5.4388345201864197E-2</v>
      </c>
      <c r="D90" s="437">
        <v>8.9765609928458598E-2</v>
      </c>
      <c r="E90" s="189">
        <v>1.10158671818647</v>
      </c>
      <c r="F90" s="437">
        <v>0.50195907127890205</v>
      </c>
      <c r="G90" s="189">
        <v>-7.05960540737363E-2</v>
      </c>
      <c r="H90" s="437">
        <v>0.101641981678738</v>
      </c>
      <c r="I90" s="189">
        <v>1.1489705176512</v>
      </c>
      <c r="J90" s="437">
        <v>0.53651704129036804</v>
      </c>
      <c r="K90" s="189">
        <v>-0.23599603647033199</v>
      </c>
      <c r="L90" s="437">
        <v>7.6697479750008707E-2</v>
      </c>
      <c r="M90" s="189">
        <v>1.5551535153254801</v>
      </c>
      <c r="N90" s="437">
        <v>0.56390386921131197</v>
      </c>
      <c r="O90" s="189">
        <v>8.0423140143611502E-2</v>
      </c>
      <c r="P90" s="437">
        <v>8.2578045829269794E-2</v>
      </c>
      <c r="Q90" s="189">
        <v>1.2210297912653001</v>
      </c>
      <c r="R90" s="437">
        <v>0.536578787338574</v>
      </c>
      <c r="S90" s="189">
        <v>0.21633220816103499</v>
      </c>
      <c r="T90" s="437">
        <v>8.5560128468853303E-2</v>
      </c>
      <c r="U90" s="189">
        <v>1.4701251537781199</v>
      </c>
      <c r="V90" s="437">
        <v>0.57277926288245395</v>
      </c>
      <c r="W90" s="189">
        <v>-0.41048255532967398</v>
      </c>
      <c r="X90" s="437">
        <v>9.09082866587652E-2</v>
      </c>
      <c r="Y90" s="189">
        <v>2.2455135548405001</v>
      </c>
      <c r="Z90" s="437">
        <v>0.70403996616602005</v>
      </c>
      <c r="AA90" s="189">
        <v>-0.29580476097657199</v>
      </c>
      <c r="AB90" s="437">
        <v>0.16260586955045001</v>
      </c>
      <c r="AC90" s="189">
        <v>1.3414352792208899</v>
      </c>
      <c r="AD90" s="437">
        <v>0.60351545793966599</v>
      </c>
      <c r="AE90" s="189">
        <v>9.4721469267617694E-2</v>
      </c>
      <c r="AF90" s="437">
        <v>0.101656531243196</v>
      </c>
      <c r="AG90" s="189">
        <v>1.25215931357576</v>
      </c>
      <c r="AH90" s="437">
        <v>0.53155213317305705</v>
      </c>
      <c r="AI90" s="189">
        <v>0.110134543012075</v>
      </c>
      <c r="AJ90" s="437">
        <v>0.11264243431508</v>
      </c>
      <c r="AK90" s="189">
        <v>1.2066670324961599</v>
      </c>
      <c r="AL90" s="437">
        <v>0.51214954902403498</v>
      </c>
      <c r="AM90" s="189">
        <v>6.0674868039648298E-2</v>
      </c>
      <c r="AN90" s="437">
        <v>8.1305356872049303E-2</v>
      </c>
      <c r="AO90" s="189">
        <v>1.1196165975990799</v>
      </c>
      <c r="AP90" s="437">
        <v>0.49394078048349599</v>
      </c>
      <c r="AQ90" s="189">
        <v>0.20572484114105599</v>
      </c>
      <c r="AR90" s="437">
        <v>8.9371170095134206E-2</v>
      </c>
      <c r="AS90" s="189">
        <v>1.4402101663800899</v>
      </c>
      <c r="AT90" s="437">
        <v>0.58003688472259396</v>
      </c>
      <c r="AU90" s="189">
        <v>-8.7265100239191401E-2</v>
      </c>
      <c r="AV90" s="437">
        <v>9.1138765886405307E-2</v>
      </c>
      <c r="AW90" s="189">
        <v>1.1600205533526</v>
      </c>
      <c r="AX90" s="437">
        <v>0.53408605838439305</v>
      </c>
      <c r="AY90" s="189">
        <v>-4.2819884889711002E-2</v>
      </c>
      <c r="AZ90" s="437">
        <v>0.102501993753864</v>
      </c>
      <c r="BA90" s="189">
        <v>1.14893250817157</v>
      </c>
      <c r="BB90" s="445">
        <v>0.534761378145032</v>
      </c>
    </row>
    <row r="91" spans="1:54" ht="13" customHeight="1" x14ac:dyDescent="0.35">
      <c r="A91" s="12" t="s">
        <v>264</v>
      </c>
      <c r="B91" s="115">
        <v>3</v>
      </c>
      <c r="C91" s="189">
        <v>-0.217377589574064</v>
      </c>
      <c r="D91" s="437">
        <v>0.10793828776407099</v>
      </c>
      <c r="E91" s="189">
        <v>2.7715694709394301</v>
      </c>
      <c r="F91" s="437">
        <v>1.0201639980385899</v>
      </c>
      <c r="G91" s="189">
        <v>-3.85012273439325E-2</v>
      </c>
      <c r="H91" s="437">
        <v>8.5360395738811407E-2</v>
      </c>
      <c r="I91" s="189">
        <v>2.3567900843945999</v>
      </c>
      <c r="J91" s="437">
        <v>0.892760690395489</v>
      </c>
      <c r="K91" s="189">
        <v>-9.0446773338748301E-2</v>
      </c>
      <c r="L91" s="437">
        <v>0.120494084823545</v>
      </c>
      <c r="M91" s="189">
        <v>2.4560572960112101</v>
      </c>
      <c r="N91" s="437">
        <v>0.88106598016797899</v>
      </c>
      <c r="O91" s="189">
        <v>0.17978418253956199</v>
      </c>
      <c r="P91" s="437">
        <v>0.135033483750022</v>
      </c>
      <c r="Q91" s="189">
        <v>2.6559498534452799</v>
      </c>
      <c r="R91" s="437">
        <v>1.04116999600205</v>
      </c>
      <c r="S91" s="189">
        <v>-0.18668476789188901</v>
      </c>
      <c r="T91" s="437">
        <v>9.5225482365590905E-2</v>
      </c>
      <c r="U91" s="189">
        <v>2.6671928708844601</v>
      </c>
      <c r="V91" s="437">
        <v>1.0065486551514899</v>
      </c>
      <c r="W91" s="189">
        <v>-0.29402417987455698</v>
      </c>
      <c r="X91" s="437">
        <v>0.126550303331117</v>
      </c>
      <c r="Y91" s="189">
        <v>2.98404100150014</v>
      </c>
      <c r="Z91" s="437">
        <v>1.0820174942877601</v>
      </c>
      <c r="AA91" s="189">
        <v>-0.119183059108652</v>
      </c>
      <c r="AB91" s="437">
        <v>0.27194369875919699</v>
      </c>
      <c r="AC91" s="189">
        <v>2.46832693999422</v>
      </c>
      <c r="AD91" s="437">
        <v>0.95265583588376002</v>
      </c>
      <c r="AE91" s="189">
        <v>2.93916807585821E-2</v>
      </c>
      <c r="AF91" s="437">
        <v>0.119694277662518</v>
      </c>
      <c r="AG91" s="189">
        <v>2.3584637660327799</v>
      </c>
      <c r="AH91" s="437">
        <v>0.89271463626019798</v>
      </c>
      <c r="AI91" s="189">
        <v>0.132627409577009</v>
      </c>
      <c r="AJ91" s="437">
        <v>0.215093592152242</v>
      </c>
      <c r="AK91" s="189">
        <v>2.4206553766702399</v>
      </c>
      <c r="AL91" s="437">
        <v>0.900304031146821</v>
      </c>
      <c r="AM91" s="189">
        <v>3.66838438666897E-2</v>
      </c>
      <c r="AN91" s="437">
        <v>0.172887185213598</v>
      </c>
      <c r="AO91" s="189">
        <v>2.40113482370236</v>
      </c>
      <c r="AP91" s="437">
        <v>0.91739838109119498</v>
      </c>
      <c r="AQ91" s="189">
        <v>-0.100628731771173</v>
      </c>
      <c r="AR91" s="437">
        <v>0.11751532837886799</v>
      </c>
      <c r="AS91" s="189">
        <v>2.3938286827467499</v>
      </c>
      <c r="AT91" s="437">
        <v>0.967485575696864</v>
      </c>
      <c r="AU91" s="189">
        <v>3.7282986822918099E-2</v>
      </c>
      <c r="AV91" s="437">
        <v>0.103267383466664</v>
      </c>
      <c r="AW91" s="189">
        <v>2.2777058871323201</v>
      </c>
      <c r="AX91" s="437">
        <v>0.91879833564906899</v>
      </c>
      <c r="AY91" s="189">
        <v>-0.14174285248141</v>
      </c>
      <c r="AZ91" s="437">
        <v>0.23178866164561199</v>
      </c>
      <c r="BA91" s="189">
        <v>2.42627900004458</v>
      </c>
      <c r="BB91" s="445">
        <v>0.91765101099830704</v>
      </c>
    </row>
    <row r="92" spans="1:54" ht="13" customHeight="1" x14ac:dyDescent="0.35">
      <c r="A92" s="12" t="s">
        <v>78</v>
      </c>
      <c r="B92" s="115">
        <v>3</v>
      </c>
      <c r="C92" s="189">
        <v>-4.5910945276969199E-2</v>
      </c>
      <c r="D92" s="437">
        <v>9.3046609135800096E-2</v>
      </c>
      <c r="E92" s="189">
        <v>4.2278337950598202</v>
      </c>
      <c r="F92" s="437">
        <v>1.2389732331119501</v>
      </c>
      <c r="G92" s="189">
        <v>-0.19837678225796099</v>
      </c>
      <c r="H92" s="437">
        <v>0.14467929625718401</v>
      </c>
      <c r="I92" s="189">
        <v>4.2710670962957904</v>
      </c>
      <c r="J92" s="437">
        <v>1.2929344008574499</v>
      </c>
      <c r="K92" s="189">
        <v>-7.42723577355658E-2</v>
      </c>
      <c r="L92" s="437">
        <v>9.1133197858738704E-2</v>
      </c>
      <c r="M92" s="189">
        <v>4.1514671047737401</v>
      </c>
      <c r="N92" s="437">
        <v>1.2711167074113501</v>
      </c>
      <c r="O92" s="189">
        <v>0.154823129879987</v>
      </c>
      <c r="P92" s="437">
        <v>0.115703554994605</v>
      </c>
      <c r="Q92" s="189">
        <v>4.2492313212944</v>
      </c>
      <c r="R92" s="437">
        <v>1.3033116522961601</v>
      </c>
      <c r="S92" s="189">
        <v>-0.10700626396447201</v>
      </c>
      <c r="T92" s="437">
        <v>9.6788580407100894E-2</v>
      </c>
      <c r="U92" s="189">
        <v>4.21592670747797</v>
      </c>
      <c r="V92" s="437">
        <v>1.2632071479914599</v>
      </c>
      <c r="W92" s="189">
        <v>-0.39637404821199901</v>
      </c>
      <c r="X92" s="437">
        <v>0.10673835225373</v>
      </c>
      <c r="Y92" s="189">
        <v>5.2337912113464302</v>
      </c>
      <c r="Z92" s="437">
        <v>1.4118150332381201</v>
      </c>
      <c r="AA92" s="189">
        <v>-0.35967553025180299</v>
      </c>
      <c r="AB92" s="437">
        <v>0.155262938271406</v>
      </c>
      <c r="AC92" s="189">
        <v>4.6968536080601497</v>
      </c>
      <c r="AD92" s="437">
        <v>1.3112890843161999</v>
      </c>
      <c r="AE92" s="189">
        <v>7.3270528663898604E-2</v>
      </c>
      <c r="AF92" s="437">
        <v>9.3442438545050993E-2</v>
      </c>
      <c r="AG92" s="189">
        <v>4.0958216533643999</v>
      </c>
      <c r="AH92" s="437">
        <v>1.2373168642455299</v>
      </c>
      <c r="AI92" s="189">
        <v>-5.5005218904823003E-2</v>
      </c>
      <c r="AJ92" s="437">
        <v>0.10871592855328099</v>
      </c>
      <c r="AK92" s="189">
        <v>4.0752459481616103</v>
      </c>
      <c r="AL92" s="437">
        <v>1.29157193375195</v>
      </c>
      <c r="AM92" s="189">
        <v>-0.11193478830048501</v>
      </c>
      <c r="AN92" s="437">
        <v>9.3114169717095296E-2</v>
      </c>
      <c r="AO92" s="189">
        <v>4.2151478579371799</v>
      </c>
      <c r="AP92" s="437">
        <v>1.3048642514743301</v>
      </c>
      <c r="AQ92" s="189">
        <v>-0.16014160023575899</v>
      </c>
      <c r="AR92" s="437">
        <v>0.10018755535021701</v>
      </c>
      <c r="AS92" s="189">
        <v>4.3201665196797396</v>
      </c>
      <c r="AT92" s="437">
        <v>1.3456822911328301</v>
      </c>
      <c r="AU92" s="189">
        <v>0.106410332238891</v>
      </c>
      <c r="AV92" s="437">
        <v>0.108893365950785</v>
      </c>
      <c r="AW92" s="189">
        <v>4.1158993737929901</v>
      </c>
      <c r="AX92" s="437">
        <v>1.2698924810491501</v>
      </c>
      <c r="AY92" s="189">
        <v>-0.106036036989003</v>
      </c>
      <c r="AZ92" s="437">
        <v>9.2743722107567997E-2</v>
      </c>
      <c r="BA92" s="189">
        <v>4.1251238701306203</v>
      </c>
      <c r="BB92" s="445">
        <v>1.3003443246823401</v>
      </c>
    </row>
    <row r="93" spans="1:54" ht="13" customHeight="1" x14ac:dyDescent="0.35">
      <c r="A93" s="12" t="s">
        <v>283</v>
      </c>
      <c r="B93" s="115">
        <v>3</v>
      </c>
      <c r="C93" s="189">
        <v>-0.146211974216749</v>
      </c>
      <c r="D93" s="437">
        <v>6.9320160893556401E-2</v>
      </c>
      <c r="E93" s="189">
        <v>1.1669956059826101</v>
      </c>
      <c r="F93" s="437">
        <v>0.45744568615317099</v>
      </c>
      <c r="G93" s="189">
        <v>-0.12701443909669699</v>
      </c>
      <c r="H93" s="437">
        <v>7.1330266754213403E-2</v>
      </c>
      <c r="I93" s="189">
        <v>1.2716869953958201</v>
      </c>
      <c r="J93" s="437">
        <v>0.48180208742932401</v>
      </c>
      <c r="K93" s="189">
        <v>-0.38438829834459498</v>
      </c>
      <c r="L93" s="437">
        <v>0.110226663493052</v>
      </c>
      <c r="M93" s="189">
        <v>1.8565358835772601</v>
      </c>
      <c r="N93" s="437">
        <v>0.70121019100460902</v>
      </c>
      <c r="O93" s="189">
        <v>-3.3488114095826402E-2</v>
      </c>
      <c r="P93" s="437">
        <v>9.4017965161785302E-2</v>
      </c>
      <c r="Q93" s="189">
        <v>0.98303824136708595</v>
      </c>
      <c r="R93" s="437">
        <v>0.37580785107575498</v>
      </c>
      <c r="S93" s="189">
        <v>-0.17372539638095999</v>
      </c>
      <c r="T93" s="437">
        <v>0.10089931902599</v>
      </c>
      <c r="U93" s="189">
        <v>1.2914092695228601</v>
      </c>
      <c r="V93" s="437">
        <v>0.47267069060879702</v>
      </c>
      <c r="W93" s="189">
        <v>-0.32329502440777702</v>
      </c>
      <c r="X93" s="437">
        <v>7.9371683768031304E-2</v>
      </c>
      <c r="Y93" s="189">
        <v>1.9206672938042499</v>
      </c>
      <c r="Z93" s="437">
        <v>0.57361158865169704</v>
      </c>
      <c r="AA93" s="189">
        <v>-0.154096247765452</v>
      </c>
      <c r="AB93" s="437">
        <v>8.7564210956130303E-2</v>
      </c>
      <c r="AC93" s="189">
        <v>1.29303591342163</v>
      </c>
      <c r="AD93" s="437">
        <v>0.46039122971796098</v>
      </c>
      <c r="AE93" s="189">
        <v>-0.127076191839743</v>
      </c>
      <c r="AF93" s="437">
        <v>7.1181029432114004E-2</v>
      </c>
      <c r="AG93" s="189">
        <v>1.2469325383143299</v>
      </c>
      <c r="AH93" s="437">
        <v>0.46747590507306702</v>
      </c>
      <c r="AI93" s="189">
        <v>-0.21852737369068601</v>
      </c>
      <c r="AJ93" s="437">
        <v>8.5636347731175594E-2</v>
      </c>
      <c r="AK93" s="189">
        <v>1.5111376807271899</v>
      </c>
      <c r="AL93" s="437">
        <v>0.533215587083674</v>
      </c>
      <c r="AM93" s="189">
        <v>-0.24818903025772801</v>
      </c>
      <c r="AN93" s="437">
        <v>7.2369657365789805E-2</v>
      </c>
      <c r="AO93" s="189">
        <v>1.57084148322516</v>
      </c>
      <c r="AP93" s="437">
        <v>0.51262541650950699</v>
      </c>
      <c r="AQ93" s="189">
        <v>-0.21848092872818101</v>
      </c>
      <c r="AR93" s="437">
        <v>6.9254535084999805E-2</v>
      </c>
      <c r="AS93" s="189">
        <v>1.4851683809735401</v>
      </c>
      <c r="AT93" s="437">
        <v>0.52058052977475999</v>
      </c>
      <c r="AU93" s="189">
        <v>-0.10227007002597401</v>
      </c>
      <c r="AV93" s="437">
        <v>7.4303078675861695E-2</v>
      </c>
      <c r="AW93" s="189">
        <v>1.1856563402359499</v>
      </c>
      <c r="AX93" s="437">
        <v>0.42455656434316502</v>
      </c>
      <c r="AY93" s="189">
        <v>4.0792394223794701E-2</v>
      </c>
      <c r="AZ93" s="437">
        <v>7.4836377017329994E-2</v>
      </c>
      <c r="BA93" s="189">
        <v>1.0746724902270799</v>
      </c>
      <c r="BB93" s="445">
        <v>0.40478733859067001</v>
      </c>
    </row>
    <row r="94" spans="1:54" ht="13" customHeight="1" x14ac:dyDescent="0.35">
      <c r="A94" s="12" t="s">
        <v>285</v>
      </c>
      <c r="B94" s="115">
        <v>3</v>
      </c>
      <c r="C94" s="189">
        <v>-0.40950144760194102</v>
      </c>
      <c r="D94" s="437">
        <v>0.10228735157001</v>
      </c>
      <c r="E94" s="189">
        <v>4.6187801965802304</v>
      </c>
      <c r="F94" s="437">
        <v>1.3530577521154501</v>
      </c>
      <c r="G94" s="189">
        <v>-0.46351927337409699</v>
      </c>
      <c r="H94" s="437">
        <v>0.107567984907878</v>
      </c>
      <c r="I94" s="189">
        <v>4.7302806839497498</v>
      </c>
      <c r="J94" s="437">
        <v>1.3127372631082099</v>
      </c>
      <c r="K94" s="189">
        <v>-0.40188801554809001</v>
      </c>
      <c r="L94" s="437">
        <v>0.106093265518557</v>
      </c>
      <c r="M94" s="189">
        <v>4.5684620191809904</v>
      </c>
      <c r="N94" s="437">
        <v>1.2942747070240499</v>
      </c>
      <c r="O94" s="189">
        <v>-0.31544074589127002</v>
      </c>
      <c r="P94" s="437">
        <v>0.108686782888732</v>
      </c>
      <c r="Q94" s="189">
        <v>4.3881255944097299</v>
      </c>
      <c r="R94" s="437">
        <v>1.2280956218268999</v>
      </c>
      <c r="S94" s="189">
        <v>-0.50276647671503005</v>
      </c>
      <c r="T94" s="437">
        <v>0.12326083012340799</v>
      </c>
      <c r="U94" s="189">
        <v>4.9949046711211302</v>
      </c>
      <c r="V94" s="437">
        <v>1.27610419117937</v>
      </c>
      <c r="W94" s="189">
        <v>-0.39074411752404198</v>
      </c>
      <c r="X94" s="437">
        <v>0.107056968793935</v>
      </c>
      <c r="Y94" s="189">
        <v>4.6359237075464597</v>
      </c>
      <c r="Z94" s="437">
        <v>1.31426834531152</v>
      </c>
      <c r="AA94" s="189">
        <v>-0.249283173788129</v>
      </c>
      <c r="AB94" s="437">
        <v>0.166106122006936</v>
      </c>
      <c r="AC94" s="189">
        <v>4.0285806565050502</v>
      </c>
      <c r="AD94" s="437">
        <v>1.19383848507795</v>
      </c>
      <c r="AE94" s="189">
        <v>-0.226507654337121</v>
      </c>
      <c r="AF94" s="437">
        <v>0.10381762610914699</v>
      </c>
      <c r="AG94" s="189">
        <v>4.4175048189988297</v>
      </c>
      <c r="AH94" s="437">
        <v>1.2095256744626499</v>
      </c>
      <c r="AI94" s="189">
        <v>-0.19362926754637799</v>
      </c>
      <c r="AJ94" s="437">
        <v>0.113427199887803</v>
      </c>
      <c r="AK94" s="189">
        <v>4.1287277860801996</v>
      </c>
      <c r="AL94" s="437">
        <v>1.22657404808009</v>
      </c>
      <c r="AM94" s="189">
        <v>-0.118588333883676</v>
      </c>
      <c r="AN94" s="437">
        <v>0.110040770758038</v>
      </c>
      <c r="AO94" s="189">
        <v>3.9225858418110202</v>
      </c>
      <c r="AP94" s="437">
        <v>1.2074713218226401</v>
      </c>
      <c r="AQ94" s="189">
        <v>-0.169556446065359</v>
      </c>
      <c r="AR94" s="437">
        <v>0.11819203085223</v>
      </c>
      <c r="AS94" s="189">
        <v>4.1605819413646898</v>
      </c>
      <c r="AT94" s="437">
        <v>1.27399969898496</v>
      </c>
      <c r="AU94" s="189">
        <v>-0.34780022667902799</v>
      </c>
      <c r="AV94" s="437">
        <v>0.106177909653163</v>
      </c>
      <c r="AW94" s="189">
        <v>4.5876125632465801</v>
      </c>
      <c r="AX94" s="437">
        <v>1.2923658564209599</v>
      </c>
      <c r="AY94" s="189">
        <v>-0.38004667287822402</v>
      </c>
      <c r="AZ94" s="437">
        <v>9.7299198819115001E-2</v>
      </c>
      <c r="BA94" s="189">
        <v>4.5782676673496603</v>
      </c>
      <c r="BB94" s="445">
        <v>1.2448792788349801</v>
      </c>
    </row>
    <row r="95" spans="1:54" ht="13" customHeight="1" x14ac:dyDescent="0.35">
      <c r="A95" s="12" t="s">
        <v>290</v>
      </c>
      <c r="B95" s="115">
        <v>3</v>
      </c>
      <c r="C95" s="189">
        <v>0.12610218524460101</v>
      </c>
      <c r="D95" s="437">
        <v>0.125242072966084</v>
      </c>
      <c r="E95" s="189">
        <v>2.2871402449406699</v>
      </c>
      <c r="F95" s="437">
        <v>0.923263850324607</v>
      </c>
      <c r="G95" s="189">
        <v>-0.105782171802422</v>
      </c>
      <c r="H95" s="437">
        <v>0.106783158816095</v>
      </c>
      <c r="I95" s="189">
        <v>2.28227225694314</v>
      </c>
      <c r="J95" s="437">
        <v>0.88960550984514697</v>
      </c>
      <c r="K95" s="189">
        <v>-0.162768805810869</v>
      </c>
      <c r="L95" s="437">
        <v>9.4740217609836697E-2</v>
      </c>
      <c r="M95" s="189">
        <v>2.3037622506546098</v>
      </c>
      <c r="N95" s="437">
        <v>0.89295809007509896</v>
      </c>
      <c r="O95" s="189">
        <v>8.5119177134982002E-2</v>
      </c>
      <c r="P95" s="437">
        <v>9.7777337577668405E-2</v>
      </c>
      <c r="Q95" s="189">
        <v>2.2038368421693599</v>
      </c>
      <c r="R95" s="437">
        <v>0.91584711527986196</v>
      </c>
      <c r="S95" s="189">
        <v>0.24719072315302701</v>
      </c>
      <c r="T95" s="437">
        <v>0.100223401255539</v>
      </c>
      <c r="U95" s="189">
        <v>2.6495004133221598</v>
      </c>
      <c r="V95" s="437">
        <v>0.99509627793379196</v>
      </c>
      <c r="W95" s="189">
        <v>-0.14174014572202201</v>
      </c>
      <c r="X95" s="437">
        <v>0.115280765297313</v>
      </c>
      <c r="Y95" s="189">
        <v>2.3613623152866698</v>
      </c>
      <c r="Z95" s="437">
        <v>0.94016067911362999</v>
      </c>
      <c r="AA95" s="189">
        <v>-5.47397652086817E-2</v>
      </c>
      <c r="AB95" s="437">
        <v>0.180236077600504</v>
      </c>
      <c r="AC95" s="189">
        <v>2.2029299892343799</v>
      </c>
      <c r="AD95" s="437">
        <v>0.89538276043426002</v>
      </c>
      <c r="AE95" s="189">
        <v>0.32627226734346698</v>
      </c>
      <c r="AF95" s="437">
        <v>0.14967372822119299</v>
      </c>
      <c r="AG95" s="189">
        <v>2.6635277863062701</v>
      </c>
      <c r="AH95" s="437">
        <v>0.90647810459765799</v>
      </c>
      <c r="AI95" s="189">
        <v>0.146673437373702</v>
      </c>
      <c r="AJ95" s="437">
        <v>0.119823746215362</v>
      </c>
      <c r="AK95" s="189">
        <v>2.3462266318410401</v>
      </c>
      <c r="AL95" s="437">
        <v>0.93373416529460096</v>
      </c>
      <c r="AM95" s="189">
        <v>0.20515960993388099</v>
      </c>
      <c r="AN95" s="437">
        <v>0.102006909217917</v>
      </c>
      <c r="AO95" s="189">
        <v>2.5049845241236</v>
      </c>
      <c r="AP95" s="437">
        <v>0.97238439501719398</v>
      </c>
      <c r="AQ95" s="189">
        <v>0.237939655660245</v>
      </c>
      <c r="AR95" s="437">
        <v>0.10399394815717899</v>
      </c>
      <c r="AS95" s="189">
        <v>2.5355780126866798</v>
      </c>
      <c r="AT95" s="437">
        <v>0.95897518224282896</v>
      </c>
      <c r="AU95" s="189">
        <v>0.260983320680577</v>
      </c>
      <c r="AV95" s="437">
        <v>0.12226077692977599</v>
      </c>
      <c r="AW95" s="189">
        <v>2.6330814055199498</v>
      </c>
      <c r="AX95" s="437">
        <v>0.95581702976405203</v>
      </c>
      <c r="AY95" s="189">
        <v>8.1075889671126306E-2</v>
      </c>
      <c r="AZ95" s="437">
        <v>0.114040169566153</v>
      </c>
      <c r="BA95" s="189">
        <v>2.2478836827105901</v>
      </c>
      <c r="BB95" s="445">
        <v>0.89972454730748896</v>
      </c>
    </row>
    <row r="96" spans="1:54" ht="13" customHeight="1" x14ac:dyDescent="0.35">
      <c r="A96" s="12" t="s">
        <v>294</v>
      </c>
      <c r="B96" s="115">
        <v>3</v>
      </c>
      <c r="C96" s="189">
        <v>0.16759817799832799</v>
      </c>
      <c r="D96" s="437">
        <v>9.6944676124568405E-2</v>
      </c>
      <c r="E96" s="189">
        <v>1.82035473381957</v>
      </c>
      <c r="F96" s="437">
        <v>0.68327362747439502</v>
      </c>
      <c r="G96" s="189">
        <v>-5.32332023886141E-2</v>
      </c>
      <c r="H96" s="437">
        <v>7.9285747110004398E-2</v>
      </c>
      <c r="I96" s="189">
        <v>1.70666720451436</v>
      </c>
      <c r="J96" s="437">
        <v>0.694595431829788</v>
      </c>
      <c r="K96" s="189">
        <v>-0.19109887797101799</v>
      </c>
      <c r="L96" s="437">
        <v>7.5192863324602399E-2</v>
      </c>
      <c r="M96" s="189">
        <v>1.9577648557804299</v>
      </c>
      <c r="N96" s="437">
        <v>0.72668855712369795</v>
      </c>
      <c r="O96" s="189">
        <v>-0.12188148519175999</v>
      </c>
      <c r="P96" s="437">
        <v>7.9164832625609194E-2</v>
      </c>
      <c r="Q96" s="189">
        <v>1.81428236315414</v>
      </c>
      <c r="R96" s="437">
        <v>0.723149418940781</v>
      </c>
      <c r="S96" s="189">
        <v>-0.18835565587935599</v>
      </c>
      <c r="T96" s="437">
        <v>6.8289924194257695E-2</v>
      </c>
      <c r="U96" s="189">
        <v>1.9989187247686599</v>
      </c>
      <c r="V96" s="437">
        <v>0.77191270767150499</v>
      </c>
      <c r="W96" s="189">
        <v>-0.297323947283467</v>
      </c>
      <c r="X96" s="437">
        <v>8.9583573377016099E-2</v>
      </c>
      <c r="Y96" s="189">
        <v>2.35524751617351</v>
      </c>
      <c r="Z96" s="437">
        <v>0.84287626681822503</v>
      </c>
      <c r="AA96" s="189">
        <v>-1.79299256118318E-2</v>
      </c>
      <c r="AB96" s="437">
        <v>0.12164185846422899</v>
      </c>
      <c r="AC96" s="189">
        <v>1.71587986223466</v>
      </c>
      <c r="AD96" s="437">
        <v>0.68910586093347004</v>
      </c>
      <c r="AE96" s="189">
        <v>-0.15894549318078499</v>
      </c>
      <c r="AF96" s="437">
        <v>7.5428408246459494E-2</v>
      </c>
      <c r="AG96" s="189">
        <v>1.86313960914347</v>
      </c>
      <c r="AH96" s="437">
        <v>0.73840614273110905</v>
      </c>
      <c r="AI96" s="189">
        <v>5.5253006160079797E-2</v>
      </c>
      <c r="AJ96" s="437">
        <v>7.3440692341990202E-2</v>
      </c>
      <c r="AK96" s="189">
        <v>1.75286708973262</v>
      </c>
      <c r="AL96" s="437">
        <v>0.673968096153572</v>
      </c>
      <c r="AM96" s="189">
        <v>-0.103264460494982</v>
      </c>
      <c r="AN96" s="437">
        <v>9.5717067686781204E-2</v>
      </c>
      <c r="AO96" s="189">
        <v>1.7231246194329699</v>
      </c>
      <c r="AP96" s="437">
        <v>0.690370375586985</v>
      </c>
      <c r="AQ96" s="189">
        <v>-2.1853445983552301E-2</v>
      </c>
      <c r="AR96" s="437">
        <v>8.4655191655338899E-2</v>
      </c>
      <c r="AS96" s="189">
        <v>1.76215104046506</v>
      </c>
      <c r="AT96" s="437">
        <v>0.72708498687802603</v>
      </c>
      <c r="AU96" s="189">
        <v>-0.156819860559853</v>
      </c>
      <c r="AV96" s="437">
        <v>7.3112538579606604E-2</v>
      </c>
      <c r="AW96" s="189">
        <v>1.9310011080842</v>
      </c>
      <c r="AX96" s="437">
        <v>0.69973470633224299</v>
      </c>
      <c r="AY96" s="189">
        <v>-0.10849805141456401</v>
      </c>
      <c r="AZ96" s="437">
        <v>7.1501147090855893E-2</v>
      </c>
      <c r="BA96" s="189">
        <v>1.83197814760934</v>
      </c>
      <c r="BB96" s="445">
        <v>0.69853634799286901</v>
      </c>
    </row>
    <row r="97" spans="1:54" ht="13" customHeight="1" x14ac:dyDescent="0.35">
      <c r="A97" s="12" t="s">
        <v>295</v>
      </c>
      <c r="B97" s="115">
        <v>3</v>
      </c>
      <c r="C97" s="189">
        <v>-3.28208238624687E-2</v>
      </c>
      <c r="D97" s="437">
        <v>8.8497816898573903E-2</v>
      </c>
      <c r="E97" s="189">
        <v>2.4098920221739402</v>
      </c>
      <c r="F97" s="437">
        <v>1.13919297802261</v>
      </c>
      <c r="G97" s="189">
        <v>-6.7706917500210406E-2</v>
      </c>
      <c r="H97" s="437">
        <v>0.10890453866013799</v>
      </c>
      <c r="I97" s="189">
        <v>2.4298922322864098</v>
      </c>
      <c r="J97" s="437">
        <v>1.0901744758546701</v>
      </c>
      <c r="K97" s="189">
        <v>-0.17231851388434</v>
      </c>
      <c r="L97" s="437">
        <v>7.3960092534891803E-2</v>
      </c>
      <c r="M97" s="189">
        <v>2.7024233969410898</v>
      </c>
      <c r="N97" s="437">
        <v>1.19259218444953</v>
      </c>
      <c r="O97" s="189">
        <v>-0.26683289535571297</v>
      </c>
      <c r="P97" s="437">
        <v>7.4791749014856204E-2</v>
      </c>
      <c r="Q97" s="189">
        <v>2.9898121734572598</v>
      </c>
      <c r="R97" s="437">
        <v>1.3057499962877099</v>
      </c>
      <c r="S97" s="189">
        <v>-0.235808819105158</v>
      </c>
      <c r="T97" s="437">
        <v>0.11118628654422499</v>
      </c>
      <c r="U97" s="189">
        <v>2.8786661223724801</v>
      </c>
      <c r="V97" s="437">
        <v>0.96156731296001896</v>
      </c>
      <c r="W97" s="189">
        <v>-0.33711212483022002</v>
      </c>
      <c r="X97" s="437">
        <v>0.10876679588424</v>
      </c>
      <c r="Y97" s="189">
        <v>3.2951789302119301</v>
      </c>
      <c r="Z97" s="437">
        <v>1.07743812075456</v>
      </c>
      <c r="AA97" s="189">
        <v>-0.44047892948314898</v>
      </c>
      <c r="AB97" s="437">
        <v>0.123612785192162</v>
      </c>
      <c r="AC97" s="189">
        <v>3.3158886636762999</v>
      </c>
      <c r="AD97" s="437">
        <v>1.15964502794595</v>
      </c>
      <c r="AE97" s="189">
        <v>-0.33831966760975801</v>
      </c>
      <c r="AF97" s="437">
        <v>8.4210723760998807E-2</v>
      </c>
      <c r="AG97" s="189">
        <v>3.3341340150816299</v>
      </c>
      <c r="AH97" s="437">
        <v>1.2727543705339199</v>
      </c>
      <c r="AI97" s="189">
        <v>-0.23366861810620701</v>
      </c>
      <c r="AJ97" s="437">
        <v>0.10431396166942</v>
      </c>
      <c r="AK97" s="189">
        <v>2.8418028045027302</v>
      </c>
      <c r="AL97" s="437">
        <v>1.08530242345573</v>
      </c>
      <c r="AM97" s="189">
        <v>-3.2541147461014601E-2</v>
      </c>
      <c r="AN97" s="437">
        <v>0.105920946199086</v>
      </c>
      <c r="AO97" s="189">
        <v>2.4423181378992802</v>
      </c>
      <c r="AP97" s="437">
        <v>1.14127779310143</v>
      </c>
      <c r="AQ97" s="189">
        <v>-4.4519135109758003E-2</v>
      </c>
      <c r="AR97" s="437">
        <v>0.104827352338448</v>
      </c>
      <c r="AS97" s="189">
        <v>2.46254793858837</v>
      </c>
      <c r="AT97" s="437">
        <v>1.13241588515044</v>
      </c>
      <c r="AU97" s="189">
        <v>-0.197828502090129</v>
      </c>
      <c r="AV97" s="437">
        <v>7.4660604429954397E-2</v>
      </c>
      <c r="AW97" s="189">
        <v>2.7019829550982202</v>
      </c>
      <c r="AX97" s="437">
        <v>1.1085474519929699</v>
      </c>
      <c r="AY97" s="189">
        <v>-4.3806853994496603E-2</v>
      </c>
      <c r="AZ97" s="437">
        <v>0.10732004274378799</v>
      </c>
      <c r="BA97" s="189">
        <v>2.4293852188328202</v>
      </c>
      <c r="BB97" s="445">
        <v>1.1317530687217101</v>
      </c>
    </row>
    <row r="98" spans="1:54" ht="13" customHeight="1" x14ac:dyDescent="0.35">
      <c r="A98" s="29" t="s">
        <v>307</v>
      </c>
      <c r="B98" s="117">
        <v>3</v>
      </c>
      <c r="C98" s="203">
        <v>-6.2966759010924994E-2</v>
      </c>
      <c r="D98" s="444">
        <v>3.45845675089533E-2</v>
      </c>
      <c r="E98" s="203">
        <v>2.5505190984603399</v>
      </c>
      <c r="F98" s="444">
        <v>0.341979842912361</v>
      </c>
      <c r="G98" s="203">
        <v>-0.14059125847970899</v>
      </c>
      <c r="H98" s="444">
        <v>3.6391434848314197E-2</v>
      </c>
      <c r="I98" s="203">
        <v>2.5247033839288799</v>
      </c>
      <c r="J98" s="444">
        <v>0.334811166207577</v>
      </c>
      <c r="K98" s="203">
        <v>-0.214147209887945</v>
      </c>
      <c r="L98" s="444">
        <v>3.3590376406911003E-2</v>
      </c>
      <c r="M98" s="203">
        <v>2.6939532902806</v>
      </c>
      <c r="N98" s="444">
        <v>0.34515783971538</v>
      </c>
      <c r="O98" s="203">
        <v>-2.96867013545534E-2</v>
      </c>
      <c r="P98" s="444">
        <v>3.5468728912333401E-2</v>
      </c>
      <c r="Q98" s="203">
        <v>2.56316327257032</v>
      </c>
      <c r="R98" s="444">
        <v>0.34880885456288802</v>
      </c>
      <c r="S98" s="203">
        <v>-0.116353056077851</v>
      </c>
      <c r="T98" s="444">
        <v>3.4955551333172699E-2</v>
      </c>
      <c r="U98" s="203">
        <v>2.7708304916559801</v>
      </c>
      <c r="V98" s="444">
        <v>0.33771857723910398</v>
      </c>
      <c r="W98" s="203">
        <v>-0.32388701789796998</v>
      </c>
      <c r="X98" s="444">
        <v>3.6780284673662698E-2</v>
      </c>
      <c r="Y98" s="203">
        <v>3.12896569133874</v>
      </c>
      <c r="Z98" s="444">
        <v>0.36381663405734699</v>
      </c>
      <c r="AA98" s="203">
        <v>-0.21139892402428401</v>
      </c>
      <c r="AB98" s="444">
        <v>5.8938694974461102E-2</v>
      </c>
      <c r="AC98" s="203">
        <v>2.63286636404341</v>
      </c>
      <c r="AD98" s="444">
        <v>0.33656879151993802</v>
      </c>
      <c r="AE98" s="203">
        <v>-4.0899132616730199E-2</v>
      </c>
      <c r="AF98" s="444">
        <v>3.6318946049920003E-2</v>
      </c>
      <c r="AG98" s="203">
        <v>2.6539604376021799</v>
      </c>
      <c r="AH98" s="444">
        <v>0.33724008665655703</v>
      </c>
      <c r="AI98" s="203">
        <v>-3.2017760265653498E-2</v>
      </c>
      <c r="AJ98" s="444">
        <v>4.3589832940439999E-2</v>
      </c>
      <c r="AK98" s="203">
        <v>2.5354162937764801</v>
      </c>
      <c r="AL98" s="444">
        <v>0.331515911271692</v>
      </c>
      <c r="AM98" s="203">
        <v>-3.8999929819708401E-2</v>
      </c>
      <c r="AN98" s="444">
        <v>3.8182035293118997E-2</v>
      </c>
      <c r="AO98" s="203">
        <v>2.4874692357163299</v>
      </c>
      <c r="AP98" s="444">
        <v>0.33619417468490798</v>
      </c>
      <c r="AQ98" s="203">
        <v>-3.3939473886560302E-2</v>
      </c>
      <c r="AR98" s="444">
        <v>3.5260230786575197E-2</v>
      </c>
      <c r="AS98" s="203">
        <v>2.5700290853606198</v>
      </c>
      <c r="AT98" s="444">
        <v>0.347042481903449</v>
      </c>
      <c r="AU98" s="203">
        <v>-6.0913389981473602E-2</v>
      </c>
      <c r="AV98" s="444">
        <v>3.3886353035122101E-2</v>
      </c>
      <c r="AW98" s="203">
        <v>2.5741200233078501</v>
      </c>
      <c r="AX98" s="444">
        <v>0.33598305628083203</v>
      </c>
      <c r="AY98" s="203">
        <v>-8.7635258594061002E-2</v>
      </c>
      <c r="AZ98" s="444">
        <v>4.2854554834088003E-2</v>
      </c>
      <c r="BA98" s="203">
        <v>2.4828153231345298</v>
      </c>
      <c r="BB98" s="452">
        <v>0.33332716613353602</v>
      </c>
    </row>
    <row r="100" spans="1:54" x14ac:dyDescent="0.35">
      <c r="A100" s="178" t="s">
        <v>385</v>
      </c>
    </row>
    <row r="101" spans="1:54" x14ac:dyDescent="0.35">
      <c r="A101" s="178" t="s">
        <v>443</v>
      </c>
    </row>
    <row r="102" spans="1:54" x14ac:dyDescent="0.35">
      <c r="A102" s="178" t="s">
        <v>387</v>
      </c>
    </row>
    <row r="103" spans="1:54" x14ac:dyDescent="0.35">
      <c r="A103" s="178" t="s">
        <v>439</v>
      </c>
    </row>
    <row r="104" spans="1:54" x14ac:dyDescent="0.35">
      <c r="A104" s="178" t="s">
        <v>310</v>
      </c>
    </row>
    <row r="105" spans="1:54" x14ac:dyDescent="0.35">
      <c r="A105" s="178" t="s">
        <v>311</v>
      </c>
    </row>
    <row r="106" spans="1:54" x14ac:dyDescent="0.35">
      <c r="A106" s="178" t="s">
        <v>312</v>
      </c>
    </row>
    <row r="107" spans="1:54" x14ac:dyDescent="0.35">
      <c r="A107" s="178" t="s">
        <v>313</v>
      </c>
    </row>
    <row r="108" spans="1:54" x14ac:dyDescent="0.35">
      <c r="A108" s="163" t="str">
        <f>HYPERLINK("https://oecdcode.org/disclaimers/cyprus.html", "Information on data for Cyprus: https://oecdcode.org/disclaimers/cyprus.html")</f>
        <v>Information on data for Cyprus: https://oecdcode.org/disclaimers/cyprus.html</v>
      </c>
    </row>
    <row r="109" spans="1:54" x14ac:dyDescent="0.35">
      <c r="A109" s="178" t="s">
        <v>314</v>
      </c>
    </row>
  </sheetData>
  <mergeCells count="28">
    <mergeCell ref="AU9:AX9"/>
    <mergeCell ref="AU10:AX10"/>
    <mergeCell ref="AY9:BB9"/>
    <mergeCell ref="AY10:BB10"/>
    <mergeCell ref="C8:BB8"/>
    <mergeCell ref="AI9:AL9"/>
    <mergeCell ref="AI10:AL10"/>
    <mergeCell ref="AM9:AP9"/>
    <mergeCell ref="AM10:AP10"/>
    <mergeCell ref="AQ9:AT9"/>
    <mergeCell ref="AQ10:AT10"/>
    <mergeCell ref="W9:Z9"/>
    <mergeCell ref="W10:Z10"/>
    <mergeCell ref="AA9:AD9"/>
    <mergeCell ref="AA10:AD10"/>
    <mergeCell ref="AE9:AH9"/>
    <mergeCell ref="AE10:AH10"/>
    <mergeCell ref="K9:N9"/>
    <mergeCell ref="K10:N10"/>
    <mergeCell ref="O9:R9"/>
    <mergeCell ref="O10:R10"/>
    <mergeCell ref="S9:V9"/>
    <mergeCell ref="S10:V10"/>
    <mergeCell ref="B8:B11"/>
    <mergeCell ref="C9:F9"/>
    <mergeCell ref="C10:F10"/>
    <mergeCell ref="G9:J9"/>
    <mergeCell ref="G10:J10"/>
  </mergeCells>
  <conditionalFormatting sqref="C1:C200">
    <cfRule type="expression" dxfId="48" priority="13">
      <formula>ABS(C1/D1)&gt;1.95996398454005</formula>
    </cfRule>
  </conditionalFormatting>
  <conditionalFormatting sqref="G1:G200">
    <cfRule type="expression" dxfId="47" priority="12">
      <formula>ABS(G1/H1)&gt;1.95996398454005</formula>
    </cfRule>
  </conditionalFormatting>
  <conditionalFormatting sqref="K1:K200">
    <cfRule type="expression" dxfId="46" priority="11">
      <formula>ABS(K1/L1)&gt;1.95996398454005</formula>
    </cfRule>
  </conditionalFormatting>
  <conditionalFormatting sqref="O1:O200">
    <cfRule type="expression" dxfId="45" priority="10">
      <formula>ABS(O1/P1)&gt;1.95996398454005</formula>
    </cfRule>
  </conditionalFormatting>
  <conditionalFormatting sqref="S1:S200">
    <cfRule type="expression" dxfId="44" priority="9">
      <formula>ABS(S1/T1)&gt;1.95996398454005</formula>
    </cfRule>
  </conditionalFormatting>
  <conditionalFormatting sqref="W1:W200">
    <cfRule type="expression" dxfId="43" priority="8">
      <formula>ABS(W1/X1)&gt;1.95996398454005</formula>
    </cfRule>
  </conditionalFormatting>
  <conditionalFormatting sqref="AA1:AA200">
    <cfRule type="expression" dxfId="42" priority="7">
      <formula>ABS(AA1/AB1)&gt;1.95996398454005</formula>
    </cfRule>
  </conditionalFormatting>
  <conditionalFormatting sqref="AE1:AE200">
    <cfRule type="expression" dxfId="41" priority="6">
      <formula>ABS(AE1/AF1)&gt;1.95996398454005</formula>
    </cfRule>
  </conditionalFormatting>
  <conditionalFormatting sqref="AI1:AI200">
    <cfRule type="expression" dxfId="40" priority="5">
      <formula>ABS(AI1/AJ1)&gt;1.95996398454005</formula>
    </cfRule>
  </conditionalFormatting>
  <conditionalFormatting sqref="AM1:AM200">
    <cfRule type="expression" dxfId="39" priority="4">
      <formula>ABS(AM1/AN1)&gt;1.95996398454005</formula>
    </cfRule>
  </conditionalFormatting>
  <conditionalFormatting sqref="AQ1:AQ200">
    <cfRule type="expression" dxfId="38" priority="3">
      <formula>ABS(AQ1/AR1)&gt;1.95996398454005</formula>
    </cfRule>
  </conditionalFormatting>
  <conditionalFormatting sqref="AU1:AU200">
    <cfRule type="expression" dxfId="37" priority="2">
      <formula>ABS(AU1/AV1)&gt;1.95996398454005</formula>
    </cfRule>
  </conditionalFormatting>
  <conditionalFormatting sqref="AY1:AY200">
    <cfRule type="expression" dxfId="36" priority="1">
      <formula>ABS(AY1/AZ1)&gt;1.95996398454005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B109"/>
  <sheetViews>
    <sheetView showGridLines="0" zoomScale="80" workbookViewId="0"/>
  </sheetViews>
  <sheetFormatPr defaultColWidth="10.81640625" defaultRowHeight="14.5" x14ac:dyDescent="0.35"/>
  <cols>
    <col min="1" max="1" width="30.7265625" customWidth="1"/>
    <col min="2" max="2" width="8.7265625" customWidth="1"/>
  </cols>
  <sheetData>
    <row r="1" spans="1:54" x14ac:dyDescent="0.35">
      <c r="A1" s="32" t="s">
        <v>226</v>
      </c>
    </row>
    <row r="2" spans="1:54" x14ac:dyDescent="0.35">
      <c r="A2" s="38" t="s">
        <v>227</v>
      </c>
    </row>
    <row r="3" spans="1:54" x14ac:dyDescent="0.35">
      <c r="A3" s="42" t="s">
        <v>379</v>
      </c>
    </row>
    <row r="4" spans="1:54" x14ac:dyDescent="0.35">
      <c r="A4" s="150" t="str">
        <f>HYPERLINK("#'TOC'!A1", "Back to TOC")</f>
        <v>Back to TOC</v>
      </c>
    </row>
    <row r="8" spans="1:54" ht="15" customHeight="1" x14ac:dyDescent="0.35">
      <c r="B8" s="503" t="s">
        <v>233</v>
      </c>
      <c r="C8" s="506" t="s">
        <v>481</v>
      </c>
      <c r="D8" s="506"/>
      <c r="E8" s="506"/>
      <c r="F8" s="506"/>
      <c r="G8" s="506" t="s">
        <v>481</v>
      </c>
      <c r="H8" s="506"/>
      <c r="I8" s="506"/>
      <c r="J8" s="506"/>
      <c r="K8" s="506" t="s">
        <v>481</v>
      </c>
      <c r="L8" s="506"/>
      <c r="M8" s="506"/>
      <c r="N8" s="506"/>
      <c r="O8" s="506" t="s">
        <v>481</v>
      </c>
      <c r="P8" s="506"/>
      <c r="Q8" s="506"/>
      <c r="R8" s="506"/>
      <c r="S8" s="506" t="s">
        <v>481</v>
      </c>
      <c r="T8" s="506"/>
      <c r="U8" s="506"/>
      <c r="V8" s="506"/>
      <c r="W8" s="506" t="s">
        <v>481</v>
      </c>
      <c r="X8" s="506"/>
      <c r="Y8" s="506"/>
      <c r="Z8" s="506"/>
      <c r="AA8" s="506" t="s">
        <v>481</v>
      </c>
      <c r="AB8" s="506"/>
      <c r="AC8" s="506"/>
      <c r="AD8" s="506"/>
      <c r="AE8" s="506" t="s">
        <v>481</v>
      </c>
      <c r="AF8" s="506"/>
      <c r="AG8" s="506"/>
      <c r="AH8" s="506"/>
      <c r="AI8" s="506" t="s">
        <v>481</v>
      </c>
      <c r="AJ8" s="506"/>
      <c r="AK8" s="506"/>
      <c r="AL8" s="506"/>
      <c r="AM8" s="506" t="s">
        <v>481</v>
      </c>
      <c r="AN8" s="506"/>
      <c r="AO8" s="506"/>
      <c r="AP8" s="506"/>
      <c r="AQ8" s="506" t="s">
        <v>481</v>
      </c>
      <c r="AR8" s="506"/>
      <c r="AS8" s="506"/>
      <c r="AT8" s="506"/>
      <c r="AU8" s="506" t="s">
        <v>481</v>
      </c>
      <c r="AV8" s="506"/>
      <c r="AW8" s="506"/>
      <c r="AX8" s="506"/>
      <c r="AY8" s="506" t="s">
        <v>481</v>
      </c>
      <c r="AZ8" s="506"/>
      <c r="BA8" s="506"/>
      <c r="BB8" s="507"/>
    </row>
    <row r="9" spans="1:54" ht="45" customHeight="1" x14ac:dyDescent="0.35">
      <c r="B9" s="504"/>
      <c r="C9" s="508" t="s">
        <v>467</v>
      </c>
      <c r="D9" s="508"/>
      <c r="E9" s="508"/>
      <c r="F9" s="508"/>
      <c r="G9" s="508" t="s">
        <v>468</v>
      </c>
      <c r="H9" s="508"/>
      <c r="I9" s="508"/>
      <c r="J9" s="508"/>
      <c r="K9" s="508" t="s">
        <v>469</v>
      </c>
      <c r="L9" s="508"/>
      <c r="M9" s="508"/>
      <c r="N9" s="508"/>
      <c r="O9" s="508" t="s">
        <v>470</v>
      </c>
      <c r="P9" s="508"/>
      <c r="Q9" s="508"/>
      <c r="R9" s="508"/>
      <c r="S9" s="508" t="s">
        <v>471</v>
      </c>
      <c r="T9" s="508"/>
      <c r="U9" s="508"/>
      <c r="V9" s="508"/>
      <c r="W9" s="508" t="s">
        <v>472</v>
      </c>
      <c r="X9" s="508"/>
      <c r="Y9" s="508"/>
      <c r="Z9" s="508"/>
      <c r="AA9" s="508" t="s">
        <v>473</v>
      </c>
      <c r="AB9" s="508"/>
      <c r="AC9" s="508"/>
      <c r="AD9" s="508"/>
      <c r="AE9" s="508" t="s">
        <v>474</v>
      </c>
      <c r="AF9" s="508"/>
      <c r="AG9" s="508"/>
      <c r="AH9" s="508"/>
      <c r="AI9" s="508" t="s">
        <v>475</v>
      </c>
      <c r="AJ9" s="508"/>
      <c r="AK9" s="508"/>
      <c r="AL9" s="508"/>
      <c r="AM9" s="508" t="s">
        <v>476</v>
      </c>
      <c r="AN9" s="508"/>
      <c r="AO9" s="508"/>
      <c r="AP9" s="508"/>
      <c r="AQ9" s="508" t="s">
        <v>477</v>
      </c>
      <c r="AR9" s="508"/>
      <c r="AS9" s="508"/>
      <c r="AT9" s="508"/>
      <c r="AU9" s="508" t="s">
        <v>478</v>
      </c>
      <c r="AV9" s="508"/>
      <c r="AW9" s="508"/>
      <c r="AX9" s="508"/>
      <c r="AY9" s="508" t="s">
        <v>479</v>
      </c>
      <c r="AZ9" s="508"/>
      <c r="BA9" s="508"/>
      <c r="BB9" s="541"/>
    </row>
    <row r="10" spans="1:54" ht="45" customHeight="1" x14ac:dyDescent="0.35">
      <c r="B10" s="504"/>
      <c r="C10" s="509" t="s">
        <v>384</v>
      </c>
      <c r="D10" s="509"/>
      <c r="E10" s="509"/>
      <c r="F10" s="509"/>
      <c r="G10" s="509" t="s">
        <v>384</v>
      </c>
      <c r="H10" s="509"/>
      <c r="I10" s="509"/>
      <c r="J10" s="509"/>
      <c r="K10" s="509" t="s">
        <v>384</v>
      </c>
      <c r="L10" s="509"/>
      <c r="M10" s="509"/>
      <c r="N10" s="509"/>
      <c r="O10" s="509" t="s">
        <v>384</v>
      </c>
      <c r="P10" s="509"/>
      <c r="Q10" s="509"/>
      <c r="R10" s="509"/>
      <c r="S10" s="509" t="s">
        <v>384</v>
      </c>
      <c r="T10" s="509"/>
      <c r="U10" s="509"/>
      <c r="V10" s="509"/>
      <c r="W10" s="509" t="s">
        <v>384</v>
      </c>
      <c r="X10" s="509"/>
      <c r="Y10" s="509"/>
      <c r="Z10" s="509"/>
      <c r="AA10" s="509" t="s">
        <v>384</v>
      </c>
      <c r="AB10" s="509"/>
      <c r="AC10" s="509"/>
      <c r="AD10" s="509"/>
      <c r="AE10" s="509" t="s">
        <v>384</v>
      </c>
      <c r="AF10" s="509"/>
      <c r="AG10" s="509"/>
      <c r="AH10" s="509"/>
      <c r="AI10" s="509" t="s">
        <v>384</v>
      </c>
      <c r="AJ10" s="509"/>
      <c r="AK10" s="509"/>
      <c r="AL10" s="509"/>
      <c r="AM10" s="509" t="s">
        <v>384</v>
      </c>
      <c r="AN10" s="509"/>
      <c r="AO10" s="509"/>
      <c r="AP10" s="509"/>
      <c r="AQ10" s="509" t="s">
        <v>384</v>
      </c>
      <c r="AR10" s="509"/>
      <c r="AS10" s="509"/>
      <c r="AT10" s="509"/>
      <c r="AU10" s="509" t="s">
        <v>384</v>
      </c>
      <c r="AV10" s="509"/>
      <c r="AW10" s="509"/>
      <c r="AX10" s="509"/>
      <c r="AY10" s="509" t="s">
        <v>384</v>
      </c>
      <c r="AZ10" s="509"/>
      <c r="BA10" s="509"/>
      <c r="BB10" s="542"/>
    </row>
    <row r="11" spans="1:54" ht="15" customHeight="1" x14ac:dyDescent="0.35">
      <c r="B11" s="505"/>
      <c r="C11" s="88" t="s">
        <v>326</v>
      </c>
      <c r="D11" s="88" t="s">
        <v>235</v>
      </c>
      <c r="E11" s="88" t="s">
        <v>380</v>
      </c>
      <c r="F11" s="88" t="s">
        <v>235</v>
      </c>
      <c r="G11" s="88" t="s">
        <v>326</v>
      </c>
      <c r="H11" s="88" t="s">
        <v>235</v>
      </c>
      <c r="I11" s="88" t="s">
        <v>380</v>
      </c>
      <c r="J11" s="88" t="s">
        <v>235</v>
      </c>
      <c r="K11" s="88" t="s">
        <v>326</v>
      </c>
      <c r="L11" s="88" t="s">
        <v>235</v>
      </c>
      <c r="M11" s="88" t="s">
        <v>380</v>
      </c>
      <c r="N11" s="88" t="s">
        <v>235</v>
      </c>
      <c r="O11" s="88" t="s">
        <v>326</v>
      </c>
      <c r="P11" s="88" t="s">
        <v>235</v>
      </c>
      <c r="Q11" s="88" t="s">
        <v>380</v>
      </c>
      <c r="R11" s="88" t="s">
        <v>235</v>
      </c>
      <c r="S11" s="88" t="s">
        <v>326</v>
      </c>
      <c r="T11" s="88" t="s">
        <v>235</v>
      </c>
      <c r="U11" s="88" t="s">
        <v>380</v>
      </c>
      <c r="V11" s="88" t="s">
        <v>235</v>
      </c>
      <c r="W11" s="88" t="s">
        <v>326</v>
      </c>
      <c r="X11" s="88" t="s">
        <v>235</v>
      </c>
      <c r="Y11" s="88" t="s">
        <v>380</v>
      </c>
      <c r="Z11" s="88" t="s">
        <v>235</v>
      </c>
      <c r="AA11" s="88" t="s">
        <v>326</v>
      </c>
      <c r="AB11" s="88" t="s">
        <v>235</v>
      </c>
      <c r="AC11" s="88" t="s">
        <v>380</v>
      </c>
      <c r="AD11" s="88" t="s">
        <v>235</v>
      </c>
      <c r="AE11" s="88" t="s">
        <v>326</v>
      </c>
      <c r="AF11" s="88" t="s">
        <v>235</v>
      </c>
      <c r="AG11" s="88" t="s">
        <v>380</v>
      </c>
      <c r="AH11" s="88" t="s">
        <v>235</v>
      </c>
      <c r="AI11" s="88" t="s">
        <v>326</v>
      </c>
      <c r="AJ11" s="88" t="s">
        <v>235</v>
      </c>
      <c r="AK11" s="88" t="s">
        <v>380</v>
      </c>
      <c r="AL11" s="88" t="s">
        <v>235</v>
      </c>
      <c r="AM11" s="88" t="s">
        <v>326</v>
      </c>
      <c r="AN11" s="88" t="s">
        <v>235</v>
      </c>
      <c r="AO11" s="88" t="s">
        <v>380</v>
      </c>
      <c r="AP11" s="88" t="s">
        <v>235</v>
      </c>
      <c r="AQ11" s="88" t="s">
        <v>326</v>
      </c>
      <c r="AR11" s="88" t="s">
        <v>235</v>
      </c>
      <c r="AS11" s="88" t="s">
        <v>380</v>
      </c>
      <c r="AT11" s="88" t="s">
        <v>235</v>
      </c>
      <c r="AU11" s="88" t="s">
        <v>326</v>
      </c>
      <c r="AV11" s="88" t="s">
        <v>235</v>
      </c>
      <c r="AW11" s="88" t="s">
        <v>380</v>
      </c>
      <c r="AX11" s="88" t="s">
        <v>235</v>
      </c>
      <c r="AY11" s="88" t="s">
        <v>326</v>
      </c>
      <c r="AZ11" s="88" t="s">
        <v>235</v>
      </c>
      <c r="BA11" s="88" t="s">
        <v>380</v>
      </c>
      <c r="BB11" s="89" t="s">
        <v>235</v>
      </c>
    </row>
    <row r="12" spans="1:54" ht="13" customHeight="1" x14ac:dyDescent="0.35">
      <c r="A12" s="90"/>
      <c r="B12" s="91"/>
      <c r="C12" s="201" t="s">
        <v>1484</v>
      </c>
      <c r="D12" s="459" t="s">
        <v>1485</v>
      </c>
      <c r="E12" s="201" t="s">
        <v>1486</v>
      </c>
      <c r="F12" s="459" t="s">
        <v>1487</v>
      </c>
      <c r="G12" s="201" t="s">
        <v>1488</v>
      </c>
      <c r="H12" s="459" t="s">
        <v>1489</v>
      </c>
      <c r="I12" s="201" t="s">
        <v>1490</v>
      </c>
      <c r="J12" s="459" t="s">
        <v>1491</v>
      </c>
      <c r="K12" s="201" t="s">
        <v>1492</v>
      </c>
      <c r="L12" s="459" t="s">
        <v>1493</v>
      </c>
      <c r="M12" s="201" t="s">
        <v>1494</v>
      </c>
      <c r="N12" s="459" t="s">
        <v>1495</v>
      </c>
      <c r="O12" s="201" t="s">
        <v>1496</v>
      </c>
      <c r="P12" s="459" t="s">
        <v>1497</v>
      </c>
      <c r="Q12" s="201" t="s">
        <v>1498</v>
      </c>
      <c r="R12" s="459" t="s">
        <v>1499</v>
      </c>
      <c r="S12" s="201" t="s">
        <v>1500</v>
      </c>
      <c r="T12" s="459" t="s">
        <v>1501</v>
      </c>
      <c r="U12" s="201" t="s">
        <v>1502</v>
      </c>
      <c r="V12" s="459" t="s">
        <v>1503</v>
      </c>
      <c r="W12" s="201" t="s">
        <v>1504</v>
      </c>
      <c r="X12" s="459" t="s">
        <v>1505</v>
      </c>
      <c r="Y12" s="201" t="s">
        <v>1506</v>
      </c>
      <c r="Z12" s="459" t="s">
        <v>1507</v>
      </c>
      <c r="AA12" s="201" t="s">
        <v>1508</v>
      </c>
      <c r="AB12" s="459" t="s">
        <v>1509</v>
      </c>
      <c r="AC12" s="201" t="s">
        <v>1510</v>
      </c>
      <c r="AD12" s="459" t="s">
        <v>1511</v>
      </c>
      <c r="AE12" s="201" t="s">
        <v>1512</v>
      </c>
      <c r="AF12" s="459" t="s">
        <v>1513</v>
      </c>
      <c r="AG12" s="201" t="s">
        <v>1514</v>
      </c>
      <c r="AH12" s="459" t="s">
        <v>1515</v>
      </c>
      <c r="AI12" s="201" t="s">
        <v>1516</v>
      </c>
      <c r="AJ12" s="459" t="s">
        <v>1517</v>
      </c>
      <c r="AK12" s="201" t="s">
        <v>1518</v>
      </c>
      <c r="AL12" s="459" t="s">
        <v>1519</v>
      </c>
      <c r="AM12" s="201" t="s">
        <v>1520</v>
      </c>
      <c r="AN12" s="459" t="s">
        <v>1521</v>
      </c>
      <c r="AO12" s="201" t="s">
        <v>1522</v>
      </c>
      <c r="AP12" s="459" t="s">
        <v>1523</v>
      </c>
      <c r="AQ12" s="201" t="s">
        <v>1524</v>
      </c>
      <c r="AR12" s="459" t="s">
        <v>1525</v>
      </c>
      <c r="AS12" s="201" t="s">
        <v>1526</v>
      </c>
      <c r="AT12" s="459" t="s">
        <v>1527</v>
      </c>
      <c r="AU12" s="201" t="s">
        <v>1528</v>
      </c>
      <c r="AV12" s="459" t="s">
        <v>1529</v>
      </c>
      <c r="AW12" s="201" t="s">
        <v>1530</v>
      </c>
      <c r="AX12" s="459" t="s">
        <v>1531</v>
      </c>
      <c r="AY12" s="201" t="s">
        <v>1532</v>
      </c>
      <c r="AZ12" s="459" t="s">
        <v>1533</v>
      </c>
      <c r="BA12" s="201" t="s">
        <v>1534</v>
      </c>
      <c r="BB12" s="467" t="s">
        <v>1535</v>
      </c>
    </row>
    <row r="13" spans="1:54" ht="13" customHeight="1" x14ac:dyDescent="0.35">
      <c r="A13" s="12" t="s">
        <v>248</v>
      </c>
      <c r="B13" s="97">
        <v>2</v>
      </c>
      <c r="C13" s="189">
        <v>1.4795936346607701</v>
      </c>
      <c r="D13" s="453">
        <v>9.8967263394863905E-2</v>
      </c>
      <c r="E13" s="189">
        <v>18.370369164766501</v>
      </c>
      <c r="F13" s="453">
        <v>1.85665904773968</v>
      </c>
      <c r="G13" s="189">
        <v>1.0030291771886699</v>
      </c>
      <c r="H13" s="453">
        <v>0.109017887087374</v>
      </c>
      <c r="I13" s="189">
        <v>7.9798360350398303</v>
      </c>
      <c r="J13" s="453">
        <v>1.3192962311521801</v>
      </c>
      <c r="K13" s="189">
        <v>1.46434106848448</v>
      </c>
      <c r="L13" s="453">
        <v>9.2137020125886301E-2</v>
      </c>
      <c r="M13" s="189">
        <v>18.527478307774199</v>
      </c>
      <c r="N13" s="453">
        <v>1.8460454712946399</v>
      </c>
      <c r="O13" s="189">
        <v>1.4267907696872699</v>
      </c>
      <c r="P13" s="453">
        <v>9.3273642436761506E-2</v>
      </c>
      <c r="Q13" s="189">
        <v>17.6878540045475</v>
      </c>
      <c r="R13" s="453">
        <v>1.78655777737258</v>
      </c>
      <c r="S13" s="189">
        <v>1.25702996390531</v>
      </c>
      <c r="T13" s="453">
        <v>7.9113094717710095E-2</v>
      </c>
      <c r="U13" s="189">
        <v>16.511271831808099</v>
      </c>
      <c r="V13" s="453">
        <v>1.57573302779661</v>
      </c>
      <c r="W13" s="189">
        <v>1.22414823140531</v>
      </c>
      <c r="X13" s="453">
        <v>9.6855704554949601E-2</v>
      </c>
      <c r="Y13" s="189">
        <v>14.369766318361</v>
      </c>
      <c r="Z13" s="453">
        <v>1.7008458225245999</v>
      </c>
      <c r="AA13" s="189">
        <v>1.5713437684523399</v>
      </c>
      <c r="AB13" s="453">
        <v>0.12389017862917499</v>
      </c>
      <c r="AC13" s="189">
        <v>13.846889735172899</v>
      </c>
      <c r="AD13" s="453">
        <v>1.70375757463805</v>
      </c>
      <c r="AE13" s="189">
        <v>1.1542668196755901</v>
      </c>
      <c r="AF13" s="453">
        <v>0.10723420161613</v>
      </c>
      <c r="AG13" s="189">
        <v>11.3270245078748</v>
      </c>
      <c r="AH13" s="453">
        <v>1.58435062079144</v>
      </c>
      <c r="AI13" s="189">
        <v>1.23557947766214</v>
      </c>
      <c r="AJ13" s="453">
        <v>0.114980140081612</v>
      </c>
      <c r="AK13" s="189">
        <v>12.9440442890357</v>
      </c>
      <c r="AL13" s="453">
        <v>1.6891732439143099</v>
      </c>
      <c r="AM13" s="189">
        <v>1.1164887231844101</v>
      </c>
      <c r="AN13" s="453">
        <v>0.125509435149779</v>
      </c>
      <c r="AO13" s="189">
        <v>11.070343140540899</v>
      </c>
      <c r="AP13" s="453">
        <v>1.8203308818323101</v>
      </c>
      <c r="AQ13" s="189">
        <v>1.16835425443732</v>
      </c>
      <c r="AR13" s="453">
        <v>9.2735263989283404E-2</v>
      </c>
      <c r="AS13" s="189">
        <v>13.626704171391401</v>
      </c>
      <c r="AT13" s="453">
        <v>1.4429551381747601</v>
      </c>
      <c r="AU13" s="189">
        <v>1.2053392042281299</v>
      </c>
      <c r="AV13" s="453">
        <v>9.8259046624333005E-2</v>
      </c>
      <c r="AW13" s="189">
        <v>13.5977304526333</v>
      </c>
      <c r="AX13" s="453">
        <v>1.7023401329905701</v>
      </c>
      <c r="AY13" s="189">
        <v>1.1595609483374101</v>
      </c>
      <c r="AZ13" s="453">
        <v>0.120076541907619</v>
      </c>
      <c r="BA13" s="189">
        <v>10.505803282419601</v>
      </c>
      <c r="BB13" s="461">
        <v>1.5706697293738401</v>
      </c>
    </row>
    <row r="14" spans="1:54" ht="13" customHeight="1" x14ac:dyDescent="0.35">
      <c r="A14" s="12" t="s">
        <v>249</v>
      </c>
      <c r="B14" s="97">
        <v>2</v>
      </c>
      <c r="C14" s="189">
        <v>1.4200771985862299</v>
      </c>
      <c r="D14" s="453">
        <v>9.9595284388579494E-2</v>
      </c>
      <c r="E14" s="189">
        <v>16.674195644250201</v>
      </c>
      <c r="F14" s="453">
        <v>1.7888752069929901</v>
      </c>
      <c r="G14" s="189">
        <v>1.39131813872995</v>
      </c>
      <c r="H14" s="453">
        <v>0.117952965726154</v>
      </c>
      <c r="I14" s="189">
        <v>15.789005839693599</v>
      </c>
      <c r="J14" s="453">
        <v>2.10413928475336</v>
      </c>
      <c r="K14" s="189">
        <v>1.1630958370762099</v>
      </c>
      <c r="L14" s="453">
        <v>0.109796214604887</v>
      </c>
      <c r="M14" s="189">
        <v>12.691303628174801</v>
      </c>
      <c r="N14" s="453">
        <v>1.7227488311963599</v>
      </c>
      <c r="O14" s="189">
        <v>1.4335701301357799</v>
      </c>
      <c r="P14" s="453">
        <v>9.3154065675306499E-2</v>
      </c>
      <c r="Q14" s="189">
        <v>15.672932713754401</v>
      </c>
      <c r="R14" s="453">
        <v>1.73807390690057</v>
      </c>
      <c r="S14" s="189">
        <v>1.3172010597552499</v>
      </c>
      <c r="T14" s="453">
        <v>0.108268787231502</v>
      </c>
      <c r="U14" s="189">
        <v>15.3763364510001</v>
      </c>
      <c r="V14" s="453">
        <v>2.0427426499149099</v>
      </c>
      <c r="W14" s="189">
        <v>1.04501911836971</v>
      </c>
      <c r="X14" s="453">
        <v>0.11846671380696799</v>
      </c>
      <c r="Y14" s="189">
        <v>10.2669924011822</v>
      </c>
      <c r="Z14" s="453">
        <v>1.6687875234491201</v>
      </c>
      <c r="AA14" s="189">
        <v>1.3457187614380901</v>
      </c>
      <c r="AB14" s="453">
        <v>0.144057696874485</v>
      </c>
      <c r="AC14" s="189">
        <v>11.2167992467219</v>
      </c>
      <c r="AD14" s="453">
        <v>1.84881481413174</v>
      </c>
      <c r="AE14" s="189">
        <v>1.0506273698027599</v>
      </c>
      <c r="AF14" s="453">
        <v>0.11490554709544901</v>
      </c>
      <c r="AG14" s="189">
        <v>10.030996322631299</v>
      </c>
      <c r="AH14" s="453">
        <v>1.7217310685180001</v>
      </c>
      <c r="AI14" s="189">
        <v>1.0092032771227699</v>
      </c>
      <c r="AJ14" s="453">
        <v>0.104409547308185</v>
      </c>
      <c r="AK14" s="189">
        <v>9.7312665584667108</v>
      </c>
      <c r="AL14" s="453">
        <v>1.5081335451481099</v>
      </c>
      <c r="AM14" s="189">
        <v>0.95650767722350405</v>
      </c>
      <c r="AN14" s="453">
        <v>0.108208967389296</v>
      </c>
      <c r="AO14" s="189">
        <v>9.2474035259717198</v>
      </c>
      <c r="AP14" s="453">
        <v>1.4279862726802299</v>
      </c>
      <c r="AQ14" s="189">
        <v>1.26043320252419</v>
      </c>
      <c r="AR14" s="453">
        <v>0.10761470819676699</v>
      </c>
      <c r="AS14" s="189">
        <v>13.979072935644</v>
      </c>
      <c r="AT14" s="453">
        <v>1.80083187464061</v>
      </c>
      <c r="AU14" s="189">
        <v>1.1570007664896</v>
      </c>
      <c r="AV14" s="453">
        <v>0.108275822403626</v>
      </c>
      <c r="AW14" s="189">
        <v>12.606145167402399</v>
      </c>
      <c r="AX14" s="453">
        <v>1.7739070805027899</v>
      </c>
      <c r="AY14" s="189">
        <v>1.0012320912331201</v>
      </c>
      <c r="AZ14" s="453">
        <v>0.145984147117588</v>
      </c>
      <c r="BA14" s="189">
        <v>7.9350036334883702</v>
      </c>
      <c r="BB14" s="461">
        <v>1.6431619472236201</v>
      </c>
    </row>
    <row r="15" spans="1:54" ht="13" customHeight="1" x14ac:dyDescent="0.35">
      <c r="A15" s="12" t="s">
        <v>250</v>
      </c>
      <c r="B15" s="97">
        <v>2</v>
      </c>
      <c r="C15" s="189">
        <v>1.31246896800403</v>
      </c>
      <c r="D15" s="453">
        <v>8.8310733687346404E-2</v>
      </c>
      <c r="E15" s="189">
        <v>11.451154004543399</v>
      </c>
      <c r="F15" s="453">
        <v>1.32130000519458</v>
      </c>
      <c r="G15" s="189">
        <v>1.30557356024316</v>
      </c>
      <c r="H15" s="453">
        <v>9.0344939176745104E-2</v>
      </c>
      <c r="I15" s="189">
        <v>10.615422768970699</v>
      </c>
      <c r="J15" s="453">
        <v>1.29195450001126</v>
      </c>
      <c r="K15" s="189">
        <v>1.1251824985007901</v>
      </c>
      <c r="L15" s="453">
        <v>8.0387803891610002E-2</v>
      </c>
      <c r="M15" s="189">
        <v>9.9262677765854406</v>
      </c>
      <c r="N15" s="453">
        <v>1.2281409667234799</v>
      </c>
      <c r="O15" s="189">
        <v>1.2236462733197699</v>
      </c>
      <c r="P15" s="453">
        <v>7.7462917183784896E-2</v>
      </c>
      <c r="Q15" s="189">
        <v>12.000729521745701</v>
      </c>
      <c r="R15" s="453">
        <v>1.38195606690911</v>
      </c>
      <c r="S15" s="189">
        <v>1.23991275975633</v>
      </c>
      <c r="T15" s="453">
        <v>7.6526025196938893E-2</v>
      </c>
      <c r="U15" s="189">
        <v>11.917231959288999</v>
      </c>
      <c r="V15" s="453">
        <v>1.2246470321055301</v>
      </c>
      <c r="W15" s="189">
        <v>1.24424027140731</v>
      </c>
      <c r="X15" s="453">
        <v>7.6598758763115296E-2</v>
      </c>
      <c r="Y15" s="189">
        <v>11.8551396117343</v>
      </c>
      <c r="Z15" s="453">
        <v>1.36110273701298</v>
      </c>
      <c r="AA15" s="189">
        <v>1.50346796206169</v>
      </c>
      <c r="AB15" s="453">
        <v>0.12809443937356699</v>
      </c>
      <c r="AC15" s="189">
        <v>7.9338699814148903</v>
      </c>
      <c r="AD15" s="453">
        <v>1.10733008609025</v>
      </c>
      <c r="AE15" s="189">
        <v>0.91676341536514105</v>
      </c>
      <c r="AF15" s="453">
        <v>9.6173880270667395E-2</v>
      </c>
      <c r="AG15" s="189">
        <v>6.8577810754258604</v>
      </c>
      <c r="AH15" s="453">
        <v>1.14486866643874</v>
      </c>
      <c r="AI15" s="189">
        <v>1.4446414814397399</v>
      </c>
      <c r="AJ15" s="453">
        <v>7.9489539697732606E-2</v>
      </c>
      <c r="AK15" s="189">
        <v>15.096921357402399</v>
      </c>
      <c r="AL15" s="453">
        <v>1.37303022113013</v>
      </c>
      <c r="AM15" s="189">
        <v>1.02490665542412</v>
      </c>
      <c r="AN15" s="453">
        <v>9.4548007269154702E-2</v>
      </c>
      <c r="AO15" s="189">
        <v>7.7086337830522798</v>
      </c>
      <c r="AP15" s="453">
        <v>1.1657753427559201</v>
      </c>
      <c r="AQ15" s="189">
        <v>1.3471502731088001</v>
      </c>
      <c r="AR15" s="453">
        <v>8.5464243586567304E-2</v>
      </c>
      <c r="AS15" s="189">
        <v>13.4073394162334</v>
      </c>
      <c r="AT15" s="453">
        <v>1.38562684190101</v>
      </c>
      <c r="AU15" s="189">
        <v>1.2919459914748199</v>
      </c>
      <c r="AV15" s="453">
        <v>9.0641996623661195E-2</v>
      </c>
      <c r="AW15" s="189">
        <v>10.4491799754258</v>
      </c>
      <c r="AX15" s="453">
        <v>1.23220724654891</v>
      </c>
      <c r="AY15" s="189">
        <v>1.0088395183780801</v>
      </c>
      <c r="AZ15" s="453">
        <v>0.14979128094210201</v>
      </c>
      <c r="BA15" s="189">
        <v>5.2981667645771298</v>
      </c>
      <c r="BB15" s="461">
        <v>1.1294932649023599</v>
      </c>
    </row>
    <row r="16" spans="1:54" ht="13" customHeight="1" x14ac:dyDescent="0.35">
      <c r="A16" s="12" t="s">
        <v>251</v>
      </c>
      <c r="B16" s="97">
        <v>2</v>
      </c>
      <c r="C16" s="189">
        <v>1.9280003255988201</v>
      </c>
      <c r="D16" s="453">
        <v>0.12578266823989101</v>
      </c>
      <c r="E16" s="189">
        <v>16.5811346677709</v>
      </c>
      <c r="F16" s="453">
        <v>1.8871525852059099</v>
      </c>
      <c r="G16" s="189">
        <v>1.8815183723794799</v>
      </c>
      <c r="H16" s="453">
        <v>0.14079301358820401</v>
      </c>
      <c r="I16" s="189">
        <v>13.073094059872</v>
      </c>
      <c r="J16" s="453">
        <v>1.83720443507478</v>
      </c>
      <c r="K16" s="189">
        <v>1.65176570802879</v>
      </c>
      <c r="L16" s="453">
        <v>0.102020000595448</v>
      </c>
      <c r="M16" s="189">
        <v>17.244199502208399</v>
      </c>
      <c r="N16" s="453">
        <v>1.8671587552929201</v>
      </c>
      <c r="O16" s="189">
        <v>1.70035857649949</v>
      </c>
      <c r="P16" s="453">
        <v>8.7721792297383902E-2</v>
      </c>
      <c r="Q16" s="189">
        <v>18.462616090147399</v>
      </c>
      <c r="R16" s="453">
        <v>1.70161718261249</v>
      </c>
      <c r="S16" s="189">
        <v>1.4193011493532699</v>
      </c>
      <c r="T16" s="453">
        <v>8.5772101883340696E-2</v>
      </c>
      <c r="U16" s="189">
        <v>15.1011300131279</v>
      </c>
      <c r="V16" s="453">
        <v>1.7419077970833501</v>
      </c>
      <c r="W16" s="189">
        <v>1.14964881031366</v>
      </c>
      <c r="X16" s="453">
        <v>0.10010553917284</v>
      </c>
      <c r="Y16" s="189">
        <v>10.7924676412556</v>
      </c>
      <c r="Z16" s="453">
        <v>1.6643216281770901</v>
      </c>
      <c r="AA16" s="189">
        <v>1.54557815487532</v>
      </c>
      <c r="AB16" s="453">
        <v>0.167891515755691</v>
      </c>
      <c r="AC16" s="189">
        <v>8.3027546201634692</v>
      </c>
      <c r="AD16" s="453">
        <v>1.53479310593138</v>
      </c>
      <c r="AE16" s="189">
        <v>1.25171644802313</v>
      </c>
      <c r="AF16" s="453">
        <v>0.130663010231888</v>
      </c>
      <c r="AG16" s="189">
        <v>7.8564662125930598</v>
      </c>
      <c r="AH16" s="453">
        <v>1.33386542901362</v>
      </c>
      <c r="AI16" s="189">
        <v>1.46863681512996</v>
      </c>
      <c r="AJ16" s="453">
        <v>0.107368713335158</v>
      </c>
      <c r="AK16" s="189">
        <v>11.721352440624001</v>
      </c>
      <c r="AL16" s="453">
        <v>1.5691898399130699</v>
      </c>
      <c r="AM16" s="189">
        <v>0.97681124357409499</v>
      </c>
      <c r="AN16" s="453">
        <v>0.13666680208232199</v>
      </c>
      <c r="AO16" s="189">
        <v>6.3982669184168</v>
      </c>
      <c r="AP16" s="453">
        <v>1.2941431608588401</v>
      </c>
      <c r="AQ16" s="189">
        <v>1.08489970278582</v>
      </c>
      <c r="AR16" s="453">
        <v>0.101091107229497</v>
      </c>
      <c r="AS16" s="189">
        <v>9.0137191101986005</v>
      </c>
      <c r="AT16" s="453">
        <v>1.3260117836736101</v>
      </c>
      <c r="AU16" s="189">
        <v>1.0431079538115799</v>
      </c>
      <c r="AV16" s="453">
        <v>0.109669905001208</v>
      </c>
      <c r="AW16" s="189">
        <v>8.8933273259508994</v>
      </c>
      <c r="AX16" s="453">
        <v>1.4707622117455399</v>
      </c>
      <c r="AY16" s="189">
        <v>1.3228196614649499</v>
      </c>
      <c r="AZ16" s="453">
        <v>0.10737586365410701</v>
      </c>
      <c r="BA16" s="189">
        <v>10.6791875627954</v>
      </c>
      <c r="BB16" s="461">
        <v>1.4267103953490601</v>
      </c>
    </row>
    <row r="17" spans="1:54" ht="13" customHeight="1" x14ac:dyDescent="0.35">
      <c r="A17" s="12" t="s">
        <v>252</v>
      </c>
      <c r="B17" s="97">
        <v>2</v>
      </c>
      <c r="C17" s="189">
        <v>2.0953478473346601</v>
      </c>
      <c r="D17" s="453">
        <v>8.5336567764288607E-2</v>
      </c>
      <c r="E17" s="189">
        <v>29.839898501886701</v>
      </c>
      <c r="F17" s="453">
        <v>1.88233984627704</v>
      </c>
      <c r="G17" s="189">
        <v>1.88750618381636</v>
      </c>
      <c r="H17" s="453">
        <v>9.4914350727366606E-2</v>
      </c>
      <c r="I17" s="189">
        <v>26.459203783560699</v>
      </c>
      <c r="J17" s="453">
        <v>1.8794773041521</v>
      </c>
      <c r="K17" s="189">
        <v>1.7610217834998301</v>
      </c>
      <c r="L17" s="453">
        <v>9.9048149756120502E-2</v>
      </c>
      <c r="M17" s="189">
        <v>24.420152778487399</v>
      </c>
      <c r="N17" s="453">
        <v>1.9496909765541801</v>
      </c>
      <c r="O17" s="189">
        <v>1.7964447590642501</v>
      </c>
      <c r="P17" s="453">
        <v>9.8548205992213395E-2</v>
      </c>
      <c r="Q17" s="189">
        <v>24.926328658447002</v>
      </c>
      <c r="R17" s="453">
        <v>1.8440903243940301</v>
      </c>
      <c r="S17" s="189">
        <v>1.34219237506717</v>
      </c>
      <c r="T17" s="453">
        <v>0.108098550148495</v>
      </c>
      <c r="U17" s="189">
        <v>17.4538267847133</v>
      </c>
      <c r="V17" s="453">
        <v>1.6299731393011401</v>
      </c>
      <c r="W17" s="189">
        <v>1.10963487737995</v>
      </c>
      <c r="X17" s="453">
        <v>0.109455897059095</v>
      </c>
      <c r="Y17" s="189">
        <v>15.2724848367994</v>
      </c>
      <c r="Z17" s="453">
        <v>1.7206989120821801</v>
      </c>
      <c r="AA17" s="189">
        <v>1.5691738155007899</v>
      </c>
      <c r="AB17" s="453">
        <v>0.12540946205145301</v>
      </c>
      <c r="AC17" s="189">
        <v>15.985934470847001</v>
      </c>
      <c r="AD17" s="453">
        <v>1.6596654771622601</v>
      </c>
      <c r="AE17" s="189">
        <v>1.3725857433181901</v>
      </c>
      <c r="AF17" s="453">
        <v>9.6191814374544798E-2</v>
      </c>
      <c r="AG17" s="189">
        <v>18.343889663873501</v>
      </c>
      <c r="AH17" s="453">
        <v>1.6576066873375099</v>
      </c>
      <c r="AI17" s="189">
        <v>0.93374477336708095</v>
      </c>
      <c r="AJ17" s="453">
        <v>0.105093897270795</v>
      </c>
      <c r="AK17" s="189">
        <v>13.965055886164899</v>
      </c>
      <c r="AL17" s="453">
        <v>1.7051171653917001</v>
      </c>
      <c r="AM17" s="189">
        <v>0.85145312177161703</v>
      </c>
      <c r="AN17" s="453">
        <v>9.8693183723002106E-2</v>
      </c>
      <c r="AO17" s="189">
        <v>13.0177183169511</v>
      </c>
      <c r="AP17" s="453">
        <v>1.56679118448416</v>
      </c>
      <c r="AQ17" s="189">
        <v>1.02826794053017</v>
      </c>
      <c r="AR17" s="453">
        <v>0.11325538701759399</v>
      </c>
      <c r="AS17" s="189">
        <v>14.5819381349908</v>
      </c>
      <c r="AT17" s="453">
        <v>1.7364735657180099</v>
      </c>
      <c r="AU17" s="189">
        <v>1.0732270778180399</v>
      </c>
      <c r="AV17" s="453">
        <v>0.10369489654138001</v>
      </c>
      <c r="AW17" s="189">
        <v>15.226661157011</v>
      </c>
      <c r="AX17" s="453">
        <v>1.70895303606921</v>
      </c>
      <c r="AY17" s="189">
        <v>1.57447084354375</v>
      </c>
      <c r="AZ17" s="453">
        <v>0.109346655406479</v>
      </c>
      <c r="BA17" s="189">
        <v>20.4344310200342</v>
      </c>
      <c r="BB17" s="461">
        <v>1.9746781405162801</v>
      </c>
    </row>
    <row r="18" spans="1:54" ht="13" customHeight="1" x14ac:dyDescent="0.35">
      <c r="A18" s="12" t="s">
        <v>253</v>
      </c>
      <c r="B18" s="97">
        <v>2</v>
      </c>
      <c r="C18" s="189">
        <v>1.2070729880605799</v>
      </c>
      <c r="D18" s="453">
        <v>7.3198748404309094E-2</v>
      </c>
      <c r="E18" s="189">
        <v>11.810791643034401</v>
      </c>
      <c r="F18" s="453">
        <v>1.1449149906475</v>
      </c>
      <c r="G18" s="189">
        <v>1.3757772438337901</v>
      </c>
      <c r="H18" s="453">
        <v>0.120858843321975</v>
      </c>
      <c r="I18" s="189">
        <v>9.03728546151949</v>
      </c>
      <c r="J18" s="453">
        <v>1.35245672377778</v>
      </c>
      <c r="K18" s="189">
        <v>1.1554867159922899</v>
      </c>
      <c r="L18" s="453">
        <v>8.2661427129928106E-2</v>
      </c>
      <c r="M18" s="189">
        <v>11.843249146273701</v>
      </c>
      <c r="N18" s="453">
        <v>1.3571679999441</v>
      </c>
      <c r="O18" s="189">
        <v>1.38053394780556</v>
      </c>
      <c r="P18" s="453">
        <v>8.5029354756530298E-2</v>
      </c>
      <c r="Q18" s="189">
        <v>13.3982463412756</v>
      </c>
      <c r="R18" s="453">
        <v>1.3910608596688001</v>
      </c>
      <c r="S18" s="189">
        <v>1.17596975829797</v>
      </c>
      <c r="T18" s="453">
        <v>8.0954627870188506E-2</v>
      </c>
      <c r="U18" s="189">
        <v>12.3977240493011</v>
      </c>
      <c r="V18" s="453">
        <v>1.2145057254229199</v>
      </c>
      <c r="W18" s="189">
        <v>1.29681432737934</v>
      </c>
      <c r="X18" s="453">
        <v>8.2172326991621997E-2</v>
      </c>
      <c r="Y18" s="189">
        <v>14.0656549496604</v>
      </c>
      <c r="Z18" s="453">
        <v>1.41975719565905</v>
      </c>
      <c r="AA18" s="189">
        <v>1.33958891288393</v>
      </c>
      <c r="AB18" s="453">
        <v>9.2169016410311E-2</v>
      </c>
      <c r="AC18" s="189">
        <v>10.9719634395298</v>
      </c>
      <c r="AD18" s="453">
        <v>1.33542015086074</v>
      </c>
      <c r="AE18" s="189">
        <v>1.2215014358576699</v>
      </c>
      <c r="AF18" s="453">
        <v>7.46785227656932E-2</v>
      </c>
      <c r="AG18" s="189">
        <v>12.502304560741001</v>
      </c>
      <c r="AH18" s="453">
        <v>1.18559321088478</v>
      </c>
      <c r="AI18" s="189">
        <v>1.2555443361290399</v>
      </c>
      <c r="AJ18" s="453">
        <v>6.9684661211425997E-2</v>
      </c>
      <c r="AK18" s="189">
        <v>13.307426045806301</v>
      </c>
      <c r="AL18" s="453">
        <v>1.2689418919347</v>
      </c>
      <c r="AM18" s="189">
        <v>1.0434308963335901</v>
      </c>
      <c r="AN18" s="453">
        <v>8.0666079695342993E-2</v>
      </c>
      <c r="AO18" s="189">
        <v>10.334140076895499</v>
      </c>
      <c r="AP18" s="453">
        <v>1.3468226336751801</v>
      </c>
      <c r="AQ18" s="189">
        <v>1.17188264216461</v>
      </c>
      <c r="AR18" s="453">
        <v>8.0776165518107595E-2</v>
      </c>
      <c r="AS18" s="189">
        <v>12.039947882180099</v>
      </c>
      <c r="AT18" s="453">
        <v>1.26808905705954</v>
      </c>
      <c r="AU18" s="189">
        <v>1.1615523570955599</v>
      </c>
      <c r="AV18" s="453">
        <v>7.7971499920225604E-2</v>
      </c>
      <c r="AW18" s="189">
        <v>12.187737349060299</v>
      </c>
      <c r="AX18" s="453">
        <v>1.19824532434218</v>
      </c>
      <c r="AY18" s="189">
        <v>1.3386000899272801</v>
      </c>
      <c r="AZ18" s="453">
        <v>7.4827087279122101E-2</v>
      </c>
      <c r="BA18" s="189">
        <v>13.4185705374913</v>
      </c>
      <c r="BB18" s="461">
        <v>1.2356837007984101</v>
      </c>
    </row>
    <row r="19" spans="1:54" ht="13" customHeight="1" x14ac:dyDescent="0.35">
      <c r="A19" s="100" t="s">
        <v>254</v>
      </c>
      <c r="B19" s="97">
        <v>2</v>
      </c>
      <c r="C19" s="189">
        <v>1.27574238714134</v>
      </c>
      <c r="D19" s="453">
        <v>9.3747266892526201E-2</v>
      </c>
      <c r="E19" s="189">
        <v>14.226785315905101</v>
      </c>
      <c r="F19" s="453">
        <v>1.7407407858202399</v>
      </c>
      <c r="G19" s="189">
        <v>1.3825180651857301</v>
      </c>
      <c r="H19" s="453">
        <v>0.175531268678214</v>
      </c>
      <c r="I19" s="189">
        <v>9.1695583835282903</v>
      </c>
      <c r="J19" s="453">
        <v>1.7801574339224699</v>
      </c>
      <c r="K19" s="189">
        <v>1.13473380398265</v>
      </c>
      <c r="L19" s="453">
        <v>0.106155625956767</v>
      </c>
      <c r="M19" s="189">
        <v>12.3916692894921</v>
      </c>
      <c r="N19" s="453">
        <v>1.70421381857159</v>
      </c>
      <c r="O19" s="189">
        <v>1.3866853454835699</v>
      </c>
      <c r="P19" s="453">
        <v>0.122305931738277</v>
      </c>
      <c r="Q19" s="189">
        <v>13.511245471661701</v>
      </c>
      <c r="R19" s="453">
        <v>1.8791658304832899</v>
      </c>
      <c r="S19" s="189">
        <v>1.1001595373244599</v>
      </c>
      <c r="T19" s="453">
        <v>9.4948543817778397E-2</v>
      </c>
      <c r="U19" s="189">
        <v>12.183572242597799</v>
      </c>
      <c r="V19" s="453">
        <v>1.5229921923818901</v>
      </c>
      <c r="W19" s="189">
        <v>1.13437860298421</v>
      </c>
      <c r="X19" s="453">
        <v>0.10497986409629299</v>
      </c>
      <c r="Y19" s="189">
        <v>12.390596807814299</v>
      </c>
      <c r="Z19" s="453">
        <v>1.6747582021882701</v>
      </c>
      <c r="AA19" s="189">
        <v>1.14825652635713</v>
      </c>
      <c r="AB19" s="453">
        <v>0.12715190548095701</v>
      </c>
      <c r="AC19" s="189">
        <v>9.7845805044881295</v>
      </c>
      <c r="AD19" s="453">
        <v>1.6839132423538401</v>
      </c>
      <c r="AE19" s="189">
        <v>1.0458557240422499</v>
      </c>
      <c r="AF19" s="453">
        <v>0.10279595973302801</v>
      </c>
      <c r="AG19" s="189">
        <v>10.3663467805984</v>
      </c>
      <c r="AH19" s="453">
        <v>1.54561498344297</v>
      </c>
      <c r="AI19" s="189">
        <v>1.1545357251686399</v>
      </c>
      <c r="AJ19" s="453">
        <v>8.7238176798048406E-2</v>
      </c>
      <c r="AK19" s="189">
        <v>12.9269380038908</v>
      </c>
      <c r="AL19" s="453">
        <v>1.66036384581486</v>
      </c>
      <c r="AM19" s="189">
        <v>0.96359540113115405</v>
      </c>
      <c r="AN19" s="453">
        <v>0.104870595450561</v>
      </c>
      <c r="AO19" s="189">
        <v>10.078981639805599</v>
      </c>
      <c r="AP19" s="453">
        <v>1.6340897338801801</v>
      </c>
      <c r="AQ19" s="189">
        <v>1.11258743473747</v>
      </c>
      <c r="AR19" s="453">
        <v>0.105091909028344</v>
      </c>
      <c r="AS19" s="189">
        <v>12.336448382381199</v>
      </c>
      <c r="AT19" s="453">
        <v>1.6468162359513601</v>
      </c>
      <c r="AU19" s="189">
        <v>1.2443582234823201</v>
      </c>
      <c r="AV19" s="453">
        <v>0.10769494405279501</v>
      </c>
      <c r="AW19" s="189">
        <v>14.584086193244</v>
      </c>
      <c r="AX19" s="453">
        <v>1.83076571244146</v>
      </c>
      <c r="AY19" s="189">
        <v>1.23032089234418</v>
      </c>
      <c r="AZ19" s="453">
        <v>0.10551647445399</v>
      </c>
      <c r="BA19" s="189">
        <v>12.981762203712499</v>
      </c>
      <c r="BB19" s="461">
        <v>1.53351148465188</v>
      </c>
    </row>
    <row r="20" spans="1:54" ht="13" customHeight="1" x14ac:dyDescent="0.35">
      <c r="A20" s="100" t="s">
        <v>255</v>
      </c>
      <c r="B20" s="97">
        <v>2</v>
      </c>
      <c r="C20" s="189">
        <v>1.0663115765114699</v>
      </c>
      <c r="D20" s="453">
        <v>0.125022317196054</v>
      </c>
      <c r="E20" s="189">
        <v>10.0983176437183</v>
      </c>
      <c r="F20" s="453">
        <v>1.9221298316441</v>
      </c>
      <c r="G20" s="189">
        <v>1.4553039746334899</v>
      </c>
      <c r="H20" s="453">
        <v>0.168875989660074</v>
      </c>
      <c r="I20" s="189">
        <v>11.3907468057757</v>
      </c>
      <c r="J20" s="453">
        <v>2.2089494208181</v>
      </c>
      <c r="K20" s="189">
        <v>1.1221806050193199</v>
      </c>
      <c r="L20" s="453">
        <v>0.12394745352085799</v>
      </c>
      <c r="M20" s="189">
        <v>11.8038893358592</v>
      </c>
      <c r="N20" s="453">
        <v>2.0998556022110701</v>
      </c>
      <c r="O20" s="189">
        <v>1.26385528546082</v>
      </c>
      <c r="P20" s="453">
        <v>0.115828490089465</v>
      </c>
      <c r="Q20" s="189">
        <v>12.935060957272499</v>
      </c>
      <c r="R20" s="453">
        <v>1.8039328226282201</v>
      </c>
      <c r="S20" s="189">
        <v>1.2638139151463299</v>
      </c>
      <c r="T20" s="453">
        <v>0.123131783742576</v>
      </c>
      <c r="U20" s="189">
        <v>13.6636731851201</v>
      </c>
      <c r="V20" s="453">
        <v>1.90151993302566</v>
      </c>
      <c r="W20" s="189">
        <v>1.5444936804369001</v>
      </c>
      <c r="X20" s="453">
        <v>0.12791383538250301</v>
      </c>
      <c r="Y20" s="189">
        <v>18.271578123577999</v>
      </c>
      <c r="Z20" s="453">
        <v>2.4001544470348999</v>
      </c>
      <c r="AA20" s="189">
        <v>1.6600108183248901</v>
      </c>
      <c r="AB20" s="453">
        <v>0.114832748259398</v>
      </c>
      <c r="AC20" s="189">
        <v>14.0028956219554</v>
      </c>
      <c r="AD20" s="453">
        <v>2.2066233699689501</v>
      </c>
      <c r="AE20" s="189">
        <v>1.4091856691200899</v>
      </c>
      <c r="AF20" s="453">
        <v>0.111599795192413</v>
      </c>
      <c r="AG20" s="189">
        <v>15.998575456665399</v>
      </c>
      <c r="AH20" s="453">
        <v>1.8929094768061201</v>
      </c>
      <c r="AI20" s="189">
        <v>1.3689921717583999</v>
      </c>
      <c r="AJ20" s="453">
        <v>0.103405449679561</v>
      </c>
      <c r="AK20" s="189">
        <v>14.401081365943901</v>
      </c>
      <c r="AL20" s="453">
        <v>2.13606405269375</v>
      </c>
      <c r="AM20" s="189">
        <v>1.10588102246102</v>
      </c>
      <c r="AN20" s="453">
        <v>0.127903341849784</v>
      </c>
      <c r="AO20" s="189">
        <v>11.5010288456842</v>
      </c>
      <c r="AP20" s="453">
        <v>2.0720865944483502</v>
      </c>
      <c r="AQ20" s="189">
        <v>1.17642888088648</v>
      </c>
      <c r="AR20" s="453">
        <v>0.123046671043919</v>
      </c>
      <c r="AS20" s="189">
        <v>11.789474536828299</v>
      </c>
      <c r="AT20" s="453">
        <v>1.96901582237891</v>
      </c>
      <c r="AU20" s="189">
        <v>0.96393667743827405</v>
      </c>
      <c r="AV20" s="453">
        <v>0.118298521128817</v>
      </c>
      <c r="AW20" s="189">
        <v>10.0670728061292</v>
      </c>
      <c r="AX20" s="453">
        <v>1.6101583617478801</v>
      </c>
      <c r="AY20" s="189">
        <v>1.48091822931902</v>
      </c>
      <c r="AZ20" s="453">
        <v>0.14189607758797301</v>
      </c>
      <c r="BA20" s="189">
        <v>15.155938973274299</v>
      </c>
      <c r="BB20" s="461">
        <v>2.2860604839032201</v>
      </c>
    </row>
    <row r="21" spans="1:54" ht="13" customHeight="1" x14ac:dyDescent="0.35">
      <c r="A21" s="12" t="s">
        <v>256</v>
      </c>
      <c r="B21" s="97">
        <v>2</v>
      </c>
      <c r="C21" s="189">
        <v>1.5587438490685399</v>
      </c>
      <c r="D21" s="453">
        <v>0.11632049582208299</v>
      </c>
      <c r="E21" s="189">
        <v>23.481113119109999</v>
      </c>
      <c r="F21" s="453">
        <v>2.06870132809658</v>
      </c>
      <c r="G21" s="189">
        <v>1.8871177626253799</v>
      </c>
      <c r="H21" s="453">
        <v>0.102802406127715</v>
      </c>
      <c r="I21" s="189">
        <v>29.076996851251401</v>
      </c>
      <c r="J21" s="453">
        <v>2.1274151805655999</v>
      </c>
      <c r="K21" s="189">
        <v>1.7045558762156501</v>
      </c>
      <c r="L21" s="453">
        <v>0.124308545228453</v>
      </c>
      <c r="M21" s="189">
        <v>25.224075234651099</v>
      </c>
      <c r="N21" s="453">
        <v>2.2461915974048998</v>
      </c>
      <c r="O21" s="189">
        <v>1.49608139096905</v>
      </c>
      <c r="P21" s="453">
        <v>0.103996829142081</v>
      </c>
      <c r="Q21" s="189">
        <v>21.693507952796601</v>
      </c>
      <c r="R21" s="453">
        <v>2.1570560157574699</v>
      </c>
      <c r="S21" s="189">
        <v>1.79897736167671</v>
      </c>
      <c r="T21" s="453">
        <v>0.10401435605750101</v>
      </c>
      <c r="U21" s="189">
        <v>25.765966033657801</v>
      </c>
      <c r="V21" s="453">
        <v>2.02077769189866</v>
      </c>
      <c r="W21" s="189">
        <v>1.9368668670613201</v>
      </c>
      <c r="X21" s="453">
        <v>0.110932700159609</v>
      </c>
      <c r="Y21" s="189">
        <v>28.9283695443279</v>
      </c>
      <c r="Z21" s="453">
        <v>1.8859864225923499</v>
      </c>
      <c r="AA21" s="189">
        <v>1.3324229237718801</v>
      </c>
      <c r="AB21" s="453">
        <v>0.12680362564939701</v>
      </c>
      <c r="AC21" s="189">
        <v>19.04103478179</v>
      </c>
      <c r="AD21" s="453">
        <v>2.1321686360220302</v>
      </c>
      <c r="AE21" s="189">
        <v>1.31875516177946</v>
      </c>
      <c r="AF21" s="453">
        <v>0.112302945221517</v>
      </c>
      <c r="AG21" s="189">
        <v>18.424718175298999</v>
      </c>
      <c r="AH21" s="453">
        <v>1.7295470627008001</v>
      </c>
      <c r="AI21" s="189">
        <v>1.4448450180430801</v>
      </c>
      <c r="AJ21" s="453">
        <v>0.112174811990999</v>
      </c>
      <c r="AK21" s="189">
        <v>21.402646101565299</v>
      </c>
      <c r="AL21" s="453">
        <v>1.98667236594571</v>
      </c>
      <c r="AM21" s="189">
        <v>1.2005869155536599</v>
      </c>
      <c r="AN21" s="453">
        <v>0.101358593883583</v>
      </c>
      <c r="AO21" s="189">
        <v>17.454717177630599</v>
      </c>
      <c r="AP21" s="453">
        <v>1.71166138562085</v>
      </c>
      <c r="AQ21" s="189">
        <v>1.5479985769339499</v>
      </c>
      <c r="AR21" s="453">
        <v>0.10508141931045201</v>
      </c>
      <c r="AS21" s="189">
        <v>22.542108863229299</v>
      </c>
      <c r="AT21" s="453">
        <v>1.7407966154821899</v>
      </c>
      <c r="AU21" s="189">
        <v>1.4515578908737501</v>
      </c>
      <c r="AV21" s="453">
        <v>0.107808474781587</v>
      </c>
      <c r="AW21" s="189">
        <v>20.950164740624299</v>
      </c>
      <c r="AX21" s="453">
        <v>1.8993249171989099</v>
      </c>
      <c r="AY21" s="189">
        <v>1.43806875356428</v>
      </c>
      <c r="AZ21" s="453">
        <v>0.10362855404541001</v>
      </c>
      <c r="BA21" s="189">
        <v>21.0834598976049</v>
      </c>
      <c r="BB21" s="461">
        <v>1.91013640130437</v>
      </c>
    </row>
    <row r="22" spans="1:54" ht="13" customHeight="1" x14ac:dyDescent="0.35">
      <c r="A22" s="12" t="s">
        <v>257</v>
      </c>
      <c r="B22" s="97">
        <v>2</v>
      </c>
      <c r="C22" s="189">
        <v>1.68449743955735</v>
      </c>
      <c r="D22" s="453">
        <v>0.113876104115107</v>
      </c>
      <c r="E22" s="189">
        <v>18.838351745954299</v>
      </c>
      <c r="F22" s="453">
        <v>1.83780331422873</v>
      </c>
      <c r="G22" s="189">
        <v>1.64842538416925</v>
      </c>
      <c r="H22" s="453">
        <v>0.12150263784490301</v>
      </c>
      <c r="I22" s="189">
        <v>18.237833671360001</v>
      </c>
      <c r="J22" s="453">
        <v>1.9651196014380099</v>
      </c>
      <c r="K22" s="189">
        <v>1.47803773954772</v>
      </c>
      <c r="L22" s="453">
        <v>0.115282182912955</v>
      </c>
      <c r="M22" s="189">
        <v>15.460208477520499</v>
      </c>
      <c r="N22" s="453">
        <v>1.61516986565003</v>
      </c>
      <c r="O22" s="189">
        <v>1.71391989246683</v>
      </c>
      <c r="P22" s="453">
        <v>0.100322456792154</v>
      </c>
      <c r="Q22" s="189">
        <v>22.888694148039399</v>
      </c>
      <c r="R22" s="453">
        <v>2.33201539890623</v>
      </c>
      <c r="S22" s="189">
        <v>1.43013416909281</v>
      </c>
      <c r="T22" s="453">
        <v>8.9793356394812104E-2</v>
      </c>
      <c r="U22" s="189">
        <v>18.728760661280301</v>
      </c>
      <c r="V22" s="453">
        <v>1.9153401269170101</v>
      </c>
      <c r="W22" s="189">
        <v>1.5278930153079699</v>
      </c>
      <c r="X22" s="453">
        <v>0.10117682906742199</v>
      </c>
      <c r="Y22" s="189">
        <v>20.8300552738114</v>
      </c>
      <c r="Z22" s="453">
        <v>1.94527603949686</v>
      </c>
      <c r="AA22" s="189">
        <v>1.9410555633667099</v>
      </c>
      <c r="AB22" s="453">
        <v>0.13253933022648401</v>
      </c>
      <c r="AC22" s="189">
        <v>20.030871575201399</v>
      </c>
      <c r="AD22" s="453">
        <v>2.2678494693348998</v>
      </c>
      <c r="AE22" s="189">
        <v>1.16624175840996</v>
      </c>
      <c r="AF22" s="453">
        <v>0.103684998207233</v>
      </c>
      <c r="AG22" s="189">
        <v>14.222896830965199</v>
      </c>
      <c r="AH22" s="453">
        <v>1.8920436409949699</v>
      </c>
      <c r="AI22" s="189">
        <v>1.6029035951372099</v>
      </c>
      <c r="AJ22" s="453">
        <v>9.2688648750367905E-2</v>
      </c>
      <c r="AK22" s="189">
        <v>21.741447907243401</v>
      </c>
      <c r="AL22" s="453">
        <v>1.73235393970788</v>
      </c>
      <c r="AM22" s="189">
        <v>1.0498748916754299</v>
      </c>
      <c r="AN22" s="453">
        <v>0.13115786482789701</v>
      </c>
      <c r="AO22" s="189">
        <v>11.4064090739148</v>
      </c>
      <c r="AP22" s="453">
        <v>1.7892466732760699</v>
      </c>
      <c r="AQ22" s="189">
        <v>1.43143938689526</v>
      </c>
      <c r="AR22" s="453">
        <v>9.5006212386799793E-2</v>
      </c>
      <c r="AS22" s="189">
        <v>18.833431255622902</v>
      </c>
      <c r="AT22" s="453">
        <v>1.8392073350975899</v>
      </c>
      <c r="AU22" s="189">
        <v>1.19547079066963</v>
      </c>
      <c r="AV22" s="453">
        <v>0.103997687129627</v>
      </c>
      <c r="AW22" s="189">
        <v>14.5900220901145</v>
      </c>
      <c r="AX22" s="453">
        <v>1.8006911024146599</v>
      </c>
      <c r="AY22" s="189">
        <v>1.7257236281614201</v>
      </c>
      <c r="AZ22" s="453">
        <v>9.8892637015327106E-2</v>
      </c>
      <c r="BA22" s="189">
        <v>23.1707248868912</v>
      </c>
      <c r="BB22" s="461">
        <v>1.6940792873556001</v>
      </c>
    </row>
    <row r="23" spans="1:54" ht="13" customHeight="1" x14ac:dyDescent="0.35">
      <c r="A23" s="12" t="s">
        <v>258</v>
      </c>
      <c r="B23" s="97">
        <v>2</v>
      </c>
      <c r="C23" s="189">
        <v>1.6541289459706501</v>
      </c>
      <c r="D23" s="453">
        <v>0.14039075045055299</v>
      </c>
      <c r="E23" s="189">
        <v>22.024333284197201</v>
      </c>
      <c r="F23" s="453">
        <v>2.5883720776595101</v>
      </c>
      <c r="G23" s="189">
        <v>1.6288566977202299</v>
      </c>
      <c r="H23" s="453">
        <v>0.14248932506398801</v>
      </c>
      <c r="I23" s="189">
        <v>21.531623641034901</v>
      </c>
      <c r="J23" s="453">
        <v>2.3743987213253699</v>
      </c>
      <c r="K23" s="189">
        <v>1.7994807325528199</v>
      </c>
      <c r="L23" s="453">
        <v>0.16504605314543699</v>
      </c>
      <c r="M23" s="189">
        <v>25.130871315482</v>
      </c>
      <c r="N23" s="453">
        <v>2.8505913846309601</v>
      </c>
      <c r="O23" s="189">
        <v>1.6852545342876999</v>
      </c>
      <c r="P23" s="453">
        <v>0.15052422789493</v>
      </c>
      <c r="Q23" s="189">
        <v>22.761162187016399</v>
      </c>
      <c r="R23" s="453">
        <v>2.8404383138393801</v>
      </c>
      <c r="S23" s="189">
        <v>1.4841753097838799</v>
      </c>
      <c r="T23" s="453">
        <v>0.129686068705475</v>
      </c>
      <c r="U23" s="189">
        <v>19.232488956289</v>
      </c>
      <c r="V23" s="453">
        <v>2.4278489199016202</v>
      </c>
      <c r="W23" s="189">
        <v>1.58286774037727</v>
      </c>
      <c r="X23" s="453">
        <v>0.145671838712506</v>
      </c>
      <c r="Y23" s="189">
        <v>20.662706800143599</v>
      </c>
      <c r="Z23" s="453">
        <v>2.65689718377851</v>
      </c>
      <c r="AA23" s="189">
        <v>1.3728086923931599</v>
      </c>
      <c r="AB23" s="453">
        <v>0.18191633419543801</v>
      </c>
      <c r="AC23" s="189">
        <v>15.0869210791104</v>
      </c>
      <c r="AD23" s="453">
        <v>3.1045887620054402</v>
      </c>
      <c r="AE23" s="189">
        <v>1.5443908927432399</v>
      </c>
      <c r="AF23" s="453">
        <v>0.17757833658790201</v>
      </c>
      <c r="AG23" s="189">
        <v>17.548712889913901</v>
      </c>
      <c r="AH23" s="453">
        <v>2.81423651419844</v>
      </c>
      <c r="AI23" s="189">
        <v>1.57259324441015</v>
      </c>
      <c r="AJ23" s="453">
        <v>0.182700326691146</v>
      </c>
      <c r="AK23" s="189">
        <v>20.142389687743499</v>
      </c>
      <c r="AL23" s="453">
        <v>3.5067521071455099</v>
      </c>
      <c r="AM23" s="189">
        <v>1.6385208961610001</v>
      </c>
      <c r="AN23" s="453">
        <v>0.15191995976965</v>
      </c>
      <c r="AO23" s="189">
        <v>20.1512110870116</v>
      </c>
      <c r="AP23" s="453">
        <v>2.1964462681843102</v>
      </c>
      <c r="AQ23" s="189">
        <v>1.6027904359673899</v>
      </c>
      <c r="AR23" s="453">
        <v>0.13696129801778401</v>
      </c>
      <c r="AS23" s="189">
        <v>20.634249871812401</v>
      </c>
      <c r="AT23" s="453">
        <v>2.8704474934675401</v>
      </c>
      <c r="AU23" s="189">
        <v>1.4226388264676899</v>
      </c>
      <c r="AV23" s="453">
        <v>0.166854841166206</v>
      </c>
      <c r="AW23" s="189">
        <v>16.880217398254398</v>
      </c>
      <c r="AX23" s="453">
        <v>2.6395771347469599</v>
      </c>
      <c r="AY23" s="189">
        <v>1.68016912559358</v>
      </c>
      <c r="AZ23" s="453">
        <v>0.17343335830138301</v>
      </c>
      <c r="BA23" s="189">
        <v>18.7926234610722</v>
      </c>
      <c r="BB23" s="461">
        <v>3.1546060511901102</v>
      </c>
    </row>
    <row r="24" spans="1:54" ht="13" customHeight="1" x14ac:dyDescent="0.35">
      <c r="A24" s="12" t="s">
        <v>259</v>
      </c>
      <c r="B24" s="97">
        <v>2</v>
      </c>
      <c r="C24" s="189">
        <v>1.5869741527443</v>
      </c>
      <c r="D24" s="453">
        <v>0.15632641329195701</v>
      </c>
      <c r="E24" s="189">
        <v>22.1374185195134</v>
      </c>
      <c r="F24" s="453">
        <v>2.9594876950096101</v>
      </c>
      <c r="G24" s="189">
        <v>1.4596734881040001</v>
      </c>
      <c r="H24" s="453">
        <v>0.16088360493672599</v>
      </c>
      <c r="I24" s="189">
        <v>18.338675879033701</v>
      </c>
      <c r="J24" s="453">
        <v>3.21933002139057</v>
      </c>
      <c r="K24" s="189">
        <v>1.4552550422247901</v>
      </c>
      <c r="L24" s="453">
        <v>0.13083895802196099</v>
      </c>
      <c r="M24" s="189">
        <v>20.829581383886701</v>
      </c>
      <c r="N24" s="453">
        <v>3.07817898959251</v>
      </c>
      <c r="O24" s="189">
        <v>1.46295261398965</v>
      </c>
      <c r="P24" s="453">
        <v>0.121279804652242</v>
      </c>
      <c r="Q24" s="189">
        <v>21.2715034667678</v>
      </c>
      <c r="R24" s="453">
        <v>2.8586280604061001</v>
      </c>
      <c r="S24" s="189">
        <v>1.45489620131605</v>
      </c>
      <c r="T24" s="453">
        <v>0.118042403720181</v>
      </c>
      <c r="U24" s="189">
        <v>22.6354056708612</v>
      </c>
      <c r="V24" s="453">
        <v>3.3374102748353902</v>
      </c>
      <c r="W24" s="189">
        <v>1.5920182253675099</v>
      </c>
      <c r="X24" s="453">
        <v>0.11472842345117799</v>
      </c>
      <c r="Y24" s="189">
        <v>24.519318594003</v>
      </c>
      <c r="Z24" s="453">
        <v>3.05071307737775</v>
      </c>
      <c r="AA24" s="189">
        <v>1.49147563767869</v>
      </c>
      <c r="AB24" s="453">
        <v>0.153325373953311</v>
      </c>
      <c r="AC24" s="189">
        <v>18.488696379950401</v>
      </c>
      <c r="AD24" s="453">
        <v>2.9457708891218202</v>
      </c>
      <c r="AE24" s="189">
        <v>1.2869569240181</v>
      </c>
      <c r="AF24" s="453">
        <v>0.14596757166712099</v>
      </c>
      <c r="AG24" s="189">
        <v>16.9585816820126</v>
      </c>
      <c r="AH24" s="453">
        <v>3.23666667592417</v>
      </c>
      <c r="AI24" s="189">
        <v>1.52323388555845</v>
      </c>
      <c r="AJ24" s="453">
        <v>0.14750863630720501</v>
      </c>
      <c r="AK24" s="189">
        <v>20.996920888488301</v>
      </c>
      <c r="AL24" s="453">
        <v>3.3376390805071998</v>
      </c>
      <c r="AM24" s="189">
        <v>1.356390971747</v>
      </c>
      <c r="AN24" s="453">
        <v>0.10924673119309999</v>
      </c>
      <c r="AO24" s="189">
        <v>18.142171030774701</v>
      </c>
      <c r="AP24" s="453">
        <v>2.6030697404358301</v>
      </c>
      <c r="AQ24" s="189">
        <v>1.3826938282747601</v>
      </c>
      <c r="AR24" s="453">
        <v>0.118640175681855</v>
      </c>
      <c r="AS24" s="189">
        <v>20.641977212705601</v>
      </c>
      <c r="AT24" s="453">
        <v>3.0993715439975</v>
      </c>
      <c r="AU24" s="189">
        <v>1.41338765441411</v>
      </c>
      <c r="AV24" s="453">
        <v>0.14925628092690499</v>
      </c>
      <c r="AW24" s="189">
        <v>19.0769621350391</v>
      </c>
      <c r="AX24" s="453">
        <v>3.44160511606293</v>
      </c>
      <c r="AY24" s="189">
        <v>1.6646283209433199</v>
      </c>
      <c r="AZ24" s="453">
        <v>0.16245003408793801</v>
      </c>
      <c r="BA24" s="189">
        <v>21.1422895960491</v>
      </c>
      <c r="BB24" s="461">
        <v>3.3826832894323</v>
      </c>
    </row>
    <row r="25" spans="1:54" ht="13" customHeight="1" x14ac:dyDescent="0.35">
      <c r="A25" s="12" t="s">
        <v>260</v>
      </c>
      <c r="B25" s="97">
        <v>2</v>
      </c>
      <c r="C25" s="189">
        <v>1.71008246159508</v>
      </c>
      <c r="D25" s="453">
        <v>9.4788382457067402E-2</v>
      </c>
      <c r="E25" s="189">
        <v>24.657739712257499</v>
      </c>
      <c r="F25" s="453">
        <v>2.14689735165538</v>
      </c>
      <c r="G25" s="189">
        <v>1.3178815136523101</v>
      </c>
      <c r="H25" s="453">
        <v>0.11423227277622899</v>
      </c>
      <c r="I25" s="189">
        <v>16.3834988857231</v>
      </c>
      <c r="J25" s="453">
        <v>2.31844644305616</v>
      </c>
      <c r="K25" s="189">
        <v>1.3364684132689399</v>
      </c>
      <c r="L25" s="453">
        <v>0.12434565554374601</v>
      </c>
      <c r="M25" s="189">
        <v>18.0275413123973</v>
      </c>
      <c r="N25" s="453">
        <v>2.6673266484843499</v>
      </c>
      <c r="O25" s="189">
        <v>1.8168181600122799</v>
      </c>
      <c r="P25" s="453">
        <v>0.112484226657157</v>
      </c>
      <c r="Q25" s="189">
        <v>24.578575913261002</v>
      </c>
      <c r="R25" s="453">
        <v>2.0891124895899802</v>
      </c>
      <c r="S25" s="189">
        <v>1.5335367084160501</v>
      </c>
      <c r="T25" s="453">
        <v>9.8045168144387906E-2</v>
      </c>
      <c r="U25" s="189">
        <v>21.212414985680901</v>
      </c>
      <c r="V25" s="453">
        <v>2.0604722514912499</v>
      </c>
      <c r="W25" s="189">
        <v>1.4850833307885001</v>
      </c>
      <c r="X25" s="453">
        <v>0.123430028492515</v>
      </c>
      <c r="Y25" s="189">
        <v>20.409092620652601</v>
      </c>
      <c r="Z25" s="453">
        <v>2.13095629151809</v>
      </c>
      <c r="AA25" s="189">
        <v>1.4882981783132101</v>
      </c>
      <c r="AB25" s="453">
        <v>0.12786176129186</v>
      </c>
      <c r="AC25" s="189">
        <v>17.431690714074001</v>
      </c>
      <c r="AD25" s="453">
        <v>2.3948442630059499</v>
      </c>
      <c r="AE25" s="189">
        <v>1.721956652097</v>
      </c>
      <c r="AF25" s="453">
        <v>8.7764961409855305E-2</v>
      </c>
      <c r="AG25" s="189">
        <v>23.663510576455799</v>
      </c>
      <c r="AH25" s="453">
        <v>2.3903545356906202</v>
      </c>
      <c r="AI25" s="189">
        <v>1.5486961263405701</v>
      </c>
      <c r="AJ25" s="453">
        <v>0.119119455849583</v>
      </c>
      <c r="AK25" s="189">
        <v>21.612416603381199</v>
      </c>
      <c r="AL25" s="453">
        <v>2.191575732724</v>
      </c>
      <c r="AM25" s="189">
        <v>1.4548058220604101</v>
      </c>
      <c r="AN25" s="453">
        <v>0.110892990094934</v>
      </c>
      <c r="AO25" s="189">
        <v>19.5788795669006</v>
      </c>
      <c r="AP25" s="453">
        <v>2.22990407773983</v>
      </c>
      <c r="AQ25" s="189">
        <v>1.65500097913884</v>
      </c>
      <c r="AR25" s="453">
        <v>0.118508077632188</v>
      </c>
      <c r="AS25" s="189">
        <v>22.963427524632198</v>
      </c>
      <c r="AT25" s="453">
        <v>2.3586610892220001</v>
      </c>
      <c r="AU25" s="189">
        <v>1.6492149285036299</v>
      </c>
      <c r="AV25" s="453">
        <v>0.101755467268404</v>
      </c>
      <c r="AW25" s="189">
        <v>22.833161639336499</v>
      </c>
      <c r="AX25" s="453">
        <v>2.72649730634277</v>
      </c>
      <c r="AY25" s="189">
        <v>1.5753220094308999</v>
      </c>
      <c r="AZ25" s="453">
        <v>9.9095788450275099E-2</v>
      </c>
      <c r="BA25" s="189">
        <v>20.933690473287701</v>
      </c>
      <c r="BB25" s="461">
        <v>2.2216339945871799</v>
      </c>
    </row>
    <row r="26" spans="1:54" ht="13" customHeight="1" x14ac:dyDescent="0.35">
      <c r="A26" s="12" t="s">
        <v>261</v>
      </c>
      <c r="B26" s="97">
        <v>2</v>
      </c>
      <c r="C26" s="189">
        <v>1.1519452774121699</v>
      </c>
      <c r="D26" s="453">
        <v>0.112829984840029</v>
      </c>
      <c r="E26" s="189">
        <v>10.2726513963239</v>
      </c>
      <c r="F26" s="453">
        <v>1.45519957251944</v>
      </c>
      <c r="G26" s="189">
        <v>1.3657855398268901</v>
      </c>
      <c r="H26" s="453">
        <v>0.13002158743245501</v>
      </c>
      <c r="I26" s="189">
        <v>11.550105899693399</v>
      </c>
      <c r="J26" s="453">
        <v>1.7004274581105601</v>
      </c>
      <c r="K26" s="189">
        <v>1.02334711486742</v>
      </c>
      <c r="L26" s="453">
        <v>0.106099004617679</v>
      </c>
      <c r="M26" s="189">
        <v>9.5574264920011807</v>
      </c>
      <c r="N26" s="453">
        <v>1.60366205303317</v>
      </c>
      <c r="O26" s="189">
        <v>1.1598234492161701</v>
      </c>
      <c r="P26" s="453">
        <v>0.101442619584431</v>
      </c>
      <c r="Q26" s="189">
        <v>11.658904731647</v>
      </c>
      <c r="R26" s="453">
        <v>1.52775279882294</v>
      </c>
      <c r="S26" s="189">
        <v>1.2171998175630401</v>
      </c>
      <c r="T26" s="453">
        <v>0.111873425655774</v>
      </c>
      <c r="U26" s="189">
        <v>12.3478969965708</v>
      </c>
      <c r="V26" s="453">
        <v>1.96165961796213</v>
      </c>
      <c r="W26" s="189">
        <v>1.2310042043586999</v>
      </c>
      <c r="X26" s="453">
        <v>0.104762133623822</v>
      </c>
      <c r="Y26" s="189">
        <v>12.819822018472699</v>
      </c>
      <c r="Z26" s="453">
        <v>1.73084790318403</v>
      </c>
      <c r="AA26" s="189">
        <v>1.6579236655198</v>
      </c>
      <c r="AB26" s="453">
        <v>0.15857393630504699</v>
      </c>
      <c r="AC26" s="189">
        <v>11.007038409535101</v>
      </c>
      <c r="AD26" s="453">
        <v>1.80794255959536</v>
      </c>
      <c r="AE26" s="189">
        <v>1.2675368154881801</v>
      </c>
      <c r="AF26" s="453">
        <v>0.111970974730113</v>
      </c>
      <c r="AG26" s="189">
        <v>11.8757548785134</v>
      </c>
      <c r="AH26" s="453">
        <v>1.7262426780598401</v>
      </c>
      <c r="AI26" s="189">
        <v>1.4618500847691001</v>
      </c>
      <c r="AJ26" s="453">
        <v>0.10066979130171599</v>
      </c>
      <c r="AK26" s="189">
        <v>16.4572233987994</v>
      </c>
      <c r="AL26" s="453">
        <v>1.8615968482360801</v>
      </c>
      <c r="AM26" s="189">
        <v>1.1593504009673801</v>
      </c>
      <c r="AN26" s="453">
        <v>9.4087566836398406E-2</v>
      </c>
      <c r="AO26" s="189">
        <v>11.475533333835701</v>
      </c>
      <c r="AP26" s="453">
        <v>1.4673497367166199</v>
      </c>
      <c r="AQ26" s="189">
        <v>1.09081292466563</v>
      </c>
      <c r="AR26" s="453">
        <v>8.4452000037055705E-2</v>
      </c>
      <c r="AS26" s="189">
        <v>10.572969039959499</v>
      </c>
      <c r="AT26" s="453">
        <v>1.33518445758391</v>
      </c>
      <c r="AU26" s="189">
        <v>1.09658731505709</v>
      </c>
      <c r="AV26" s="453">
        <v>0.109442191837862</v>
      </c>
      <c r="AW26" s="189">
        <v>10.2439968745222</v>
      </c>
      <c r="AX26" s="453">
        <v>1.6318685749650099</v>
      </c>
      <c r="AY26" s="189">
        <v>1.5825671612668999</v>
      </c>
      <c r="AZ26" s="453">
        <v>9.3497329955403996E-2</v>
      </c>
      <c r="BA26" s="189">
        <v>18.8082766609228</v>
      </c>
      <c r="BB26" s="461">
        <v>1.6759633801774201</v>
      </c>
    </row>
    <row r="27" spans="1:54" ht="13" customHeight="1" x14ac:dyDescent="0.35">
      <c r="A27" s="12" t="s">
        <v>262</v>
      </c>
      <c r="B27" s="97">
        <v>2</v>
      </c>
      <c r="C27" s="189">
        <v>1.62841225314754</v>
      </c>
      <c r="D27" s="453">
        <v>0.141733702363839</v>
      </c>
      <c r="E27" s="189">
        <v>16.218151602636599</v>
      </c>
      <c r="F27" s="453">
        <v>2.4798552644898</v>
      </c>
      <c r="G27" s="189">
        <v>1.2208295390447199</v>
      </c>
      <c r="H27" s="453">
        <v>0.13153136587841399</v>
      </c>
      <c r="I27" s="189">
        <v>11.1855666882114</v>
      </c>
      <c r="J27" s="453">
        <v>1.98055672937354</v>
      </c>
      <c r="K27" s="189">
        <v>1.4129171957534301</v>
      </c>
      <c r="L27" s="453">
        <v>0.13024794262064099</v>
      </c>
      <c r="M27" s="189">
        <v>13.880055534496501</v>
      </c>
      <c r="N27" s="453">
        <v>2.2475105825457402</v>
      </c>
      <c r="O27" s="189">
        <v>1.3332473851351601</v>
      </c>
      <c r="P27" s="453">
        <v>0.15665890703731</v>
      </c>
      <c r="Q27" s="189">
        <v>11.637246644329799</v>
      </c>
      <c r="R27" s="453">
        <v>2.2568631959348902</v>
      </c>
      <c r="S27" s="189">
        <v>1.0608493676314801</v>
      </c>
      <c r="T27" s="453">
        <v>0.12942932047666</v>
      </c>
      <c r="U27" s="189">
        <v>10.012972843804601</v>
      </c>
      <c r="V27" s="453">
        <v>1.9952183832541199</v>
      </c>
      <c r="W27" s="189">
        <v>1.57576178740864</v>
      </c>
      <c r="X27" s="453">
        <v>0.117309130353833</v>
      </c>
      <c r="Y27" s="189">
        <v>17.454374550016102</v>
      </c>
      <c r="Z27" s="453">
        <v>2.2035979483460499</v>
      </c>
      <c r="AA27" s="189">
        <v>1.3810441428973299</v>
      </c>
      <c r="AB27" s="453">
        <v>0.12793607358602399</v>
      </c>
      <c r="AC27" s="189">
        <v>11.2571511738641</v>
      </c>
      <c r="AD27" s="453">
        <v>1.81922217741714</v>
      </c>
      <c r="AE27" s="189">
        <v>1.56842441747766</v>
      </c>
      <c r="AF27" s="453">
        <v>0.15312706405423401</v>
      </c>
      <c r="AG27" s="189">
        <v>12.4263282777792</v>
      </c>
      <c r="AH27" s="453">
        <v>2.1534269117723102</v>
      </c>
      <c r="AI27" s="189">
        <v>1.51132339874403</v>
      </c>
      <c r="AJ27" s="453">
        <v>0.13235647138171899</v>
      </c>
      <c r="AK27" s="189">
        <v>15.132852871074901</v>
      </c>
      <c r="AL27" s="453">
        <v>2.4290835814336602</v>
      </c>
      <c r="AM27" s="189">
        <v>1.1581911557356599</v>
      </c>
      <c r="AN27" s="453">
        <v>0.15750644327261001</v>
      </c>
      <c r="AO27" s="189">
        <v>9.6773289202090798</v>
      </c>
      <c r="AP27" s="453">
        <v>2.11324700330379</v>
      </c>
      <c r="AQ27" s="189">
        <v>1.1931400800071099</v>
      </c>
      <c r="AR27" s="453">
        <v>0.150712662343744</v>
      </c>
      <c r="AS27" s="189">
        <v>11.595863942070901</v>
      </c>
      <c r="AT27" s="453">
        <v>2.0686842364226199</v>
      </c>
      <c r="AU27" s="189">
        <v>1.50130670341092</v>
      </c>
      <c r="AV27" s="453">
        <v>0.13943550901163401</v>
      </c>
      <c r="AW27" s="189">
        <v>14.1972320974107</v>
      </c>
      <c r="AX27" s="453">
        <v>2.0914196853794502</v>
      </c>
      <c r="AY27" s="189">
        <v>1.2061610393964499</v>
      </c>
      <c r="AZ27" s="453">
        <v>0.182693839645691</v>
      </c>
      <c r="BA27" s="189">
        <v>9.1524487489079398</v>
      </c>
      <c r="BB27" s="461">
        <v>1.8979869244679199</v>
      </c>
    </row>
    <row r="28" spans="1:54" ht="13" customHeight="1" x14ac:dyDescent="0.35">
      <c r="A28" s="12" t="s">
        <v>263</v>
      </c>
      <c r="B28" s="97">
        <v>2</v>
      </c>
      <c r="C28" s="189">
        <v>1.1350862213186299</v>
      </c>
      <c r="D28" s="453">
        <v>7.65695168653268E-2</v>
      </c>
      <c r="E28" s="189">
        <v>8.5308257037210495</v>
      </c>
      <c r="F28" s="453">
        <v>0.98142791348566805</v>
      </c>
      <c r="G28" s="189">
        <v>1.3182000455184399</v>
      </c>
      <c r="H28" s="453">
        <v>8.7001624404128106E-2</v>
      </c>
      <c r="I28" s="189">
        <v>9.1590705236674204</v>
      </c>
      <c r="J28" s="453">
        <v>1.03719666769161</v>
      </c>
      <c r="K28" s="189">
        <v>1.1461734890792401</v>
      </c>
      <c r="L28" s="453">
        <v>6.3809735472972404E-2</v>
      </c>
      <c r="M28" s="189">
        <v>8.67905004832269</v>
      </c>
      <c r="N28" s="453">
        <v>0.825040182668624</v>
      </c>
      <c r="O28" s="189">
        <v>1.1060811372466499</v>
      </c>
      <c r="P28" s="453">
        <v>5.6526628394705999E-2</v>
      </c>
      <c r="Q28" s="189">
        <v>11.1062799884883</v>
      </c>
      <c r="R28" s="453">
        <v>0.93430085593362</v>
      </c>
      <c r="S28" s="189">
        <v>0.86645162361511696</v>
      </c>
      <c r="T28" s="453">
        <v>5.9478197625558699E-2</v>
      </c>
      <c r="U28" s="189">
        <v>7.3904446481992103</v>
      </c>
      <c r="V28" s="453">
        <v>0.909518122174787</v>
      </c>
      <c r="W28" s="189">
        <v>1.0808399320831801</v>
      </c>
      <c r="X28" s="453">
        <v>6.7749292457534402E-2</v>
      </c>
      <c r="Y28" s="189">
        <v>9.4788227307698794</v>
      </c>
      <c r="Z28" s="453">
        <v>0.99623370239364495</v>
      </c>
      <c r="AA28" s="189">
        <v>1.5914685770943899</v>
      </c>
      <c r="AB28" s="453">
        <v>0.118117068173306</v>
      </c>
      <c r="AC28" s="189">
        <v>7.2177445516602097</v>
      </c>
      <c r="AD28" s="453">
        <v>0.90763902460722201</v>
      </c>
      <c r="AE28" s="189">
        <v>1.11119213605603</v>
      </c>
      <c r="AF28" s="453">
        <v>7.0276057753354507E-2</v>
      </c>
      <c r="AG28" s="189">
        <v>9.8883322870490193</v>
      </c>
      <c r="AH28" s="453">
        <v>1.07810819961024</v>
      </c>
      <c r="AI28" s="189">
        <v>1.17149443275647</v>
      </c>
      <c r="AJ28" s="453">
        <v>6.8137114595856696E-2</v>
      </c>
      <c r="AK28" s="189">
        <v>10.6581505766517</v>
      </c>
      <c r="AL28" s="453">
        <v>1.08434416444916</v>
      </c>
      <c r="AM28" s="189">
        <v>1.06397990561208</v>
      </c>
      <c r="AN28" s="453">
        <v>7.7192982027956505E-2</v>
      </c>
      <c r="AO28" s="189">
        <v>8.7931099159214394</v>
      </c>
      <c r="AP28" s="453">
        <v>1.04953626290147</v>
      </c>
      <c r="AQ28" s="189">
        <v>1.1104444688102999</v>
      </c>
      <c r="AR28" s="453">
        <v>7.6811353452157199E-2</v>
      </c>
      <c r="AS28" s="189">
        <v>8.7120696046210693</v>
      </c>
      <c r="AT28" s="453">
        <v>1.0362793373272701</v>
      </c>
      <c r="AU28" s="189">
        <v>1.2320114864776099</v>
      </c>
      <c r="AV28" s="453">
        <v>7.9982562530374807E-2</v>
      </c>
      <c r="AW28" s="189">
        <v>9.5212154165864593</v>
      </c>
      <c r="AX28" s="453">
        <v>1.0090592090241799</v>
      </c>
      <c r="AY28" s="189">
        <v>1.4043829257432301</v>
      </c>
      <c r="AZ28" s="453">
        <v>6.3622857476773903E-2</v>
      </c>
      <c r="BA28" s="189">
        <v>14.7018635709283</v>
      </c>
      <c r="BB28" s="461">
        <v>1.1688382144257501</v>
      </c>
    </row>
    <row r="29" spans="1:54" ht="13" customHeight="1" x14ac:dyDescent="0.35">
      <c r="A29" s="12" t="s">
        <v>264</v>
      </c>
      <c r="B29" s="97">
        <v>2</v>
      </c>
      <c r="C29" s="189">
        <v>0.87443879429258597</v>
      </c>
      <c r="D29" s="453">
        <v>0.110082692473234</v>
      </c>
      <c r="E29" s="189">
        <v>9.3904669705309498</v>
      </c>
      <c r="F29" s="453">
        <v>1.98832504518699</v>
      </c>
      <c r="G29" s="189">
        <v>1.0420594126757099</v>
      </c>
      <c r="H29" s="453">
        <v>0.11666343341291301</v>
      </c>
      <c r="I29" s="189">
        <v>12.085721135175</v>
      </c>
      <c r="J29" s="453">
        <v>2.19383483668333</v>
      </c>
      <c r="K29" s="189">
        <v>0.70689569539717101</v>
      </c>
      <c r="L29" s="453">
        <v>0.109428859589791</v>
      </c>
      <c r="M29" s="189">
        <v>8.0083819919726995</v>
      </c>
      <c r="N29" s="453">
        <v>1.77178295543194</v>
      </c>
      <c r="O29" s="189">
        <v>0.98231908352314801</v>
      </c>
      <c r="P29" s="453">
        <v>0.10785594432302401</v>
      </c>
      <c r="Q29" s="189">
        <v>10.9060203144046</v>
      </c>
      <c r="R29" s="453">
        <v>1.55935243401837</v>
      </c>
      <c r="S29" s="189">
        <v>0.99657309693344098</v>
      </c>
      <c r="T29" s="453">
        <v>0.10086027170165</v>
      </c>
      <c r="U29" s="189">
        <v>10.9885854250014</v>
      </c>
      <c r="V29" s="453">
        <v>1.9777795369537901</v>
      </c>
      <c r="W29" s="189">
        <v>1.12104430411973</v>
      </c>
      <c r="X29" s="453">
        <v>0.10677321093711201</v>
      </c>
      <c r="Y29" s="189">
        <v>12.8077582852146</v>
      </c>
      <c r="Z29" s="453">
        <v>2.0726232071583901</v>
      </c>
      <c r="AA29" s="189">
        <v>1.4281760512064201</v>
      </c>
      <c r="AB29" s="453">
        <v>0.14145200120891699</v>
      </c>
      <c r="AC29" s="189">
        <v>13.359797421146</v>
      </c>
      <c r="AD29" s="453">
        <v>1.8043140060516301</v>
      </c>
      <c r="AE29" s="189">
        <v>0.67314996233591695</v>
      </c>
      <c r="AF29" s="453">
        <v>0.108110162955985</v>
      </c>
      <c r="AG29" s="189">
        <v>7.2793431375738997</v>
      </c>
      <c r="AH29" s="453">
        <v>1.54063907467428</v>
      </c>
      <c r="AI29" s="189">
        <v>1.2148897182526699</v>
      </c>
      <c r="AJ29" s="453">
        <v>0.10369368879687101</v>
      </c>
      <c r="AK29" s="189">
        <v>14.924280909963599</v>
      </c>
      <c r="AL29" s="453">
        <v>2.1603404098798</v>
      </c>
      <c r="AM29" s="189">
        <v>0.95296632509659596</v>
      </c>
      <c r="AN29" s="453">
        <v>0.11237317074860299</v>
      </c>
      <c r="AO29" s="189">
        <v>10.9440119843369</v>
      </c>
      <c r="AP29" s="453">
        <v>2.0129677872264402</v>
      </c>
      <c r="AQ29" s="189">
        <v>1.23048685431369</v>
      </c>
      <c r="AR29" s="453">
        <v>0.10968643192271001</v>
      </c>
      <c r="AS29" s="189">
        <v>15.2455469508888</v>
      </c>
      <c r="AT29" s="453">
        <v>2.2875607525966299</v>
      </c>
      <c r="AU29" s="189">
        <v>0.61969200897287902</v>
      </c>
      <c r="AV29" s="453">
        <v>0.109501013641084</v>
      </c>
      <c r="AW29" s="189">
        <v>6.82142412617908</v>
      </c>
      <c r="AX29" s="453">
        <v>1.66199375878943</v>
      </c>
      <c r="AY29" s="189">
        <v>1.1435314621475701</v>
      </c>
      <c r="AZ29" s="453">
        <v>0.145330279884573</v>
      </c>
      <c r="BA29" s="189">
        <v>9.8719524467104893</v>
      </c>
      <c r="BB29" s="461">
        <v>1.9805301549691801</v>
      </c>
    </row>
    <row r="30" spans="1:54" ht="13" customHeight="1" x14ac:dyDescent="0.35">
      <c r="A30" s="12" t="s">
        <v>265</v>
      </c>
      <c r="B30" s="97">
        <v>2</v>
      </c>
      <c r="C30" s="189">
        <v>1.4105370576259799</v>
      </c>
      <c r="D30" s="453">
        <v>8.9550898721157304E-2</v>
      </c>
      <c r="E30" s="189">
        <v>22.299160971531599</v>
      </c>
      <c r="F30" s="453">
        <v>2.1541356940152898</v>
      </c>
      <c r="G30" s="189">
        <v>1.30507828852645</v>
      </c>
      <c r="H30" s="453">
        <v>8.7573042448449406E-2</v>
      </c>
      <c r="I30" s="189">
        <v>18.927512533826999</v>
      </c>
      <c r="J30" s="453">
        <v>1.9798736706879101</v>
      </c>
      <c r="K30" s="189">
        <v>1.1783635294160899</v>
      </c>
      <c r="L30" s="453">
        <v>6.9856051336033106E-2</v>
      </c>
      <c r="M30" s="189">
        <v>17.497202581963499</v>
      </c>
      <c r="N30" s="453">
        <v>1.6218413601528501</v>
      </c>
      <c r="O30" s="189">
        <v>1.0509978577315999</v>
      </c>
      <c r="P30" s="453">
        <v>8.5408780134698395E-2</v>
      </c>
      <c r="Q30" s="189">
        <v>16.128992197362599</v>
      </c>
      <c r="R30" s="453">
        <v>1.90696705535467</v>
      </c>
      <c r="S30" s="189">
        <v>0.96909074203741297</v>
      </c>
      <c r="T30" s="453">
        <v>8.7652320032091904E-2</v>
      </c>
      <c r="U30" s="189">
        <v>15.0664930840091</v>
      </c>
      <c r="V30" s="453">
        <v>1.8916725827120799</v>
      </c>
      <c r="W30" s="189">
        <v>1.2583246753414199</v>
      </c>
      <c r="X30" s="453">
        <v>7.9858712889119193E-2</v>
      </c>
      <c r="Y30" s="189">
        <v>18.876432089765</v>
      </c>
      <c r="Z30" s="453">
        <v>1.86436390284345</v>
      </c>
      <c r="AA30" s="189">
        <v>1.47246209319675</v>
      </c>
      <c r="AB30" s="453">
        <v>0.133280018535304</v>
      </c>
      <c r="AC30" s="189">
        <v>15.004272008690799</v>
      </c>
      <c r="AD30" s="453">
        <v>1.9521667745579201</v>
      </c>
      <c r="AE30" s="189">
        <v>1.07828910753227</v>
      </c>
      <c r="AF30" s="453">
        <v>9.2205785408033106E-2</v>
      </c>
      <c r="AG30" s="189">
        <v>15.916039708886</v>
      </c>
      <c r="AH30" s="453">
        <v>1.88283184738625</v>
      </c>
      <c r="AI30" s="189">
        <v>1.25818730114529</v>
      </c>
      <c r="AJ30" s="453">
        <v>9.5541213447333198E-2</v>
      </c>
      <c r="AK30" s="189">
        <v>18.6349233916585</v>
      </c>
      <c r="AL30" s="453">
        <v>1.98423116284783</v>
      </c>
      <c r="AM30" s="189">
        <v>1.0774659936723801</v>
      </c>
      <c r="AN30" s="453">
        <v>8.9553597763532999E-2</v>
      </c>
      <c r="AO30" s="189">
        <v>16.729729180740701</v>
      </c>
      <c r="AP30" s="453">
        <v>1.94974266587934</v>
      </c>
      <c r="AQ30" s="189">
        <v>1.16660767070136</v>
      </c>
      <c r="AR30" s="453">
        <v>8.0508483679829199E-2</v>
      </c>
      <c r="AS30" s="189">
        <v>18.542759799288799</v>
      </c>
      <c r="AT30" s="453">
        <v>1.8416048919187999</v>
      </c>
      <c r="AU30" s="189">
        <v>0.93358479611964895</v>
      </c>
      <c r="AV30" s="453">
        <v>9.5221435006043895E-2</v>
      </c>
      <c r="AW30" s="189">
        <v>13.6164138893889</v>
      </c>
      <c r="AX30" s="453">
        <v>1.71409459110506</v>
      </c>
      <c r="AY30" s="189">
        <v>1.2727047730160499</v>
      </c>
      <c r="AZ30" s="453">
        <v>9.2769329078978002E-2</v>
      </c>
      <c r="BA30" s="189">
        <v>15.5985723825781</v>
      </c>
      <c r="BB30" s="461">
        <v>1.9867944923673999</v>
      </c>
    </row>
    <row r="31" spans="1:54" ht="13" customHeight="1" x14ac:dyDescent="0.35">
      <c r="A31" s="12" t="s">
        <v>266</v>
      </c>
      <c r="B31" s="97">
        <v>2</v>
      </c>
      <c r="C31" s="189">
        <v>1.3497987654172099</v>
      </c>
      <c r="D31" s="453">
        <v>9.9075953207063402E-2</v>
      </c>
      <c r="E31" s="189">
        <v>12.459176054249101</v>
      </c>
      <c r="F31" s="453">
        <v>1.3606370944694699</v>
      </c>
      <c r="G31" s="189">
        <v>1.21946896847383</v>
      </c>
      <c r="H31" s="453">
        <v>0.111918591814062</v>
      </c>
      <c r="I31" s="189">
        <v>10.184607014672199</v>
      </c>
      <c r="J31" s="453">
        <v>1.2614149251072899</v>
      </c>
      <c r="K31" s="189">
        <v>0.95500874232988298</v>
      </c>
      <c r="L31" s="453">
        <v>8.1418057915674094E-2</v>
      </c>
      <c r="M31" s="189">
        <v>9.46331217455662</v>
      </c>
      <c r="N31" s="453">
        <v>1.27343092527421</v>
      </c>
      <c r="O31" s="189">
        <v>1.0379772108473</v>
      </c>
      <c r="P31" s="453">
        <v>6.4955160272713405E-2</v>
      </c>
      <c r="Q31" s="189">
        <v>12.1546887001239</v>
      </c>
      <c r="R31" s="453">
        <v>1.1981472859068201</v>
      </c>
      <c r="S31" s="189">
        <v>1.10913523752397</v>
      </c>
      <c r="T31" s="453">
        <v>7.2034568152491305E-2</v>
      </c>
      <c r="U31" s="189">
        <v>12.425158479266599</v>
      </c>
      <c r="V31" s="453">
        <v>1.1896093621924999</v>
      </c>
      <c r="W31" s="189">
        <v>1.43102347832525</v>
      </c>
      <c r="X31" s="453">
        <v>7.2581777121781099E-2</v>
      </c>
      <c r="Y31" s="189">
        <v>19.611801047767301</v>
      </c>
      <c r="Z31" s="453">
        <v>1.5096662155937699</v>
      </c>
      <c r="AA31" s="189">
        <v>1.4493344892300299</v>
      </c>
      <c r="AB31" s="453">
        <v>9.2102549385526603E-2</v>
      </c>
      <c r="AC31" s="189">
        <v>15.1793859329343</v>
      </c>
      <c r="AD31" s="453">
        <v>1.4139088245592799</v>
      </c>
      <c r="AE31" s="189">
        <v>1.14956088356353</v>
      </c>
      <c r="AF31" s="453">
        <v>8.2950289642303707E-2</v>
      </c>
      <c r="AG31" s="189">
        <v>12.3306653037377</v>
      </c>
      <c r="AH31" s="453">
        <v>1.3588131170165201</v>
      </c>
      <c r="AI31" s="189">
        <v>1.3008853673418701</v>
      </c>
      <c r="AJ31" s="453">
        <v>7.6964894962436498E-2</v>
      </c>
      <c r="AK31" s="189">
        <v>15.906735030342301</v>
      </c>
      <c r="AL31" s="453">
        <v>1.53315813617524</v>
      </c>
      <c r="AM31" s="189">
        <v>1.14417464301073</v>
      </c>
      <c r="AN31" s="453">
        <v>6.3390186699717105E-2</v>
      </c>
      <c r="AO31" s="189">
        <v>14.072545184499299</v>
      </c>
      <c r="AP31" s="453">
        <v>1.2808994619029499</v>
      </c>
      <c r="AQ31" s="189">
        <v>1.27790895272889</v>
      </c>
      <c r="AR31" s="453">
        <v>6.8041153871831406E-2</v>
      </c>
      <c r="AS31" s="189">
        <v>16.2685664902714</v>
      </c>
      <c r="AT31" s="453">
        <v>1.3824744339403101</v>
      </c>
      <c r="AU31" s="189">
        <v>1.2034537608362601</v>
      </c>
      <c r="AV31" s="453">
        <v>9.5581676923622502E-2</v>
      </c>
      <c r="AW31" s="189">
        <v>11.4214554641557</v>
      </c>
      <c r="AX31" s="453">
        <v>1.3769749949660099</v>
      </c>
      <c r="AY31" s="189">
        <v>1.3228537515155001</v>
      </c>
      <c r="AZ31" s="453">
        <v>8.5180196733958199E-2</v>
      </c>
      <c r="BA31" s="189">
        <v>14.0070986255466</v>
      </c>
      <c r="BB31" s="461">
        <v>1.41131859442301</v>
      </c>
    </row>
    <row r="32" spans="1:54" ht="13" customHeight="1" x14ac:dyDescent="0.35">
      <c r="A32" s="12" t="s">
        <v>267</v>
      </c>
      <c r="B32" s="97">
        <v>2</v>
      </c>
      <c r="C32" s="189">
        <v>1.20618974251851</v>
      </c>
      <c r="D32" s="453">
        <v>0.109433989264086</v>
      </c>
      <c r="E32" s="189">
        <v>11.1264477493231</v>
      </c>
      <c r="F32" s="453">
        <v>1.58332164185419</v>
      </c>
      <c r="G32" s="189">
        <v>1.3022178658613299</v>
      </c>
      <c r="H32" s="453">
        <v>0.11343686807171401</v>
      </c>
      <c r="I32" s="189">
        <v>11.5508060291305</v>
      </c>
      <c r="J32" s="453">
        <v>1.5706715292139499</v>
      </c>
      <c r="K32" s="189">
        <v>0.97140695567866897</v>
      </c>
      <c r="L32" s="453">
        <v>0.11545491358302699</v>
      </c>
      <c r="M32" s="189">
        <v>8.9187036704651295</v>
      </c>
      <c r="N32" s="453">
        <v>1.58382697610428</v>
      </c>
      <c r="O32" s="189">
        <v>1.2885197473988801</v>
      </c>
      <c r="P32" s="453">
        <v>0.10364437871668</v>
      </c>
      <c r="Q32" s="189">
        <v>12.995934995743299</v>
      </c>
      <c r="R32" s="453">
        <v>1.5662956433614199</v>
      </c>
      <c r="S32" s="189">
        <v>1.1402210941067601</v>
      </c>
      <c r="T32" s="453">
        <v>0.117889309174951</v>
      </c>
      <c r="U32" s="189">
        <v>11.131331873655199</v>
      </c>
      <c r="V32" s="453">
        <v>1.5685267723531799</v>
      </c>
      <c r="W32" s="189">
        <v>1.60399782069344</v>
      </c>
      <c r="X32" s="453">
        <v>0.107309651395203</v>
      </c>
      <c r="Y32" s="189">
        <v>18.3826540550841</v>
      </c>
      <c r="Z32" s="453">
        <v>2.0670059352060699</v>
      </c>
      <c r="AA32" s="189">
        <v>1.37096186952119</v>
      </c>
      <c r="AB32" s="453">
        <v>0.110592317866009</v>
      </c>
      <c r="AC32" s="189">
        <v>10.515795819562101</v>
      </c>
      <c r="AD32" s="453">
        <v>1.61036076523205</v>
      </c>
      <c r="AE32" s="189">
        <v>1.27795070972664</v>
      </c>
      <c r="AF32" s="453">
        <v>0.106329258645473</v>
      </c>
      <c r="AG32" s="189">
        <v>12.1666129313572</v>
      </c>
      <c r="AH32" s="453">
        <v>1.61242881609331</v>
      </c>
      <c r="AI32" s="189">
        <v>1.43581071152783</v>
      </c>
      <c r="AJ32" s="453">
        <v>0.103401626905121</v>
      </c>
      <c r="AK32" s="189">
        <v>15.395833795357801</v>
      </c>
      <c r="AL32" s="453">
        <v>1.7153614192370501</v>
      </c>
      <c r="AM32" s="189">
        <v>1.35668910578049</v>
      </c>
      <c r="AN32" s="453">
        <v>0.11328538271064199</v>
      </c>
      <c r="AO32" s="189">
        <v>14.0542864180481</v>
      </c>
      <c r="AP32" s="453">
        <v>1.7066362414027401</v>
      </c>
      <c r="AQ32" s="189">
        <v>1.38984200806145</v>
      </c>
      <c r="AR32" s="453">
        <v>0.10342146426852999</v>
      </c>
      <c r="AS32" s="189">
        <v>14.412854313900301</v>
      </c>
      <c r="AT32" s="453">
        <v>1.56183582819829</v>
      </c>
      <c r="AU32" s="189">
        <v>1.14875087728014</v>
      </c>
      <c r="AV32" s="453">
        <v>8.4763727425096899E-2</v>
      </c>
      <c r="AW32" s="189">
        <v>10.8102025295046</v>
      </c>
      <c r="AX32" s="453">
        <v>1.40073610596148</v>
      </c>
      <c r="AY32" s="189">
        <v>1.4621067237790799</v>
      </c>
      <c r="AZ32" s="453">
        <v>0.13019755962209401</v>
      </c>
      <c r="BA32" s="189">
        <v>13.269982964665999</v>
      </c>
      <c r="BB32" s="461">
        <v>1.87067579096503</v>
      </c>
    </row>
    <row r="33" spans="1:54" ht="13" customHeight="1" x14ac:dyDescent="0.35">
      <c r="A33" s="12" t="s">
        <v>268</v>
      </c>
      <c r="B33" s="97">
        <v>2</v>
      </c>
      <c r="C33" s="189">
        <v>1.53838584682387</v>
      </c>
      <c r="D33" s="453">
        <v>8.6772246158185101E-2</v>
      </c>
      <c r="E33" s="189">
        <v>15.999849479802601</v>
      </c>
      <c r="F33" s="453">
        <v>1.8442661166427801</v>
      </c>
      <c r="G33" s="189">
        <v>1.4699022058887099</v>
      </c>
      <c r="H33" s="453">
        <v>7.7358832424434296E-2</v>
      </c>
      <c r="I33" s="189">
        <v>15.603680250645199</v>
      </c>
      <c r="J33" s="453">
        <v>1.64760395791605</v>
      </c>
      <c r="K33" s="189">
        <v>1.3658064961148699</v>
      </c>
      <c r="L33" s="453">
        <v>7.8127074143639397E-2</v>
      </c>
      <c r="M33" s="189">
        <v>13.2664592501317</v>
      </c>
      <c r="N33" s="453">
        <v>1.6598304042568099</v>
      </c>
      <c r="O33" s="189">
        <v>1.4159768783154101</v>
      </c>
      <c r="P33" s="453">
        <v>7.98838078828146E-2</v>
      </c>
      <c r="Q33" s="189">
        <v>14.3933141414532</v>
      </c>
      <c r="R33" s="453">
        <v>1.49430720141537</v>
      </c>
      <c r="S33" s="189">
        <v>1.20676019363624</v>
      </c>
      <c r="T33" s="453">
        <v>8.4667530918526607E-2</v>
      </c>
      <c r="U33" s="189">
        <v>8.5484703567281706</v>
      </c>
      <c r="V33" s="453">
        <v>1.40868953581919</v>
      </c>
      <c r="W33" s="189">
        <v>1.4744445181886501</v>
      </c>
      <c r="X33" s="453">
        <v>9.6287620358182502E-2</v>
      </c>
      <c r="Y33" s="189">
        <v>14.1280900301408</v>
      </c>
      <c r="Z33" s="453">
        <v>1.73337633652547</v>
      </c>
      <c r="AA33" s="189">
        <v>1.8580576656071901</v>
      </c>
      <c r="AB33" s="453">
        <v>0.192158694863233</v>
      </c>
      <c r="AC33" s="189">
        <v>6.53754153635498</v>
      </c>
      <c r="AD33" s="453">
        <v>1.4518786301428901</v>
      </c>
      <c r="AE33" s="189">
        <v>1.2751344111902001</v>
      </c>
      <c r="AF33" s="453">
        <v>9.6288078352250298E-2</v>
      </c>
      <c r="AG33" s="189">
        <v>12.081666072481701</v>
      </c>
      <c r="AH33" s="453">
        <v>1.5979034782933501</v>
      </c>
      <c r="AI33" s="189">
        <v>1.4283203103789099</v>
      </c>
      <c r="AJ33" s="453">
        <v>9.0636926596255399E-2</v>
      </c>
      <c r="AK33" s="189">
        <v>14.2222823430287</v>
      </c>
      <c r="AL33" s="453">
        <v>1.61203850562465</v>
      </c>
      <c r="AM33" s="189">
        <v>1.2576373641804599</v>
      </c>
      <c r="AN33" s="453">
        <v>9.6323334991249204E-2</v>
      </c>
      <c r="AO33" s="189">
        <v>10.3519470020809</v>
      </c>
      <c r="AP33" s="453">
        <v>1.4597870772493999</v>
      </c>
      <c r="AQ33" s="189">
        <v>1.7206253610901301</v>
      </c>
      <c r="AR33" s="453">
        <v>0.115825483127927</v>
      </c>
      <c r="AS33" s="189">
        <v>9.5518831533317297</v>
      </c>
      <c r="AT33" s="453">
        <v>1.3728905683418899</v>
      </c>
      <c r="AU33" s="189">
        <v>1.39791728496964</v>
      </c>
      <c r="AV33" s="453">
        <v>8.2180409564137399E-2</v>
      </c>
      <c r="AW33" s="189">
        <v>13.3808612687696</v>
      </c>
      <c r="AX33" s="453">
        <v>1.6567393419546601</v>
      </c>
      <c r="AY33" s="189">
        <v>1.5339828870940999</v>
      </c>
      <c r="AZ33" s="453">
        <v>0.11819699523508299</v>
      </c>
      <c r="BA33" s="189">
        <v>11.700289857339699</v>
      </c>
      <c r="BB33" s="461">
        <v>1.7559414522427601</v>
      </c>
    </row>
    <row r="34" spans="1:54" ht="13" customHeight="1" x14ac:dyDescent="0.35">
      <c r="A34" s="12" t="s">
        <v>269</v>
      </c>
      <c r="B34" s="97">
        <v>2</v>
      </c>
      <c r="C34" s="189">
        <v>1.29637769565604</v>
      </c>
      <c r="D34" s="453">
        <v>0.14620454760919199</v>
      </c>
      <c r="E34" s="189">
        <v>13.4052838702807</v>
      </c>
      <c r="F34" s="453">
        <v>2.5753902643426199</v>
      </c>
      <c r="G34" s="189">
        <v>1.29426679143762</v>
      </c>
      <c r="H34" s="453">
        <v>0.14625980959766499</v>
      </c>
      <c r="I34" s="189">
        <v>13.8764496776811</v>
      </c>
      <c r="J34" s="453">
        <v>2.7133025612108201</v>
      </c>
      <c r="K34" s="189">
        <v>0.97370568680430303</v>
      </c>
      <c r="L34" s="453">
        <v>0.15689201746564299</v>
      </c>
      <c r="M34" s="189">
        <v>9.1863253405927896</v>
      </c>
      <c r="N34" s="453">
        <v>2.3514857240534801</v>
      </c>
      <c r="O34" s="189">
        <v>1.0021948272803201</v>
      </c>
      <c r="P34" s="453">
        <v>0.13891370401136999</v>
      </c>
      <c r="Q34" s="189">
        <v>9.8801041229120905</v>
      </c>
      <c r="R34" s="453">
        <v>2.29361946349032</v>
      </c>
      <c r="S34" s="189">
        <v>1.16562707316285</v>
      </c>
      <c r="T34" s="453">
        <v>0.143020572121943</v>
      </c>
      <c r="U34" s="189">
        <v>12.2547336321716</v>
      </c>
      <c r="V34" s="453">
        <v>2.5172328533790602</v>
      </c>
      <c r="W34" s="189">
        <v>1.1603821568322701</v>
      </c>
      <c r="X34" s="453">
        <v>0.13324915043989399</v>
      </c>
      <c r="Y34" s="189">
        <v>13.221578024551</v>
      </c>
      <c r="Z34" s="453">
        <v>2.5867295369329999</v>
      </c>
      <c r="AA34" s="189">
        <v>1.4715130763086099</v>
      </c>
      <c r="AB34" s="453">
        <v>0.15945404169906099</v>
      </c>
      <c r="AC34" s="189">
        <v>13.096510822161999</v>
      </c>
      <c r="AD34" s="453">
        <v>2.4944436490311501</v>
      </c>
      <c r="AE34" s="189">
        <v>1.42403239007787</v>
      </c>
      <c r="AF34" s="453">
        <v>0.15462726665408999</v>
      </c>
      <c r="AG34" s="189">
        <v>16.374768187180301</v>
      </c>
      <c r="AH34" s="453">
        <v>2.9166882007651398</v>
      </c>
      <c r="AI34" s="189">
        <v>1.37552924455141</v>
      </c>
      <c r="AJ34" s="453">
        <v>0.13425792720424001</v>
      </c>
      <c r="AK34" s="189">
        <v>17.140150667101</v>
      </c>
      <c r="AL34" s="453">
        <v>2.64430433919116</v>
      </c>
      <c r="AM34" s="189">
        <v>1.28964154888015</v>
      </c>
      <c r="AN34" s="453">
        <v>0.12641305088965099</v>
      </c>
      <c r="AO34" s="189">
        <v>16.285845418959099</v>
      </c>
      <c r="AP34" s="453">
        <v>2.52852273256218</v>
      </c>
      <c r="AQ34" s="189">
        <v>1.4576553000246399</v>
      </c>
      <c r="AR34" s="453">
        <v>0.142114461944544</v>
      </c>
      <c r="AS34" s="189">
        <v>19.495644970515698</v>
      </c>
      <c r="AT34" s="453">
        <v>2.92467982289303</v>
      </c>
      <c r="AU34" s="189">
        <v>1.2876461093390099</v>
      </c>
      <c r="AV34" s="453">
        <v>0.18559181879005501</v>
      </c>
      <c r="AW34" s="189">
        <v>12.4293155428488</v>
      </c>
      <c r="AX34" s="453">
        <v>2.9107727194753301</v>
      </c>
      <c r="AY34" s="189">
        <v>1.44325020395901</v>
      </c>
      <c r="AZ34" s="453">
        <v>0.13732607224253199</v>
      </c>
      <c r="BA34" s="189">
        <v>17.7161111243222</v>
      </c>
      <c r="BB34" s="461">
        <v>2.7201130104517199</v>
      </c>
    </row>
    <row r="35" spans="1:54" ht="13" customHeight="1" x14ac:dyDescent="0.35">
      <c r="A35" s="12" t="s">
        <v>270</v>
      </c>
      <c r="B35" s="97">
        <v>2</v>
      </c>
      <c r="C35" s="189">
        <v>1.4520603236102401</v>
      </c>
      <c r="D35" s="453">
        <v>0.102971050904392</v>
      </c>
      <c r="E35" s="189">
        <v>13.073354593934299</v>
      </c>
      <c r="F35" s="453">
        <v>1.7624155875247101</v>
      </c>
      <c r="G35" s="189">
        <v>1.5542966623503001</v>
      </c>
      <c r="H35" s="453">
        <v>0.117425122697957</v>
      </c>
      <c r="I35" s="189">
        <v>15.8474592100959</v>
      </c>
      <c r="J35" s="453">
        <v>2.4413560682797901</v>
      </c>
      <c r="K35" s="189">
        <v>1.4118317381571399</v>
      </c>
      <c r="L35" s="453">
        <v>8.7367647196400305E-2</v>
      </c>
      <c r="M35" s="189">
        <v>14.5772258143441</v>
      </c>
      <c r="N35" s="453">
        <v>1.91806692621813</v>
      </c>
      <c r="O35" s="189">
        <v>1.27889332133475</v>
      </c>
      <c r="P35" s="453">
        <v>0.122995996755087</v>
      </c>
      <c r="Q35" s="189">
        <v>9.7719176567964201</v>
      </c>
      <c r="R35" s="453">
        <v>1.63884872709676</v>
      </c>
      <c r="S35" s="189">
        <v>1.20888148157964</v>
      </c>
      <c r="T35" s="453">
        <v>0.104590721493117</v>
      </c>
      <c r="U35" s="189">
        <v>11.360455017176999</v>
      </c>
      <c r="V35" s="453">
        <v>1.71579727589497</v>
      </c>
      <c r="W35" s="189">
        <v>1.30369707908159</v>
      </c>
      <c r="X35" s="453">
        <v>0.120563809774745</v>
      </c>
      <c r="Y35" s="189">
        <v>13.054200802141199</v>
      </c>
      <c r="Z35" s="453">
        <v>2.2127886485737802</v>
      </c>
      <c r="AA35" s="189">
        <v>1.3397572018994901</v>
      </c>
      <c r="AB35" s="453">
        <v>0.17194334871400599</v>
      </c>
      <c r="AC35" s="189">
        <v>5.0363658010974897</v>
      </c>
      <c r="AD35" s="453">
        <v>1.4205767703381</v>
      </c>
      <c r="AE35" s="189">
        <v>1.42742810349423</v>
      </c>
      <c r="AF35" s="453">
        <v>0.10500151045808</v>
      </c>
      <c r="AG35" s="189">
        <v>13.6399997740149</v>
      </c>
      <c r="AH35" s="453">
        <v>1.9026757691662499</v>
      </c>
      <c r="AI35" s="189">
        <v>1.219181434277</v>
      </c>
      <c r="AJ35" s="453">
        <v>0.1199881436112</v>
      </c>
      <c r="AK35" s="189">
        <v>9.7176392599989505</v>
      </c>
      <c r="AL35" s="453">
        <v>1.8504587299167701</v>
      </c>
      <c r="AM35" s="189">
        <v>0.76492063987827397</v>
      </c>
      <c r="AN35" s="453">
        <v>0.12936898633628299</v>
      </c>
      <c r="AO35" s="189">
        <v>3.5986744201543601</v>
      </c>
      <c r="AP35" s="453">
        <v>1.33930692106325</v>
      </c>
      <c r="AQ35" s="189">
        <v>0.91237786610173599</v>
      </c>
      <c r="AR35" s="453">
        <v>0.120204245427959</v>
      </c>
      <c r="AS35" s="189">
        <v>6.5355412195795699</v>
      </c>
      <c r="AT35" s="453">
        <v>1.58661624890083</v>
      </c>
      <c r="AU35" s="189">
        <v>1.0868260661170399</v>
      </c>
      <c r="AV35" s="453">
        <v>0.111925165857252</v>
      </c>
      <c r="AW35" s="189">
        <v>7.3225818723304696</v>
      </c>
      <c r="AX35" s="453">
        <v>1.80396255563228</v>
      </c>
      <c r="AY35" s="189">
        <v>1.4504160088543501</v>
      </c>
      <c r="AZ35" s="453">
        <v>0.17704593124731999</v>
      </c>
      <c r="BA35" s="189">
        <v>8.7876382566128406</v>
      </c>
      <c r="BB35" s="461">
        <v>1.77378352686748</v>
      </c>
    </row>
    <row r="36" spans="1:54" ht="13" customHeight="1" x14ac:dyDescent="0.35">
      <c r="A36" s="12" t="s">
        <v>271</v>
      </c>
      <c r="B36" s="97">
        <v>2</v>
      </c>
      <c r="C36" s="189">
        <v>1.18684599013522</v>
      </c>
      <c r="D36" s="453">
        <v>8.1370157690845102E-2</v>
      </c>
      <c r="E36" s="189">
        <v>12.3990646012181</v>
      </c>
      <c r="F36" s="453">
        <v>1.4212509240353299</v>
      </c>
      <c r="G36" s="189">
        <v>1.1539038611499099</v>
      </c>
      <c r="H36" s="453">
        <v>8.6674873801581703E-2</v>
      </c>
      <c r="I36" s="189">
        <v>11.0052141088831</v>
      </c>
      <c r="J36" s="453">
        <v>1.43457564904207</v>
      </c>
      <c r="K36" s="189">
        <v>0.94308583763703402</v>
      </c>
      <c r="L36" s="453">
        <v>7.5448470817169599E-2</v>
      </c>
      <c r="M36" s="189">
        <v>9.5043498900707899</v>
      </c>
      <c r="N36" s="453">
        <v>1.2968687120351301</v>
      </c>
      <c r="O36" s="189">
        <v>1.0066010030672099</v>
      </c>
      <c r="P36" s="453">
        <v>6.7990997503310002E-2</v>
      </c>
      <c r="Q36" s="189">
        <v>10.4586548212271</v>
      </c>
      <c r="R36" s="453">
        <v>1.3249151817001299</v>
      </c>
      <c r="S36" s="189">
        <v>0.97744793573340705</v>
      </c>
      <c r="T36" s="453">
        <v>7.7064436038406597E-2</v>
      </c>
      <c r="U36" s="189">
        <v>9.7581032951937701</v>
      </c>
      <c r="V36" s="453">
        <v>1.30499218270965</v>
      </c>
      <c r="W36" s="189">
        <v>1.2479124868371601</v>
      </c>
      <c r="X36" s="453">
        <v>9.0073674934940201E-2</v>
      </c>
      <c r="Y36" s="189">
        <v>14.3868609049364</v>
      </c>
      <c r="Z36" s="453">
        <v>1.6699210595148399</v>
      </c>
      <c r="AA36" s="189">
        <v>1.1240957290692599</v>
      </c>
      <c r="AB36" s="453">
        <v>0.13960525829055601</v>
      </c>
      <c r="AC36" s="189">
        <v>6.5039449063883996</v>
      </c>
      <c r="AD36" s="453">
        <v>1.1537600096964999</v>
      </c>
      <c r="AE36" s="189">
        <v>0.77185886917555901</v>
      </c>
      <c r="AF36" s="453">
        <v>7.2495423138923307E-2</v>
      </c>
      <c r="AG36" s="189">
        <v>7.4293100214739098</v>
      </c>
      <c r="AH36" s="453">
        <v>1.13425942688933</v>
      </c>
      <c r="AI36" s="189">
        <v>1.2432190541266099</v>
      </c>
      <c r="AJ36" s="453">
        <v>6.9263301395581803E-2</v>
      </c>
      <c r="AK36" s="189">
        <v>14.500139491587801</v>
      </c>
      <c r="AL36" s="453">
        <v>1.45545798144215</v>
      </c>
      <c r="AM36" s="189">
        <v>0.98588955958900804</v>
      </c>
      <c r="AN36" s="453">
        <v>8.9697650266563206E-2</v>
      </c>
      <c r="AO36" s="189">
        <v>9.7005363785080903</v>
      </c>
      <c r="AP36" s="453">
        <v>1.2945466661236</v>
      </c>
      <c r="AQ36" s="189">
        <v>1.0784358468975399</v>
      </c>
      <c r="AR36" s="453">
        <v>8.1899927865770994E-2</v>
      </c>
      <c r="AS36" s="189">
        <v>11.594216415087599</v>
      </c>
      <c r="AT36" s="453">
        <v>1.36138540107467</v>
      </c>
      <c r="AU36" s="189">
        <v>0.90888522221127799</v>
      </c>
      <c r="AV36" s="453">
        <v>7.1734855455240706E-2</v>
      </c>
      <c r="AW36" s="189">
        <v>8.3970171499731308</v>
      </c>
      <c r="AX36" s="453">
        <v>1.0366913851408199</v>
      </c>
      <c r="AY36" s="189">
        <v>1.1552253447321199</v>
      </c>
      <c r="AZ36" s="453">
        <v>7.8114481385933396E-2</v>
      </c>
      <c r="BA36" s="189">
        <v>10.6306581350201</v>
      </c>
      <c r="BB36" s="461">
        <v>1.3791671876812099</v>
      </c>
    </row>
    <row r="37" spans="1:54" ht="13" customHeight="1" x14ac:dyDescent="0.35">
      <c r="A37" s="12" t="s">
        <v>272</v>
      </c>
      <c r="B37" s="97">
        <v>2</v>
      </c>
      <c r="C37" s="189">
        <v>1.3741760305034001</v>
      </c>
      <c r="D37" s="453">
        <v>7.6962143454306298E-2</v>
      </c>
      <c r="E37" s="189">
        <v>15.9546775648326</v>
      </c>
      <c r="F37" s="453">
        <v>1.3108271457216401</v>
      </c>
      <c r="G37" s="189">
        <v>1.29740544052405</v>
      </c>
      <c r="H37" s="453">
        <v>8.6537026952709595E-2</v>
      </c>
      <c r="I37" s="189">
        <v>14.892076775327601</v>
      </c>
      <c r="J37" s="453">
        <v>1.5889388746034001</v>
      </c>
      <c r="K37" s="189">
        <v>1.1636309407887999</v>
      </c>
      <c r="L37" s="453">
        <v>8.2269573015529798E-2</v>
      </c>
      <c r="M37" s="189">
        <v>12.8756681290503</v>
      </c>
      <c r="N37" s="453">
        <v>1.42805913073183</v>
      </c>
      <c r="O37" s="189">
        <v>1.3552158249545401</v>
      </c>
      <c r="P37" s="453">
        <v>7.7721369600421503E-2</v>
      </c>
      <c r="Q37" s="189">
        <v>16.0123587347246</v>
      </c>
      <c r="R37" s="453">
        <v>1.4989708179978001</v>
      </c>
      <c r="S37" s="189">
        <v>1.0569917921163401</v>
      </c>
      <c r="T37" s="453">
        <v>8.1473649315831106E-2</v>
      </c>
      <c r="U37" s="189">
        <v>12.201900414563401</v>
      </c>
      <c r="V37" s="453">
        <v>1.4303405744573501</v>
      </c>
      <c r="W37" s="189">
        <v>1.3350729666361201</v>
      </c>
      <c r="X37" s="453">
        <v>8.2813758161548096E-2</v>
      </c>
      <c r="Y37" s="189">
        <v>15.3969080007613</v>
      </c>
      <c r="Z37" s="453">
        <v>1.5316934811652501</v>
      </c>
      <c r="AA37" s="189">
        <v>1.3471509085211999</v>
      </c>
      <c r="AB37" s="453">
        <v>0.104239463773195</v>
      </c>
      <c r="AC37" s="189">
        <v>11.5354679231598</v>
      </c>
      <c r="AD37" s="453">
        <v>1.24652098928885</v>
      </c>
      <c r="AE37" s="189">
        <v>1.11461563426995</v>
      </c>
      <c r="AF37" s="453">
        <v>8.1458757399341095E-2</v>
      </c>
      <c r="AG37" s="189">
        <v>12.8367350505836</v>
      </c>
      <c r="AH37" s="453">
        <v>1.3432301569176599</v>
      </c>
      <c r="AI37" s="189">
        <v>1.45059668747389</v>
      </c>
      <c r="AJ37" s="453">
        <v>7.3875342057756796E-2</v>
      </c>
      <c r="AK37" s="189">
        <v>18.4466026363074</v>
      </c>
      <c r="AL37" s="453">
        <v>1.4484592297841199</v>
      </c>
      <c r="AM37" s="189">
        <v>1.2584039123850701</v>
      </c>
      <c r="AN37" s="453">
        <v>7.2061566561698695E-2</v>
      </c>
      <c r="AO37" s="189">
        <v>14.243052221933</v>
      </c>
      <c r="AP37" s="453">
        <v>1.33255795455991</v>
      </c>
      <c r="AQ37" s="189">
        <v>1.2164725968886001</v>
      </c>
      <c r="AR37" s="453">
        <v>8.3982819312728205E-2</v>
      </c>
      <c r="AS37" s="189">
        <v>12.7089874086578</v>
      </c>
      <c r="AT37" s="453">
        <v>1.15935635131425</v>
      </c>
      <c r="AU37" s="189">
        <v>1.3464221926778099</v>
      </c>
      <c r="AV37" s="453">
        <v>8.1984728835225104E-2</v>
      </c>
      <c r="AW37" s="189">
        <v>15.370282880202399</v>
      </c>
      <c r="AX37" s="453">
        <v>1.34219635467354</v>
      </c>
      <c r="AY37" s="189">
        <v>1.5142859275837799</v>
      </c>
      <c r="AZ37" s="453">
        <v>8.2339241102991206E-2</v>
      </c>
      <c r="BA37" s="189">
        <v>19.748357718956001</v>
      </c>
      <c r="BB37" s="461">
        <v>1.5999457371568899</v>
      </c>
    </row>
    <row r="38" spans="1:54" ht="13" customHeight="1" x14ac:dyDescent="0.35">
      <c r="A38" s="12" t="s">
        <v>273</v>
      </c>
      <c r="B38" s="97">
        <v>2</v>
      </c>
      <c r="C38" s="189">
        <v>1.7588580009381001</v>
      </c>
      <c r="D38" s="453">
        <v>8.8814836327285901E-2</v>
      </c>
      <c r="E38" s="189">
        <v>17.589459119804701</v>
      </c>
      <c r="F38" s="453">
        <v>1.43379687254824</v>
      </c>
      <c r="G38" s="189">
        <v>1.49770432150124</v>
      </c>
      <c r="H38" s="453">
        <v>0.11120859471672299</v>
      </c>
      <c r="I38" s="189">
        <v>9.4315753727678509</v>
      </c>
      <c r="J38" s="453">
        <v>1.0868416781930901</v>
      </c>
      <c r="K38" s="189">
        <v>1.6024501675801699</v>
      </c>
      <c r="L38" s="453">
        <v>7.5616240382602895E-2</v>
      </c>
      <c r="M38" s="189">
        <v>14.3333958409321</v>
      </c>
      <c r="N38" s="453">
        <v>1.1455602713189901</v>
      </c>
      <c r="O38" s="189">
        <v>1.73161879504409</v>
      </c>
      <c r="P38" s="453">
        <v>8.9775153640590896E-2</v>
      </c>
      <c r="Q38" s="189">
        <v>18.980083154295599</v>
      </c>
      <c r="R38" s="453">
        <v>1.7057290522387001</v>
      </c>
      <c r="S38" s="189">
        <v>1.56499244085137</v>
      </c>
      <c r="T38" s="453">
        <v>8.2012358095386206E-2</v>
      </c>
      <c r="U38" s="189">
        <v>16.946128101260101</v>
      </c>
      <c r="V38" s="453">
        <v>1.4275491927528601</v>
      </c>
      <c r="W38" s="189">
        <v>1.1453130325762999</v>
      </c>
      <c r="X38" s="453">
        <v>7.6411980128096899E-2</v>
      </c>
      <c r="Y38" s="189">
        <v>10.194757544899</v>
      </c>
      <c r="Z38" s="453">
        <v>1.0686644858790799</v>
      </c>
      <c r="AA38" s="189">
        <v>1.7328732019814399</v>
      </c>
      <c r="AB38" s="453">
        <v>0.13093823432485799</v>
      </c>
      <c r="AC38" s="189">
        <v>9.1927379749281695</v>
      </c>
      <c r="AD38" s="453">
        <v>1.0280131518501701</v>
      </c>
      <c r="AE38" s="189">
        <v>1.6968359031295901</v>
      </c>
      <c r="AF38" s="453">
        <v>8.9668377446169095E-2</v>
      </c>
      <c r="AG38" s="189">
        <v>15.5005283487731</v>
      </c>
      <c r="AH38" s="453">
        <v>1.3569990517999</v>
      </c>
      <c r="AI38" s="189">
        <v>1.56303026681591</v>
      </c>
      <c r="AJ38" s="453">
        <v>0.106029448208667</v>
      </c>
      <c r="AK38" s="189">
        <v>11.9468089560397</v>
      </c>
      <c r="AL38" s="453">
        <v>1.20972251139378</v>
      </c>
      <c r="AM38" s="189">
        <v>1.11030815610963</v>
      </c>
      <c r="AN38" s="453">
        <v>0.10529546349406201</v>
      </c>
      <c r="AO38" s="189">
        <v>7.56544566560631</v>
      </c>
      <c r="AP38" s="453">
        <v>1.0241380733460499</v>
      </c>
      <c r="AQ38" s="189">
        <v>1.3016286681995499</v>
      </c>
      <c r="AR38" s="453">
        <v>9.2329369200737199E-2</v>
      </c>
      <c r="AS38" s="189">
        <v>11.288302617799699</v>
      </c>
      <c r="AT38" s="453">
        <v>1.1928346522670801</v>
      </c>
      <c r="AU38" s="189">
        <v>1.17429640759169</v>
      </c>
      <c r="AV38" s="453">
        <v>8.29441499412025E-2</v>
      </c>
      <c r="AW38" s="189">
        <v>9.6469915640064592</v>
      </c>
      <c r="AX38" s="453">
        <v>1.1276990385182599</v>
      </c>
      <c r="AY38" s="189">
        <v>1.5106103166028</v>
      </c>
      <c r="AZ38" s="453">
        <v>0.12556439762500801</v>
      </c>
      <c r="BA38" s="189">
        <v>10.1514597547761</v>
      </c>
      <c r="BB38" s="461">
        <v>1.3232784184917099</v>
      </c>
    </row>
    <row r="39" spans="1:54" ht="13" customHeight="1" x14ac:dyDescent="0.35">
      <c r="A39" s="12" t="s">
        <v>274</v>
      </c>
      <c r="B39" s="97">
        <v>2</v>
      </c>
      <c r="C39" s="189">
        <v>1.3490103324552101</v>
      </c>
      <c r="D39" s="453">
        <v>0.118389247696187</v>
      </c>
      <c r="E39" s="189">
        <v>10.527954684448501</v>
      </c>
      <c r="F39" s="453">
        <v>1.3886613986491301</v>
      </c>
      <c r="G39" s="189">
        <v>1.1516373911313</v>
      </c>
      <c r="H39" s="453">
        <v>9.9200078875327405E-2</v>
      </c>
      <c r="I39" s="189">
        <v>10.900208085230201</v>
      </c>
      <c r="J39" s="453">
        <v>1.37991265801255</v>
      </c>
      <c r="K39" s="189">
        <v>1.26483741003933</v>
      </c>
      <c r="L39" s="453">
        <v>9.5555869858751696E-2</v>
      </c>
      <c r="M39" s="189">
        <v>12.811339774955201</v>
      </c>
      <c r="N39" s="453">
        <v>1.56880226712985</v>
      </c>
      <c r="O39" s="189">
        <v>1.4514785425874599</v>
      </c>
      <c r="P39" s="453">
        <v>8.8805027044098803E-2</v>
      </c>
      <c r="Q39" s="189">
        <v>18.536922957603402</v>
      </c>
      <c r="R39" s="453">
        <v>1.7850530501017099</v>
      </c>
      <c r="S39" s="189">
        <v>1.0231135844297099</v>
      </c>
      <c r="T39" s="453">
        <v>9.3068386372085907E-2</v>
      </c>
      <c r="U39" s="189">
        <v>9.8236402743356894</v>
      </c>
      <c r="V39" s="453">
        <v>1.3646930024441299</v>
      </c>
      <c r="W39" s="189">
        <v>1.27065081309091</v>
      </c>
      <c r="X39" s="453">
        <v>9.9793922250183797E-2</v>
      </c>
      <c r="Y39" s="189">
        <v>14.5247923308703</v>
      </c>
      <c r="Z39" s="453">
        <v>1.6944724615588</v>
      </c>
      <c r="AA39" s="189">
        <v>1.56710274825996</v>
      </c>
      <c r="AB39" s="453">
        <v>0.116479032917038</v>
      </c>
      <c r="AC39" s="189">
        <v>18.178596927975601</v>
      </c>
      <c r="AD39" s="453">
        <v>2.0121236600609702</v>
      </c>
      <c r="AE39" s="189">
        <v>1.3898713819396</v>
      </c>
      <c r="AF39" s="453">
        <v>8.1936797840963999E-2</v>
      </c>
      <c r="AG39" s="189">
        <v>16.773242723743898</v>
      </c>
      <c r="AH39" s="453">
        <v>1.4533639797098801</v>
      </c>
      <c r="AI39" s="189">
        <v>1.3895789280908</v>
      </c>
      <c r="AJ39" s="453">
        <v>9.29032866431687E-2</v>
      </c>
      <c r="AK39" s="189">
        <v>16.643395788071899</v>
      </c>
      <c r="AL39" s="453">
        <v>1.6793736055335</v>
      </c>
      <c r="AM39" s="189">
        <v>1.0389870505098999</v>
      </c>
      <c r="AN39" s="453">
        <v>0.120495138139272</v>
      </c>
      <c r="AO39" s="189">
        <v>6.4978633308323399</v>
      </c>
      <c r="AP39" s="453">
        <v>1.03547420009632</v>
      </c>
      <c r="AQ39" s="189">
        <v>1.2243509217177699</v>
      </c>
      <c r="AR39" s="453">
        <v>9.3637824908322301E-2</v>
      </c>
      <c r="AS39" s="189">
        <v>11.2658886826349</v>
      </c>
      <c r="AT39" s="453">
        <v>1.2675152513462</v>
      </c>
      <c r="AU39" s="189">
        <v>1.2467223839967301</v>
      </c>
      <c r="AV39" s="453">
        <v>9.4449583618365904E-2</v>
      </c>
      <c r="AW39" s="189">
        <v>11.9739129297165</v>
      </c>
      <c r="AX39" s="453">
        <v>1.3641028816413401</v>
      </c>
      <c r="AY39" s="189">
        <v>1.4792761448931</v>
      </c>
      <c r="AZ39" s="453">
        <v>9.3493301415104105E-2</v>
      </c>
      <c r="BA39" s="189">
        <v>17.564059494951401</v>
      </c>
      <c r="BB39" s="461">
        <v>1.76757306835626</v>
      </c>
    </row>
    <row r="40" spans="1:54" ht="13" customHeight="1" x14ac:dyDescent="0.35">
      <c r="A40" s="12" t="s">
        <v>275</v>
      </c>
      <c r="B40" s="97">
        <v>2</v>
      </c>
      <c r="C40" s="189">
        <v>1.37867560754856</v>
      </c>
      <c r="D40" s="453">
        <v>9.0633840333151097E-2</v>
      </c>
      <c r="E40" s="189">
        <v>18.015560253019999</v>
      </c>
      <c r="F40" s="453">
        <v>1.6902359684772801</v>
      </c>
      <c r="G40" s="189">
        <v>0.67070454718734396</v>
      </c>
      <c r="H40" s="453">
        <v>0.184591771400688</v>
      </c>
      <c r="I40" s="189">
        <v>4.49032214399098</v>
      </c>
      <c r="J40" s="453">
        <v>1.3614273251834501</v>
      </c>
      <c r="K40" s="189">
        <v>1.2706605847118499</v>
      </c>
      <c r="L40" s="453">
        <v>0.140528873442508</v>
      </c>
      <c r="M40" s="189">
        <v>12.121328582545701</v>
      </c>
      <c r="N40" s="453">
        <v>2.1244288771504301</v>
      </c>
      <c r="O40" s="189">
        <v>1.1932043385994799</v>
      </c>
      <c r="P40" s="453">
        <v>9.3354580312735094E-2</v>
      </c>
      <c r="Q40" s="189">
        <v>14.453299465577</v>
      </c>
      <c r="R40" s="453">
        <v>1.9131176921497399</v>
      </c>
      <c r="S40" s="189">
        <v>1.0968901686577299</v>
      </c>
      <c r="T40" s="453">
        <v>8.7866368824456795E-2</v>
      </c>
      <c r="U40" s="189">
        <v>12.2488958929224</v>
      </c>
      <c r="V40" s="453">
        <v>1.71593850580896</v>
      </c>
      <c r="W40" s="189">
        <v>1.3105135816142801</v>
      </c>
      <c r="X40" s="453">
        <v>9.5817586738786001E-2</v>
      </c>
      <c r="Y40" s="189">
        <v>16.769425542147498</v>
      </c>
      <c r="Z40" s="453">
        <v>2.0563440478416002</v>
      </c>
      <c r="AA40" s="189">
        <v>1.64699220465478</v>
      </c>
      <c r="AB40" s="453">
        <v>0.13882887713971001</v>
      </c>
      <c r="AC40" s="189">
        <v>15.2069669164236</v>
      </c>
      <c r="AD40" s="453">
        <v>2.2814163136798902</v>
      </c>
      <c r="AE40" s="189">
        <v>1.2302760277782501</v>
      </c>
      <c r="AF40" s="453">
        <v>9.8830402871974796E-2</v>
      </c>
      <c r="AG40" s="189">
        <v>13.520433690271</v>
      </c>
      <c r="AH40" s="453">
        <v>1.8256358565614601</v>
      </c>
      <c r="AI40" s="189">
        <v>1.29258084290506</v>
      </c>
      <c r="AJ40" s="453">
        <v>0.10906172647967199</v>
      </c>
      <c r="AK40" s="189">
        <v>14.5903585334026</v>
      </c>
      <c r="AL40" s="453">
        <v>2.12524043964059</v>
      </c>
      <c r="AM40" s="189">
        <v>0.82912998601519405</v>
      </c>
      <c r="AN40" s="453">
        <v>9.6776946677710099E-2</v>
      </c>
      <c r="AO40" s="189">
        <v>8.0061872753657397</v>
      </c>
      <c r="AP40" s="453">
        <v>1.8097274358295801</v>
      </c>
      <c r="AQ40" s="189">
        <v>1.0883067240875199</v>
      </c>
      <c r="AR40" s="453">
        <v>8.7185352787334899E-2</v>
      </c>
      <c r="AS40" s="189">
        <v>12.531016144772099</v>
      </c>
      <c r="AT40" s="453">
        <v>1.7669573824139899</v>
      </c>
      <c r="AU40" s="189">
        <v>1.1818067707561499</v>
      </c>
      <c r="AV40" s="453">
        <v>8.9298748691828994E-2</v>
      </c>
      <c r="AW40" s="189">
        <v>14.062526635270601</v>
      </c>
      <c r="AX40" s="453">
        <v>1.81667742632481</v>
      </c>
      <c r="AY40" s="189">
        <v>1.07394050307583</v>
      </c>
      <c r="AZ40" s="453">
        <v>0.101383070299103</v>
      </c>
      <c r="BA40" s="189">
        <v>10.2167309859211</v>
      </c>
      <c r="BB40" s="461">
        <v>1.7931926960651701</v>
      </c>
    </row>
    <row r="41" spans="1:54" ht="13" customHeight="1" x14ac:dyDescent="0.35">
      <c r="A41" s="12" t="s">
        <v>276</v>
      </c>
      <c r="B41" s="97">
        <v>2</v>
      </c>
      <c r="C41" s="189">
        <v>1.3355293052983701</v>
      </c>
      <c r="D41" s="453">
        <v>8.3182894247647299E-2</v>
      </c>
      <c r="E41" s="189">
        <v>14.8661447965374</v>
      </c>
      <c r="F41" s="453">
        <v>1.6581457394111501</v>
      </c>
      <c r="G41" s="189">
        <v>1.1939402182702501</v>
      </c>
      <c r="H41" s="453">
        <v>0.100559663924304</v>
      </c>
      <c r="I41" s="189">
        <v>13.2474014104465</v>
      </c>
      <c r="J41" s="453">
        <v>1.7994534776692399</v>
      </c>
      <c r="K41" s="189">
        <v>0.97301388531192501</v>
      </c>
      <c r="L41" s="453">
        <v>9.0086756647616797E-2</v>
      </c>
      <c r="M41" s="189">
        <v>9.4716548954279798</v>
      </c>
      <c r="N41" s="453">
        <v>1.6126179930504101</v>
      </c>
      <c r="O41" s="189">
        <v>0.95707323312694803</v>
      </c>
      <c r="P41" s="453">
        <v>0.10492158392038101</v>
      </c>
      <c r="Q41" s="189">
        <v>9.8169026170603608</v>
      </c>
      <c r="R41" s="453">
        <v>1.6846925098725201</v>
      </c>
      <c r="S41" s="189">
        <v>1.0556089072785499</v>
      </c>
      <c r="T41" s="453">
        <v>8.8926787083123404E-2</v>
      </c>
      <c r="U41" s="189">
        <v>9.5608823561888006</v>
      </c>
      <c r="V41" s="453">
        <v>1.5664391024217299</v>
      </c>
      <c r="W41" s="189">
        <v>1.2642487678504</v>
      </c>
      <c r="X41" s="453">
        <v>9.2657675440577306E-2</v>
      </c>
      <c r="Y41" s="189">
        <v>14.8205632448331</v>
      </c>
      <c r="Z41" s="453">
        <v>1.68556258132042</v>
      </c>
      <c r="AA41" s="189">
        <v>1.3450909553960999</v>
      </c>
      <c r="AB41" s="453">
        <v>0.134592608074971</v>
      </c>
      <c r="AC41" s="189">
        <v>9.6809830881482899</v>
      </c>
      <c r="AD41" s="453">
        <v>1.4072209656747401</v>
      </c>
      <c r="AE41" s="189">
        <v>1.1258385204772901</v>
      </c>
      <c r="AF41" s="453">
        <v>9.0562919402264394E-2</v>
      </c>
      <c r="AG41" s="189">
        <v>11.1411924906122</v>
      </c>
      <c r="AH41" s="453">
        <v>1.50975212281959</v>
      </c>
      <c r="AI41" s="189">
        <v>1.0827384008877901</v>
      </c>
      <c r="AJ41" s="453">
        <v>0.102474744091167</v>
      </c>
      <c r="AK41" s="189">
        <v>11.3318867335954</v>
      </c>
      <c r="AL41" s="453">
        <v>1.81010831303248</v>
      </c>
      <c r="AM41" s="189">
        <v>0.93763019821731097</v>
      </c>
      <c r="AN41" s="453">
        <v>9.4915478699605302E-2</v>
      </c>
      <c r="AO41" s="189">
        <v>8.7539001366852194</v>
      </c>
      <c r="AP41" s="453">
        <v>1.37741247564266</v>
      </c>
      <c r="AQ41" s="189">
        <v>0.94151536770716404</v>
      </c>
      <c r="AR41" s="453">
        <v>9.9962203768339905E-2</v>
      </c>
      <c r="AS41" s="189">
        <v>9.73958167198459</v>
      </c>
      <c r="AT41" s="453">
        <v>1.45790903590275</v>
      </c>
      <c r="AU41" s="189">
        <v>1.00218745107769</v>
      </c>
      <c r="AV41" s="453">
        <v>9.0719113136647406E-2</v>
      </c>
      <c r="AW41" s="189">
        <v>10.4049156597712</v>
      </c>
      <c r="AX41" s="453">
        <v>1.4650427380858899</v>
      </c>
      <c r="AY41" s="189">
        <v>1.2836034470425</v>
      </c>
      <c r="AZ41" s="453">
        <v>9.2099499496060402E-2</v>
      </c>
      <c r="BA41" s="189">
        <v>13.6726880802666</v>
      </c>
      <c r="BB41" s="461">
        <v>1.54131440223984</v>
      </c>
    </row>
    <row r="42" spans="1:54" ht="13" customHeight="1" x14ac:dyDescent="0.35">
      <c r="A42" s="12" t="s">
        <v>277</v>
      </c>
      <c r="B42" s="97">
        <v>2</v>
      </c>
      <c r="C42" s="189">
        <v>1.237749244025</v>
      </c>
      <c r="D42" s="453">
        <v>7.2468770705699001E-2</v>
      </c>
      <c r="E42" s="189">
        <v>15.548852171866301</v>
      </c>
      <c r="F42" s="453">
        <v>1.3769916663792101</v>
      </c>
      <c r="G42" s="189">
        <v>1.27023285929569</v>
      </c>
      <c r="H42" s="453">
        <v>7.3954997565383901E-2</v>
      </c>
      <c r="I42" s="189">
        <v>16.788634398418498</v>
      </c>
      <c r="J42" s="453">
        <v>1.5211156140258499</v>
      </c>
      <c r="K42" s="189">
        <v>0.86226783535143103</v>
      </c>
      <c r="L42" s="453">
        <v>9.5296438538725797E-2</v>
      </c>
      <c r="M42" s="189">
        <v>10.239277768361299</v>
      </c>
      <c r="N42" s="453">
        <v>1.4514770453058301</v>
      </c>
      <c r="O42" s="189">
        <v>1.0164234024947101</v>
      </c>
      <c r="P42" s="453">
        <v>8.1330775617373702E-2</v>
      </c>
      <c r="Q42" s="189">
        <v>12.5090558831784</v>
      </c>
      <c r="R42" s="453">
        <v>1.4856267638384</v>
      </c>
      <c r="S42" s="189">
        <v>0.89455515925169604</v>
      </c>
      <c r="T42" s="453">
        <v>9.73738559264586E-2</v>
      </c>
      <c r="U42" s="189">
        <v>9.3509962061206995</v>
      </c>
      <c r="V42" s="453">
        <v>1.29008268583459</v>
      </c>
      <c r="W42" s="189">
        <v>1.154062504906</v>
      </c>
      <c r="X42" s="453">
        <v>6.8805219487084707E-2</v>
      </c>
      <c r="Y42" s="189">
        <v>14.3491557585051</v>
      </c>
      <c r="Z42" s="453">
        <v>1.33370241158747</v>
      </c>
      <c r="AA42" s="189">
        <v>1.19796895709257</v>
      </c>
      <c r="AB42" s="453">
        <v>7.1341814963593805E-2</v>
      </c>
      <c r="AC42" s="189">
        <v>13.9329812502842</v>
      </c>
      <c r="AD42" s="453">
        <v>1.2481175371308899</v>
      </c>
      <c r="AE42" s="189">
        <v>1.20508792090124</v>
      </c>
      <c r="AF42" s="453">
        <v>9.3995514696885898E-2</v>
      </c>
      <c r="AG42" s="189">
        <v>13.6009562190357</v>
      </c>
      <c r="AH42" s="453">
        <v>1.6406709978173799</v>
      </c>
      <c r="AI42" s="189">
        <v>0.86443765380281801</v>
      </c>
      <c r="AJ42" s="453">
        <v>7.9476031486925197E-2</v>
      </c>
      <c r="AK42" s="189">
        <v>10.239084294682099</v>
      </c>
      <c r="AL42" s="453">
        <v>1.27312474582267</v>
      </c>
      <c r="AM42" s="189">
        <v>0.92278698951459304</v>
      </c>
      <c r="AN42" s="453">
        <v>8.4337418423640897E-2</v>
      </c>
      <c r="AO42" s="189">
        <v>11.1419403047075</v>
      </c>
      <c r="AP42" s="453">
        <v>1.33842435020469</v>
      </c>
      <c r="AQ42" s="189">
        <v>0.91966644477470605</v>
      </c>
      <c r="AR42" s="453">
        <v>8.1724558444888004E-2</v>
      </c>
      <c r="AS42" s="189">
        <v>10.9071682505963</v>
      </c>
      <c r="AT42" s="453">
        <v>1.31642115656428</v>
      </c>
      <c r="AU42" s="189">
        <v>1.14194665526995</v>
      </c>
      <c r="AV42" s="453">
        <v>9.0772342045085802E-2</v>
      </c>
      <c r="AW42" s="189">
        <v>13.924045221868001</v>
      </c>
      <c r="AX42" s="453">
        <v>1.5142424728281501</v>
      </c>
      <c r="AY42" s="189">
        <v>1.0373588433718099</v>
      </c>
      <c r="AZ42" s="453">
        <v>7.5125257245767005E-2</v>
      </c>
      <c r="BA42" s="189">
        <v>11.845857945940001</v>
      </c>
      <c r="BB42" s="461">
        <v>1.21526774628433</v>
      </c>
    </row>
    <row r="43" spans="1:54" ht="13" customHeight="1" x14ac:dyDescent="0.35">
      <c r="A43" s="12" t="s">
        <v>278</v>
      </c>
      <c r="B43" s="97">
        <v>2</v>
      </c>
      <c r="C43" s="189">
        <v>1.2250466216498299</v>
      </c>
      <c r="D43" s="453">
        <v>0.118960962607929</v>
      </c>
      <c r="E43" s="189">
        <v>13.640994906824099</v>
      </c>
      <c r="F43" s="453">
        <v>1.9270044980105401</v>
      </c>
      <c r="G43" s="189">
        <v>1.1079016181776</v>
      </c>
      <c r="H43" s="453">
        <v>8.86559801887256E-2</v>
      </c>
      <c r="I43" s="189">
        <v>11.9769182551371</v>
      </c>
      <c r="J43" s="453">
        <v>1.48379394581588</v>
      </c>
      <c r="K43" s="189">
        <v>1.01072001103894</v>
      </c>
      <c r="L43" s="453">
        <v>0.10972991876513501</v>
      </c>
      <c r="M43" s="189">
        <v>10.018773415693101</v>
      </c>
      <c r="N43" s="453">
        <v>1.67126628342477</v>
      </c>
      <c r="O43" s="189">
        <v>1.1124911825135999</v>
      </c>
      <c r="P43" s="453">
        <v>0.108834087046273</v>
      </c>
      <c r="Q43" s="189">
        <v>11.903713648622601</v>
      </c>
      <c r="R43" s="453">
        <v>1.94288348508229</v>
      </c>
      <c r="S43" s="189">
        <v>0.97480559833337799</v>
      </c>
      <c r="T43" s="453">
        <v>0.11352815654783199</v>
      </c>
      <c r="U43" s="189">
        <v>9.8646079895348695</v>
      </c>
      <c r="V43" s="453">
        <v>1.8015002529287001</v>
      </c>
      <c r="W43" s="189">
        <v>1.14719488561344</v>
      </c>
      <c r="X43" s="453">
        <v>0.10419116286654</v>
      </c>
      <c r="Y43" s="189">
        <v>11.7587605852141</v>
      </c>
      <c r="Z43" s="453">
        <v>1.73298120059951</v>
      </c>
      <c r="AA43" s="189">
        <v>1.3493659555903901</v>
      </c>
      <c r="AB43" s="453">
        <v>0.122568974393243</v>
      </c>
      <c r="AC43" s="189">
        <v>12.337824031543001</v>
      </c>
      <c r="AD43" s="453">
        <v>1.82047367085384</v>
      </c>
      <c r="AE43" s="189">
        <v>1.21363652217865</v>
      </c>
      <c r="AF43" s="453">
        <v>0.118220491557678</v>
      </c>
      <c r="AG43" s="189">
        <v>11.6870468278034</v>
      </c>
      <c r="AH43" s="453">
        <v>1.7858734457110901</v>
      </c>
      <c r="AI43" s="189">
        <v>1.0534410970613199</v>
      </c>
      <c r="AJ43" s="453">
        <v>0.11758177548068301</v>
      </c>
      <c r="AK43" s="189">
        <v>9.8028382586616196</v>
      </c>
      <c r="AL43" s="453">
        <v>1.8753587390980999</v>
      </c>
      <c r="AM43" s="189">
        <v>0.90304665937571005</v>
      </c>
      <c r="AN43" s="453">
        <v>0.115458172364098</v>
      </c>
      <c r="AO43" s="189">
        <v>8.1981162352084205</v>
      </c>
      <c r="AP43" s="453">
        <v>1.6991452304504799</v>
      </c>
      <c r="AQ43" s="189">
        <v>0.99390764774602103</v>
      </c>
      <c r="AR43" s="453">
        <v>0.123820447254129</v>
      </c>
      <c r="AS43" s="189">
        <v>9.3524661815026207</v>
      </c>
      <c r="AT43" s="453">
        <v>1.78071241419429</v>
      </c>
      <c r="AU43" s="189">
        <v>1.16757521771034</v>
      </c>
      <c r="AV43" s="453">
        <v>0.118485159549072</v>
      </c>
      <c r="AW43" s="189">
        <v>11.516187769150401</v>
      </c>
      <c r="AX43" s="453">
        <v>1.8279476520982501</v>
      </c>
      <c r="AY43" s="189">
        <v>1.0638687665823401</v>
      </c>
      <c r="AZ43" s="453">
        <v>0.12371203702551301</v>
      </c>
      <c r="BA43" s="189">
        <v>10.223406138181</v>
      </c>
      <c r="BB43" s="461">
        <v>1.9170703686508299</v>
      </c>
    </row>
    <row r="44" spans="1:54" ht="13" customHeight="1" x14ac:dyDescent="0.35">
      <c r="A44" s="12" t="s">
        <v>279</v>
      </c>
      <c r="B44" s="97">
        <v>2</v>
      </c>
      <c r="C44" s="189">
        <v>1.5529804483499901</v>
      </c>
      <c r="D44" s="453">
        <v>0.164258526777704</v>
      </c>
      <c r="E44" s="189">
        <v>16.110737406839299</v>
      </c>
      <c r="F44" s="453">
        <v>2.9950234922179302</v>
      </c>
      <c r="G44" s="189">
        <v>1.7506480096911099</v>
      </c>
      <c r="H44" s="453">
        <v>0.19654273952597201</v>
      </c>
      <c r="I44" s="189">
        <v>14.7185796972226</v>
      </c>
      <c r="J44" s="453">
        <v>3.0514516453330298</v>
      </c>
      <c r="K44" s="189">
        <v>1.4650140684744299</v>
      </c>
      <c r="L44" s="453">
        <v>0.17358681060494699</v>
      </c>
      <c r="M44" s="189">
        <v>15.3356373068534</v>
      </c>
      <c r="N44" s="453">
        <v>3.2006388669397601</v>
      </c>
      <c r="O44" s="189">
        <v>1.4151353372278901</v>
      </c>
      <c r="P44" s="453">
        <v>0.16271255008383601</v>
      </c>
      <c r="Q44" s="189">
        <v>14.7928616710943</v>
      </c>
      <c r="R44" s="453">
        <v>3.0116036477072101</v>
      </c>
      <c r="S44" s="189">
        <v>1.2663320111303999</v>
      </c>
      <c r="T44" s="453">
        <v>0.133193310946774</v>
      </c>
      <c r="U44" s="189">
        <v>13.818199159921299</v>
      </c>
      <c r="V44" s="453">
        <v>2.6443031184832901</v>
      </c>
      <c r="W44" s="189">
        <v>1.5862406535681799</v>
      </c>
      <c r="X44" s="453">
        <v>0.15291843156558199</v>
      </c>
      <c r="Y44" s="189">
        <v>19.090801177198198</v>
      </c>
      <c r="Z44" s="453">
        <v>3.0341088099442501</v>
      </c>
      <c r="AA44" s="189">
        <v>1.80412308274269</v>
      </c>
      <c r="AB44" s="453">
        <v>0.272486162467031</v>
      </c>
      <c r="AC44" s="189">
        <v>11.9679238031569</v>
      </c>
      <c r="AD44" s="453">
        <v>2.8995932130856601</v>
      </c>
      <c r="AE44" s="189">
        <v>1.62570674360323</v>
      </c>
      <c r="AF44" s="453">
        <v>0.19546993714375899</v>
      </c>
      <c r="AG44" s="189">
        <v>14.598611509587601</v>
      </c>
      <c r="AH44" s="453">
        <v>3.0350363186504499</v>
      </c>
      <c r="AI44" s="189">
        <v>1.6992275347563901</v>
      </c>
      <c r="AJ44" s="453">
        <v>0.147143800251159</v>
      </c>
      <c r="AK44" s="189">
        <v>18.9753604888101</v>
      </c>
      <c r="AL44" s="453">
        <v>3.0446462475913001</v>
      </c>
      <c r="AM44" s="189">
        <v>1.4643928223299501</v>
      </c>
      <c r="AN44" s="453">
        <v>0.183119011799807</v>
      </c>
      <c r="AO44" s="189">
        <v>13.9853029375603</v>
      </c>
      <c r="AP44" s="453">
        <v>2.8729652202118299</v>
      </c>
      <c r="AQ44" s="189">
        <v>1.13575833316147</v>
      </c>
      <c r="AR44" s="453">
        <v>0.17309571188484599</v>
      </c>
      <c r="AS44" s="189">
        <v>10.4031673281466</v>
      </c>
      <c r="AT44" s="453">
        <v>2.6896491294984299</v>
      </c>
      <c r="AU44" s="189">
        <v>1.50617487309974</v>
      </c>
      <c r="AV44" s="453">
        <v>0.17360291299442199</v>
      </c>
      <c r="AW44" s="189">
        <v>14.734332619779099</v>
      </c>
      <c r="AX44" s="453">
        <v>2.93057542477387</v>
      </c>
      <c r="AY44" s="189">
        <v>1.95547825281374</v>
      </c>
      <c r="AZ44" s="453">
        <v>0.16204372218558</v>
      </c>
      <c r="BA44" s="189">
        <v>23.925161977836101</v>
      </c>
      <c r="BB44" s="461">
        <v>3.5572380617573498</v>
      </c>
    </row>
    <row r="45" spans="1:54" ht="13" customHeight="1" x14ac:dyDescent="0.35">
      <c r="A45" s="12" t="s">
        <v>280</v>
      </c>
      <c r="B45" s="97">
        <v>2</v>
      </c>
      <c r="C45" s="189">
        <v>1.2241129875894501</v>
      </c>
      <c r="D45" s="453">
        <v>7.8685648166317901E-2</v>
      </c>
      <c r="E45" s="189">
        <v>16.001492714552899</v>
      </c>
      <c r="F45" s="453">
        <v>2.1410953845321998</v>
      </c>
      <c r="G45" s="189">
        <v>1.1421146508287101</v>
      </c>
      <c r="H45" s="453">
        <v>8.5741067804298701E-2</v>
      </c>
      <c r="I45" s="189">
        <v>14.478278001416401</v>
      </c>
      <c r="J45" s="453">
        <v>2.41434081819762</v>
      </c>
      <c r="K45" s="189">
        <v>1.09218849455421</v>
      </c>
      <c r="L45" s="453">
        <v>9.8902625884255302E-2</v>
      </c>
      <c r="M45" s="189">
        <v>13.675818031762899</v>
      </c>
      <c r="N45" s="453">
        <v>2.6247169656313298</v>
      </c>
      <c r="O45" s="189">
        <v>0.81381338253850399</v>
      </c>
      <c r="P45" s="453">
        <v>0.10020601486389499</v>
      </c>
      <c r="Q45" s="189">
        <v>11.1539340937614</v>
      </c>
      <c r="R45" s="453">
        <v>2.4041899867601702</v>
      </c>
      <c r="S45" s="189">
        <v>0.98265543657159704</v>
      </c>
      <c r="T45" s="453">
        <v>8.2538040887461195E-2</v>
      </c>
      <c r="U45" s="189">
        <v>13.286212290506599</v>
      </c>
      <c r="V45" s="453">
        <v>2.5914005182586801</v>
      </c>
      <c r="W45" s="189">
        <v>1.44344928240225</v>
      </c>
      <c r="X45" s="453">
        <v>8.2551163379076906E-2</v>
      </c>
      <c r="Y45" s="189">
        <v>18.4554858827142</v>
      </c>
      <c r="Z45" s="453">
        <v>2.2359469832276302</v>
      </c>
      <c r="AA45" s="189">
        <v>1.6914357571171501</v>
      </c>
      <c r="AB45" s="453">
        <v>0.11132130204092899</v>
      </c>
      <c r="AC45" s="189">
        <v>16.313562850508202</v>
      </c>
      <c r="AD45" s="453">
        <v>2.2211925786906899</v>
      </c>
      <c r="AE45" s="189">
        <v>1.3423909035758801</v>
      </c>
      <c r="AF45" s="453">
        <v>0.109359323110023</v>
      </c>
      <c r="AG45" s="189">
        <v>13.9152759517176</v>
      </c>
      <c r="AH45" s="453">
        <v>2.2306773575335099</v>
      </c>
      <c r="AI45" s="189">
        <v>0.77997120779250995</v>
      </c>
      <c r="AJ45" s="453">
        <v>0.111886099570346</v>
      </c>
      <c r="AK45" s="189">
        <v>10.246229205084299</v>
      </c>
      <c r="AL45" s="453">
        <v>2.4295429579115901</v>
      </c>
      <c r="AM45" s="189">
        <v>0.43950373924288</v>
      </c>
      <c r="AN45" s="453">
        <v>9.8871543484665703E-2</v>
      </c>
      <c r="AO45" s="189">
        <v>9.3172195887989009</v>
      </c>
      <c r="AP45" s="453">
        <v>2.4538507605739102</v>
      </c>
      <c r="AQ45" s="189">
        <v>0.76833922525790099</v>
      </c>
      <c r="AR45" s="453">
        <v>9.4580256179745595E-2</v>
      </c>
      <c r="AS45" s="189">
        <v>11.176456704545901</v>
      </c>
      <c r="AT45" s="453">
        <v>2.49402574725399</v>
      </c>
      <c r="AU45" s="189">
        <v>0.76110156184439004</v>
      </c>
      <c r="AV45" s="453">
        <v>8.3055336921625603E-2</v>
      </c>
      <c r="AW45" s="189">
        <v>11.497564793941301</v>
      </c>
      <c r="AX45" s="453">
        <v>2.6806039805567599</v>
      </c>
      <c r="AY45" s="189">
        <v>0.80501816965386697</v>
      </c>
      <c r="AZ45" s="453">
        <v>0.119648647472195</v>
      </c>
      <c r="BA45" s="189">
        <v>10.583710181848501</v>
      </c>
      <c r="BB45" s="461">
        <v>2.71766147679008</v>
      </c>
    </row>
    <row r="46" spans="1:54" ht="13" customHeight="1" x14ac:dyDescent="0.35">
      <c r="A46" s="12" t="s">
        <v>281</v>
      </c>
      <c r="B46" s="97">
        <v>2</v>
      </c>
      <c r="C46" s="189">
        <v>1.1833006579666301</v>
      </c>
      <c r="D46" s="453">
        <v>9.4233229016638803E-2</v>
      </c>
      <c r="E46" s="189">
        <v>11.9703336796359</v>
      </c>
      <c r="F46" s="453">
        <v>1.7323340960140099</v>
      </c>
      <c r="G46" s="189">
        <v>1.3448585585941599</v>
      </c>
      <c r="H46" s="453">
        <v>0.131114936779338</v>
      </c>
      <c r="I46" s="189">
        <v>11.8326620360764</v>
      </c>
      <c r="J46" s="453">
        <v>2.0449109271945298</v>
      </c>
      <c r="K46" s="189">
        <v>1.22980816465069</v>
      </c>
      <c r="L46" s="453">
        <v>9.1138168595964006E-2</v>
      </c>
      <c r="M46" s="189">
        <v>13.914546872086399</v>
      </c>
      <c r="N46" s="453">
        <v>1.8129173102340399</v>
      </c>
      <c r="O46" s="189">
        <v>1.0200611578590699</v>
      </c>
      <c r="P46" s="453">
        <v>7.9934834449298206E-2</v>
      </c>
      <c r="Q46" s="189">
        <v>11.6991476390721</v>
      </c>
      <c r="R46" s="453">
        <v>1.5945745512221099</v>
      </c>
      <c r="S46" s="189">
        <v>0.92218135949881797</v>
      </c>
      <c r="T46" s="453">
        <v>7.9828700458804996E-2</v>
      </c>
      <c r="U46" s="189">
        <v>10.0813025461773</v>
      </c>
      <c r="V46" s="453">
        <v>1.5434657812198</v>
      </c>
      <c r="W46" s="189">
        <v>1.0253813087086401</v>
      </c>
      <c r="X46" s="453">
        <v>8.1724749130262606E-2</v>
      </c>
      <c r="Y46" s="189">
        <v>11.0506371404318</v>
      </c>
      <c r="Z46" s="453">
        <v>1.59932240761621</v>
      </c>
      <c r="AA46" s="189">
        <v>1.1698114890756801</v>
      </c>
      <c r="AB46" s="453">
        <v>0.13105569921265101</v>
      </c>
      <c r="AC46" s="189">
        <v>8.9376665727733204</v>
      </c>
      <c r="AD46" s="453">
        <v>1.71669520985682</v>
      </c>
      <c r="AE46" s="189">
        <v>1.28517789397843</v>
      </c>
      <c r="AF46" s="453">
        <v>7.9068828978890004E-2</v>
      </c>
      <c r="AG46" s="189">
        <v>15.365742601921999</v>
      </c>
      <c r="AH46" s="453">
        <v>1.6033462477624401</v>
      </c>
      <c r="AI46" s="189">
        <v>1.2060256150472699</v>
      </c>
      <c r="AJ46" s="453">
        <v>9.4132349315100505E-2</v>
      </c>
      <c r="AK46" s="189">
        <v>13.1109229167318</v>
      </c>
      <c r="AL46" s="453">
        <v>1.74775018309777</v>
      </c>
      <c r="AM46" s="189">
        <v>1.14916761026464</v>
      </c>
      <c r="AN46" s="453">
        <v>8.1702508095524595E-2</v>
      </c>
      <c r="AO46" s="189">
        <v>12.1983325683156</v>
      </c>
      <c r="AP46" s="453">
        <v>1.5242467495004901</v>
      </c>
      <c r="AQ46" s="189">
        <v>1.1159324387192899</v>
      </c>
      <c r="AR46" s="453">
        <v>7.3241406118593699E-2</v>
      </c>
      <c r="AS46" s="189">
        <v>12.489369640790599</v>
      </c>
      <c r="AT46" s="453">
        <v>1.50350930148586</v>
      </c>
      <c r="AU46" s="189">
        <v>1.13898955678074</v>
      </c>
      <c r="AV46" s="453">
        <v>8.0385375646426505E-2</v>
      </c>
      <c r="AW46" s="189">
        <v>12.4370474335974</v>
      </c>
      <c r="AX46" s="453">
        <v>1.6184704652791699</v>
      </c>
      <c r="AY46" s="189">
        <v>1.40844139244738</v>
      </c>
      <c r="AZ46" s="453">
        <v>8.8738047133775103E-2</v>
      </c>
      <c r="BA46" s="189">
        <v>15.570137803206</v>
      </c>
      <c r="BB46" s="461">
        <v>1.6724842152531301</v>
      </c>
    </row>
    <row r="47" spans="1:54" ht="13" customHeight="1" x14ac:dyDescent="0.35">
      <c r="A47" s="12" t="s">
        <v>282</v>
      </c>
      <c r="B47" s="97">
        <v>2</v>
      </c>
      <c r="C47" s="189">
        <v>1.58791698829248</v>
      </c>
      <c r="D47" s="453">
        <v>0.123185827954695</v>
      </c>
      <c r="E47" s="189">
        <v>15.6779098820363</v>
      </c>
      <c r="F47" s="453">
        <v>2.0136021674913098</v>
      </c>
      <c r="G47" s="189">
        <v>1.56383535121501</v>
      </c>
      <c r="H47" s="453">
        <v>0.15500146575651899</v>
      </c>
      <c r="I47" s="189">
        <v>11.7494059279979</v>
      </c>
      <c r="J47" s="453">
        <v>1.7747484257116599</v>
      </c>
      <c r="K47" s="189">
        <v>1.2789078556965701</v>
      </c>
      <c r="L47" s="453">
        <v>0.118703094166587</v>
      </c>
      <c r="M47" s="189">
        <v>12.027693146594199</v>
      </c>
      <c r="N47" s="453">
        <v>1.6523453900917899</v>
      </c>
      <c r="O47" s="189">
        <v>1.3372452838051401</v>
      </c>
      <c r="P47" s="453">
        <v>0.11446381036520099</v>
      </c>
      <c r="Q47" s="189">
        <v>14.660101112801801</v>
      </c>
      <c r="R47" s="453">
        <v>1.8716496796803901</v>
      </c>
      <c r="S47" s="189">
        <v>1.2632738589616399</v>
      </c>
      <c r="T47" s="453">
        <v>9.4762292732430004E-2</v>
      </c>
      <c r="U47" s="189">
        <v>13.178278241943101</v>
      </c>
      <c r="V47" s="453">
        <v>1.66130647099559</v>
      </c>
      <c r="W47" s="189">
        <v>1.5580954319957701</v>
      </c>
      <c r="X47" s="453">
        <v>0.103393650376205</v>
      </c>
      <c r="Y47" s="189">
        <v>17.750326750361999</v>
      </c>
      <c r="Z47" s="453">
        <v>1.8808474536425099</v>
      </c>
      <c r="AA47" s="189">
        <v>1.60388327676276</v>
      </c>
      <c r="AB47" s="453">
        <v>0.17416856781092299</v>
      </c>
      <c r="AC47" s="189">
        <v>7.2802587481370598</v>
      </c>
      <c r="AD47" s="453">
        <v>1.4908311560829099</v>
      </c>
      <c r="AE47" s="189">
        <v>1.2702569720990899</v>
      </c>
      <c r="AF47" s="453">
        <v>0.113248844638554</v>
      </c>
      <c r="AG47" s="189">
        <v>12.2491391848653</v>
      </c>
      <c r="AH47" s="453">
        <v>1.9853791105925001</v>
      </c>
      <c r="AI47" s="189">
        <v>1.7128043320011399</v>
      </c>
      <c r="AJ47" s="453">
        <v>0.101624572750492</v>
      </c>
      <c r="AK47" s="189">
        <v>21.7306901287896</v>
      </c>
      <c r="AL47" s="453">
        <v>1.91972253671886</v>
      </c>
      <c r="AM47" s="189">
        <v>1.4031527016947001</v>
      </c>
      <c r="AN47" s="453">
        <v>0.110869147892405</v>
      </c>
      <c r="AO47" s="189">
        <v>14.558989272432999</v>
      </c>
      <c r="AP47" s="453">
        <v>1.6367669331277801</v>
      </c>
      <c r="AQ47" s="189">
        <v>1.6469395441256001</v>
      </c>
      <c r="AR47" s="453">
        <v>0.10224833023004599</v>
      </c>
      <c r="AS47" s="189">
        <v>20.219453239782499</v>
      </c>
      <c r="AT47" s="453">
        <v>2.01327647693895</v>
      </c>
      <c r="AU47" s="189">
        <v>1.2961307581574399</v>
      </c>
      <c r="AV47" s="453">
        <v>0.12521233805065901</v>
      </c>
      <c r="AW47" s="189">
        <v>10.215051093394299</v>
      </c>
      <c r="AX47" s="453">
        <v>1.63958565188644</v>
      </c>
      <c r="AY47" s="189">
        <v>1.45356195432142</v>
      </c>
      <c r="AZ47" s="453">
        <v>0.13537484220992599</v>
      </c>
      <c r="BA47" s="189">
        <v>10.2237489278042</v>
      </c>
      <c r="BB47" s="461">
        <v>1.7069340531855699</v>
      </c>
    </row>
    <row r="48" spans="1:54" ht="13" customHeight="1" x14ac:dyDescent="0.35">
      <c r="A48" s="12" t="s">
        <v>283</v>
      </c>
      <c r="B48" s="97">
        <v>2</v>
      </c>
      <c r="C48" s="189">
        <v>1.32199274345817</v>
      </c>
      <c r="D48" s="453">
        <v>7.3546429451849596E-2</v>
      </c>
      <c r="E48" s="189">
        <v>16.970706544783098</v>
      </c>
      <c r="F48" s="453">
        <v>1.5981662049401799</v>
      </c>
      <c r="G48" s="189">
        <v>1.2865502992789699</v>
      </c>
      <c r="H48" s="453">
        <v>7.1150092674927501E-2</v>
      </c>
      <c r="I48" s="189">
        <v>16.9642853102042</v>
      </c>
      <c r="J48" s="453">
        <v>1.70452587679476</v>
      </c>
      <c r="K48" s="189">
        <v>1.18474493088308</v>
      </c>
      <c r="L48" s="453">
        <v>7.6286192200001296E-2</v>
      </c>
      <c r="M48" s="189">
        <v>10.788135564948499</v>
      </c>
      <c r="N48" s="453">
        <v>1.26669690242019</v>
      </c>
      <c r="O48" s="189">
        <v>1.1101917161374399</v>
      </c>
      <c r="P48" s="453">
        <v>9.6970402194377706E-2</v>
      </c>
      <c r="Q48" s="189">
        <v>9.3677560750301705</v>
      </c>
      <c r="R48" s="453">
        <v>1.4654321835775099</v>
      </c>
      <c r="S48" s="189">
        <v>1.10636813545012</v>
      </c>
      <c r="T48" s="453">
        <v>0.100872816478339</v>
      </c>
      <c r="U48" s="189">
        <v>9.4249862841166507</v>
      </c>
      <c r="V48" s="453">
        <v>1.33658400805029</v>
      </c>
      <c r="W48" s="189">
        <v>1.1549808214967601</v>
      </c>
      <c r="X48" s="453">
        <v>7.3899971220709307E-2</v>
      </c>
      <c r="Y48" s="189">
        <v>13.4716102131393</v>
      </c>
      <c r="Z48" s="453">
        <v>1.5113380283771001</v>
      </c>
      <c r="AA48" s="189">
        <v>1.151936132191</v>
      </c>
      <c r="AB48" s="453">
        <v>7.6324796606394796E-2</v>
      </c>
      <c r="AC48" s="189">
        <v>11.463377466375899</v>
      </c>
      <c r="AD48" s="453">
        <v>1.4080438414445899</v>
      </c>
      <c r="AE48" s="189">
        <v>0.966102885372363</v>
      </c>
      <c r="AF48" s="453">
        <v>7.0764364974160998E-2</v>
      </c>
      <c r="AG48" s="189">
        <v>10.486250490586</v>
      </c>
      <c r="AH48" s="453">
        <v>1.41685865592144</v>
      </c>
      <c r="AI48" s="189">
        <v>1.0658010955851001</v>
      </c>
      <c r="AJ48" s="453">
        <v>8.1157340632899505E-2</v>
      </c>
      <c r="AK48" s="189">
        <v>11.9802017722846</v>
      </c>
      <c r="AL48" s="453">
        <v>1.5693684212115699</v>
      </c>
      <c r="AM48" s="189">
        <v>0.93038193593057505</v>
      </c>
      <c r="AN48" s="453">
        <v>6.9283503843655905E-2</v>
      </c>
      <c r="AO48" s="189">
        <v>9.2308061718380507</v>
      </c>
      <c r="AP48" s="453">
        <v>1.28691788031514</v>
      </c>
      <c r="AQ48" s="189">
        <v>0.99952967584704899</v>
      </c>
      <c r="AR48" s="453">
        <v>8.0002449820926497E-2</v>
      </c>
      <c r="AS48" s="189">
        <v>11.060120610058799</v>
      </c>
      <c r="AT48" s="453">
        <v>1.6085266934123501</v>
      </c>
      <c r="AU48" s="189">
        <v>0.84750764130720802</v>
      </c>
      <c r="AV48" s="453">
        <v>7.0426737539590695E-2</v>
      </c>
      <c r="AW48" s="189">
        <v>8.6229045073011097</v>
      </c>
      <c r="AX48" s="453">
        <v>1.2011869188863999</v>
      </c>
      <c r="AY48" s="189">
        <v>1.0369239539000501</v>
      </c>
      <c r="AZ48" s="453">
        <v>7.5709656153880797E-2</v>
      </c>
      <c r="BA48" s="189">
        <v>11.7810455795133</v>
      </c>
      <c r="BB48" s="461">
        <v>1.5094127810158</v>
      </c>
    </row>
    <row r="49" spans="1:54" ht="13" customHeight="1" x14ac:dyDescent="0.35">
      <c r="A49" s="12" t="s">
        <v>284</v>
      </c>
      <c r="B49" s="97">
        <v>2</v>
      </c>
      <c r="C49" s="189">
        <v>1.6771897391405599</v>
      </c>
      <c r="D49" s="453">
        <v>0.11223945987216</v>
      </c>
      <c r="E49" s="189">
        <v>19.380412344446299</v>
      </c>
      <c r="F49" s="453">
        <v>2.0306163869457401</v>
      </c>
      <c r="G49" s="189">
        <v>1.7953249187051601</v>
      </c>
      <c r="H49" s="453">
        <v>9.8866427769772502E-2</v>
      </c>
      <c r="I49" s="189">
        <v>21.349779463946199</v>
      </c>
      <c r="J49" s="453">
        <v>2.0685450093566899</v>
      </c>
      <c r="K49" s="189">
        <v>1.34498040420107</v>
      </c>
      <c r="L49" s="453">
        <v>0.103983113548225</v>
      </c>
      <c r="M49" s="189">
        <v>15.979707081045101</v>
      </c>
      <c r="N49" s="453">
        <v>1.9498643135756899</v>
      </c>
      <c r="O49" s="189">
        <v>1.33988200020701</v>
      </c>
      <c r="P49" s="453">
        <v>7.66966640045426E-2</v>
      </c>
      <c r="Q49" s="189">
        <v>18.226659274765598</v>
      </c>
      <c r="R49" s="453">
        <v>1.87477782387103</v>
      </c>
      <c r="S49" s="189">
        <v>1.2183992276695199</v>
      </c>
      <c r="T49" s="453">
        <v>7.9166902324910901E-2</v>
      </c>
      <c r="U49" s="189">
        <v>16.2196834358407</v>
      </c>
      <c r="V49" s="453">
        <v>1.74503211663085</v>
      </c>
      <c r="W49" s="189">
        <v>1.48918136691667</v>
      </c>
      <c r="X49" s="453">
        <v>8.7377828444013803E-2</v>
      </c>
      <c r="Y49" s="189">
        <v>21.218030617615</v>
      </c>
      <c r="Z49" s="453">
        <v>1.7041877836558199</v>
      </c>
      <c r="AA49" s="189">
        <v>1.7625404341609701</v>
      </c>
      <c r="AB49" s="453">
        <v>0.118802581560423</v>
      </c>
      <c r="AC49" s="189">
        <v>16.695669267414701</v>
      </c>
      <c r="AD49" s="453">
        <v>1.7771218973371901</v>
      </c>
      <c r="AE49" s="189">
        <v>1.4726522278066301</v>
      </c>
      <c r="AF49" s="453">
        <v>9.7042864282407798E-2</v>
      </c>
      <c r="AG49" s="189">
        <v>20.478389142152</v>
      </c>
      <c r="AH49" s="453">
        <v>1.93267265631587</v>
      </c>
      <c r="AI49" s="189">
        <v>1.6623421280941</v>
      </c>
      <c r="AJ49" s="453">
        <v>9.3650762822929001E-2</v>
      </c>
      <c r="AK49" s="189">
        <v>22.4098480159651</v>
      </c>
      <c r="AL49" s="453">
        <v>1.7478845270744301</v>
      </c>
      <c r="AM49" s="189">
        <v>1.24983800928294</v>
      </c>
      <c r="AN49" s="453">
        <v>9.5755029391743005E-2</v>
      </c>
      <c r="AO49" s="189">
        <v>14.772019847012601</v>
      </c>
      <c r="AP49" s="453">
        <v>1.69171855444216</v>
      </c>
      <c r="AQ49" s="189">
        <v>1.45848429989174</v>
      </c>
      <c r="AR49" s="453">
        <v>9.6905924273305702E-2</v>
      </c>
      <c r="AS49" s="189">
        <v>18.507529410556199</v>
      </c>
      <c r="AT49" s="453">
        <v>1.8463619770786499</v>
      </c>
      <c r="AU49" s="189">
        <v>1.40399695036918</v>
      </c>
      <c r="AV49" s="453">
        <v>0.11162205628989599</v>
      </c>
      <c r="AW49" s="189">
        <v>16.798041325078</v>
      </c>
      <c r="AX49" s="453">
        <v>1.87173338876597</v>
      </c>
      <c r="AY49" s="189">
        <v>1.72677462207392</v>
      </c>
      <c r="AZ49" s="453">
        <v>0.111580779677711</v>
      </c>
      <c r="BA49" s="189">
        <v>20.0435668505616</v>
      </c>
      <c r="BB49" s="461">
        <v>2.1650508450493402</v>
      </c>
    </row>
    <row r="50" spans="1:54" ht="13" customHeight="1" x14ac:dyDescent="0.35">
      <c r="A50" s="12" t="s">
        <v>285</v>
      </c>
      <c r="B50" s="97">
        <v>2</v>
      </c>
      <c r="C50" s="189">
        <v>1.4937807960817699</v>
      </c>
      <c r="D50" s="453">
        <v>9.5221713175607403E-2</v>
      </c>
      <c r="E50" s="189">
        <v>17.2598649164653</v>
      </c>
      <c r="F50" s="453">
        <v>2.1887803685226399</v>
      </c>
      <c r="G50" s="189">
        <v>1.5989762056004</v>
      </c>
      <c r="H50" s="453">
        <v>9.5232319621663702E-2</v>
      </c>
      <c r="I50" s="189">
        <v>18.435605911273498</v>
      </c>
      <c r="J50" s="453">
        <v>2.2322086409729902</v>
      </c>
      <c r="K50" s="189">
        <v>1.57301755405914</v>
      </c>
      <c r="L50" s="453">
        <v>9.2089639068941603E-2</v>
      </c>
      <c r="M50" s="189">
        <v>17.841773248040699</v>
      </c>
      <c r="N50" s="453">
        <v>1.94553991531238</v>
      </c>
      <c r="O50" s="189">
        <v>1.3193604241954999</v>
      </c>
      <c r="P50" s="453">
        <v>8.8543478948269097E-2</v>
      </c>
      <c r="Q50" s="189">
        <v>14.224268609318599</v>
      </c>
      <c r="R50" s="453">
        <v>1.66161058549815</v>
      </c>
      <c r="S50" s="189">
        <v>1.4966496113204799</v>
      </c>
      <c r="T50" s="453">
        <v>9.4979029757264202E-2</v>
      </c>
      <c r="U50" s="189">
        <v>16.768643595269101</v>
      </c>
      <c r="V50" s="453">
        <v>2.0926269557100698</v>
      </c>
      <c r="W50" s="189">
        <v>1.15832696525513</v>
      </c>
      <c r="X50" s="453">
        <v>8.78167573120162E-2</v>
      </c>
      <c r="Y50" s="189">
        <v>11.8129802737208</v>
      </c>
      <c r="Z50" s="453">
        <v>1.7736272975199301</v>
      </c>
      <c r="AA50" s="189">
        <v>1.53831628811098</v>
      </c>
      <c r="AB50" s="453">
        <v>0.136404517049112</v>
      </c>
      <c r="AC50" s="189">
        <v>11.6113995744874</v>
      </c>
      <c r="AD50" s="453">
        <v>1.62560701179624</v>
      </c>
      <c r="AE50" s="189">
        <v>1.20063700137285</v>
      </c>
      <c r="AF50" s="453">
        <v>0.101712210128089</v>
      </c>
      <c r="AG50" s="189">
        <v>11.9257215652776</v>
      </c>
      <c r="AH50" s="453">
        <v>1.52885049803603</v>
      </c>
      <c r="AI50" s="189">
        <v>1.1141591588016</v>
      </c>
      <c r="AJ50" s="453">
        <v>0.107781180534624</v>
      </c>
      <c r="AK50" s="189">
        <v>10.888965307842099</v>
      </c>
      <c r="AL50" s="453">
        <v>1.77309461325202</v>
      </c>
      <c r="AM50" s="189">
        <v>0.71989576703020397</v>
      </c>
      <c r="AN50" s="453">
        <v>0.10678053819548999</v>
      </c>
      <c r="AO50" s="189">
        <v>6.0293874178745401</v>
      </c>
      <c r="AP50" s="453">
        <v>1.4182842654797101</v>
      </c>
      <c r="AQ50" s="189">
        <v>1.01149900434169</v>
      </c>
      <c r="AR50" s="453">
        <v>0.10083523062376699</v>
      </c>
      <c r="AS50" s="189">
        <v>9.4814207272706401</v>
      </c>
      <c r="AT50" s="453">
        <v>1.71381883586493</v>
      </c>
      <c r="AU50" s="189">
        <v>1.1407293438750199</v>
      </c>
      <c r="AV50" s="453">
        <v>8.8907791356559795E-2</v>
      </c>
      <c r="AW50" s="189">
        <v>11.2600786496747</v>
      </c>
      <c r="AX50" s="453">
        <v>1.6817121152030501</v>
      </c>
      <c r="AY50" s="189">
        <v>1.1572603112067701</v>
      </c>
      <c r="AZ50" s="453">
        <v>0.108768826812839</v>
      </c>
      <c r="BA50" s="189">
        <v>11.271290692248</v>
      </c>
      <c r="BB50" s="461">
        <v>1.6262279274995901</v>
      </c>
    </row>
    <row r="51" spans="1:54" ht="13" customHeight="1" x14ac:dyDescent="0.35">
      <c r="A51" s="12" t="s">
        <v>286</v>
      </c>
      <c r="B51" s="97">
        <v>2</v>
      </c>
      <c r="C51" s="189">
        <v>1.33355520257687</v>
      </c>
      <c r="D51" s="453">
        <v>9.0146535734032293E-2</v>
      </c>
      <c r="E51" s="189">
        <v>15.1259874928973</v>
      </c>
      <c r="F51" s="453">
        <v>1.4320130675174101</v>
      </c>
      <c r="G51" s="189">
        <v>1.2694175573548001</v>
      </c>
      <c r="H51" s="453">
        <v>9.2490548515759302E-2</v>
      </c>
      <c r="I51" s="189">
        <v>12.9003749617489</v>
      </c>
      <c r="J51" s="453">
        <v>1.2851217452419099</v>
      </c>
      <c r="K51" s="189">
        <v>1.29249805063179</v>
      </c>
      <c r="L51" s="453">
        <v>9.2036976866319495E-2</v>
      </c>
      <c r="M51" s="189">
        <v>14.2885238639857</v>
      </c>
      <c r="N51" s="453">
        <v>1.3527701218525101</v>
      </c>
      <c r="O51" s="189">
        <v>1.3927002649404301</v>
      </c>
      <c r="P51" s="453">
        <v>8.8569480455234703E-2</v>
      </c>
      <c r="Q51" s="189">
        <v>16.559511746908001</v>
      </c>
      <c r="R51" s="453">
        <v>1.32291652174954</v>
      </c>
      <c r="S51" s="189">
        <v>0.62199098467561598</v>
      </c>
      <c r="T51" s="453">
        <v>9.1032324021639799E-2</v>
      </c>
      <c r="U51" s="189">
        <v>8.1215389907277604</v>
      </c>
      <c r="V51" s="453">
        <v>1.12554332461166</v>
      </c>
      <c r="W51" s="189">
        <v>0.51023596398761295</v>
      </c>
      <c r="X51" s="453">
        <v>9.58990691780469E-2</v>
      </c>
      <c r="Y51" s="189">
        <v>7.3462352169120599</v>
      </c>
      <c r="Z51" s="453">
        <v>1.1228982993032299</v>
      </c>
      <c r="AA51" s="189">
        <v>1.7707321879156199</v>
      </c>
      <c r="AB51" s="453">
        <v>0.22623694027548</v>
      </c>
      <c r="AC51" s="189">
        <v>9.48817836902988</v>
      </c>
      <c r="AD51" s="453">
        <v>1.1539314500359501</v>
      </c>
      <c r="AE51" s="189">
        <v>1.4310636030139701</v>
      </c>
      <c r="AF51" s="453">
        <v>8.5721364415704396E-2</v>
      </c>
      <c r="AG51" s="189">
        <v>17.601517374095302</v>
      </c>
      <c r="AH51" s="453">
        <v>1.3813246976918501</v>
      </c>
      <c r="AI51" s="189">
        <v>1.2865750087724801</v>
      </c>
      <c r="AJ51" s="453">
        <v>9.1826039578669805E-2</v>
      </c>
      <c r="AK51" s="189">
        <v>14.501722278551201</v>
      </c>
      <c r="AL51" s="453">
        <v>1.4013179457153999</v>
      </c>
      <c r="AM51" s="189">
        <v>0.70424324163487195</v>
      </c>
      <c r="AN51" s="453">
        <v>8.2411283727195098E-2</v>
      </c>
      <c r="AO51" s="189">
        <v>9.0558940431709907</v>
      </c>
      <c r="AP51" s="453">
        <v>1.1905613937946</v>
      </c>
      <c r="AQ51" s="189">
        <v>0.54313510239177298</v>
      </c>
      <c r="AR51" s="453">
        <v>9.2872858300569003E-2</v>
      </c>
      <c r="AS51" s="189">
        <v>7.4791470631812302</v>
      </c>
      <c r="AT51" s="453">
        <v>1.0720634002495</v>
      </c>
      <c r="AU51" s="189">
        <v>0.44486264854401902</v>
      </c>
      <c r="AV51" s="453">
        <v>0.10764802379482</v>
      </c>
      <c r="AW51" s="189">
        <v>7.1007233771537601</v>
      </c>
      <c r="AX51" s="453">
        <v>1.1324991431207501</v>
      </c>
      <c r="AY51" s="189">
        <v>1.51623162259178</v>
      </c>
      <c r="AZ51" s="453">
        <v>9.3354852890263101E-2</v>
      </c>
      <c r="BA51" s="189">
        <v>16.765912592504499</v>
      </c>
      <c r="BB51" s="461">
        <v>1.4791429379840599</v>
      </c>
    </row>
    <row r="52" spans="1:54" ht="13" customHeight="1" x14ac:dyDescent="0.35">
      <c r="A52" s="12" t="s">
        <v>287</v>
      </c>
      <c r="B52" s="97">
        <v>2</v>
      </c>
      <c r="C52" s="189">
        <v>1.70156206013518</v>
      </c>
      <c r="D52" s="453">
        <v>7.9160242421122295E-2</v>
      </c>
      <c r="E52" s="189">
        <v>21.440299028412898</v>
      </c>
      <c r="F52" s="453">
        <v>1.63837365629221</v>
      </c>
      <c r="G52" s="189">
        <v>1.6158723648598301</v>
      </c>
      <c r="H52" s="453">
        <v>6.8467239791096896E-2</v>
      </c>
      <c r="I52" s="189">
        <v>21.133980755579199</v>
      </c>
      <c r="J52" s="453">
        <v>1.4887198121304099</v>
      </c>
      <c r="K52" s="189">
        <v>1.58104710136669</v>
      </c>
      <c r="L52" s="453">
        <v>6.3224185757442694E-2</v>
      </c>
      <c r="M52" s="189">
        <v>21.3077604954414</v>
      </c>
      <c r="N52" s="453">
        <v>1.46889568483205</v>
      </c>
      <c r="O52" s="189">
        <v>1.3973088211208</v>
      </c>
      <c r="P52" s="453">
        <v>7.3408324389650295E-2</v>
      </c>
      <c r="Q52" s="189">
        <v>15.915156562551701</v>
      </c>
      <c r="R52" s="453">
        <v>1.4352078658307601</v>
      </c>
      <c r="S52" s="189">
        <v>1.3517613588630899</v>
      </c>
      <c r="T52" s="453">
        <v>6.0563602680668203E-2</v>
      </c>
      <c r="U52" s="189">
        <v>17.659497486535901</v>
      </c>
      <c r="V52" s="453">
        <v>1.30284365160025</v>
      </c>
      <c r="W52" s="189">
        <v>1.3020397034084801</v>
      </c>
      <c r="X52" s="453">
        <v>8.1720718945427095E-2</v>
      </c>
      <c r="Y52" s="189">
        <v>14.288699250947399</v>
      </c>
      <c r="Z52" s="453">
        <v>1.42700067992907</v>
      </c>
      <c r="AA52" s="189">
        <v>1.8768551427342901</v>
      </c>
      <c r="AB52" s="453">
        <v>0.124494178691607</v>
      </c>
      <c r="AC52" s="189">
        <v>9.9337998193513801</v>
      </c>
      <c r="AD52" s="453">
        <v>1.3316927775248599</v>
      </c>
      <c r="AE52" s="189">
        <v>1.3988733180767701</v>
      </c>
      <c r="AF52" s="453">
        <v>7.0688738761560593E-2</v>
      </c>
      <c r="AG52" s="189">
        <v>17.671470017127501</v>
      </c>
      <c r="AH52" s="453">
        <v>1.46741112057361</v>
      </c>
      <c r="AI52" s="189">
        <v>1.53476509622683</v>
      </c>
      <c r="AJ52" s="453">
        <v>7.3036328013394103E-2</v>
      </c>
      <c r="AK52" s="189">
        <v>19.625058248728401</v>
      </c>
      <c r="AL52" s="453">
        <v>1.63078068773045</v>
      </c>
      <c r="AM52" s="189">
        <v>1.42022758173984</v>
      </c>
      <c r="AN52" s="453">
        <v>9.5730834457075101E-2</v>
      </c>
      <c r="AO52" s="189">
        <v>10.7186472812998</v>
      </c>
      <c r="AP52" s="453">
        <v>1.2446952328320899</v>
      </c>
      <c r="AQ52" s="189">
        <v>1.31048964458761</v>
      </c>
      <c r="AR52" s="453">
        <v>7.0351838839480194E-2</v>
      </c>
      <c r="AS52" s="189">
        <v>15.7782264187896</v>
      </c>
      <c r="AT52" s="453">
        <v>1.52821356896012</v>
      </c>
      <c r="AU52" s="189">
        <v>1.3801307695142599</v>
      </c>
      <c r="AV52" s="453">
        <v>6.8973823418221294E-2</v>
      </c>
      <c r="AW52" s="189">
        <v>16.4870950087954</v>
      </c>
      <c r="AX52" s="453">
        <v>1.3916613483503399</v>
      </c>
      <c r="AY52" s="189">
        <v>1.66464044642496</v>
      </c>
      <c r="AZ52" s="453">
        <v>8.3965905333741694E-2</v>
      </c>
      <c r="BA52" s="189">
        <v>19.788921812943901</v>
      </c>
      <c r="BB52" s="461">
        <v>1.64179523364958</v>
      </c>
    </row>
    <row r="53" spans="1:54" ht="13" customHeight="1" x14ac:dyDescent="0.35">
      <c r="A53" s="12" t="s">
        <v>288</v>
      </c>
      <c r="B53" s="97">
        <v>2</v>
      </c>
      <c r="C53" s="189">
        <v>1.30323894931448</v>
      </c>
      <c r="D53" s="453">
        <v>0.111777840539658</v>
      </c>
      <c r="E53" s="189">
        <v>16.711597440862999</v>
      </c>
      <c r="F53" s="453">
        <v>2.62825667857954</v>
      </c>
      <c r="G53" s="189">
        <v>1.1750071550619801</v>
      </c>
      <c r="H53" s="453">
        <v>0.114528461778876</v>
      </c>
      <c r="I53" s="189">
        <v>14.2673203294805</v>
      </c>
      <c r="J53" s="453">
        <v>2.53411582154633</v>
      </c>
      <c r="K53" s="189">
        <v>1.1191121744764001</v>
      </c>
      <c r="L53" s="453">
        <v>9.4174369612305006E-2</v>
      </c>
      <c r="M53" s="189">
        <v>13.9062177803876</v>
      </c>
      <c r="N53" s="453">
        <v>1.5853787326353299</v>
      </c>
      <c r="O53" s="189">
        <v>1.10505469274004</v>
      </c>
      <c r="P53" s="453">
        <v>8.4988636256346103E-2</v>
      </c>
      <c r="Q53" s="189">
        <v>13.7811793406992</v>
      </c>
      <c r="R53" s="453">
        <v>1.7308285547844</v>
      </c>
      <c r="S53" s="189">
        <v>1.1732787853719699</v>
      </c>
      <c r="T53" s="453">
        <v>7.3092268263229093E-2</v>
      </c>
      <c r="U53" s="189">
        <v>15.028986252120999</v>
      </c>
      <c r="V53" s="453">
        <v>1.54459474994603</v>
      </c>
      <c r="W53" s="189">
        <v>0.95943985902582696</v>
      </c>
      <c r="X53" s="453">
        <v>8.4802468054381006E-2</v>
      </c>
      <c r="Y53" s="189">
        <v>10.9781310361255</v>
      </c>
      <c r="Z53" s="453">
        <v>1.7216924121930499</v>
      </c>
      <c r="AA53" s="189">
        <v>1.33932998052682</v>
      </c>
      <c r="AB53" s="453">
        <v>0.107702235923929</v>
      </c>
      <c r="AC53" s="189">
        <v>10.066706641938501</v>
      </c>
      <c r="AD53" s="453">
        <v>1.63996081270642</v>
      </c>
      <c r="AE53" s="189">
        <v>1.2117028933516301</v>
      </c>
      <c r="AF53" s="453">
        <v>8.0307218336485395E-2</v>
      </c>
      <c r="AG53" s="189">
        <v>15.091713693019001</v>
      </c>
      <c r="AH53" s="453">
        <v>1.7129790541421701</v>
      </c>
      <c r="AI53" s="189">
        <v>1.0796938491819099</v>
      </c>
      <c r="AJ53" s="453">
        <v>8.5109947747404199E-2</v>
      </c>
      <c r="AK53" s="189">
        <v>12.7384440193179</v>
      </c>
      <c r="AL53" s="453">
        <v>1.73192010554965</v>
      </c>
      <c r="AM53" s="189">
        <v>0.90656160831149402</v>
      </c>
      <c r="AN53" s="453">
        <v>0.110583823554641</v>
      </c>
      <c r="AO53" s="189">
        <v>8.0354906904320593</v>
      </c>
      <c r="AP53" s="453">
        <v>1.8507391629725101</v>
      </c>
      <c r="AQ53" s="189">
        <v>1.0938104134915001</v>
      </c>
      <c r="AR53" s="453">
        <v>6.9244847691063996E-2</v>
      </c>
      <c r="AS53" s="189">
        <v>13.310588797047</v>
      </c>
      <c r="AT53" s="453">
        <v>1.33690288409299</v>
      </c>
      <c r="AU53" s="189">
        <v>1.2294723620163299</v>
      </c>
      <c r="AV53" s="453">
        <v>8.0591059937142606E-2</v>
      </c>
      <c r="AW53" s="189">
        <v>15.9364648641305</v>
      </c>
      <c r="AX53" s="453">
        <v>1.80774485207682</v>
      </c>
      <c r="AY53" s="189">
        <v>1.3186430332386201</v>
      </c>
      <c r="AZ53" s="453">
        <v>0.13756968952388701</v>
      </c>
      <c r="BA53" s="189">
        <v>13.975323556110199</v>
      </c>
      <c r="BB53" s="461">
        <v>2.6470865546719602</v>
      </c>
    </row>
    <row r="54" spans="1:54" ht="13" customHeight="1" x14ac:dyDescent="0.35">
      <c r="A54" s="12" t="s">
        <v>289</v>
      </c>
      <c r="B54" s="97">
        <v>2</v>
      </c>
      <c r="C54" s="189">
        <v>1.36413495743736</v>
      </c>
      <c r="D54" s="453">
        <v>8.1012194429663106E-2</v>
      </c>
      <c r="E54" s="189">
        <v>13.0651784216805</v>
      </c>
      <c r="F54" s="453">
        <v>1.4111433847950301</v>
      </c>
      <c r="G54" s="189">
        <v>1.4355217247046099</v>
      </c>
      <c r="H54" s="453">
        <v>9.42757986122785E-2</v>
      </c>
      <c r="I54" s="189">
        <v>13.701180396386301</v>
      </c>
      <c r="J54" s="453">
        <v>1.6585905248453101</v>
      </c>
      <c r="K54" s="189">
        <v>1.15301979712776</v>
      </c>
      <c r="L54" s="453">
        <v>8.9214383350805199E-2</v>
      </c>
      <c r="M54" s="189">
        <v>8.7798523562354607</v>
      </c>
      <c r="N54" s="453">
        <v>1.23384273736698</v>
      </c>
      <c r="O54" s="189">
        <v>1.2401590887507901</v>
      </c>
      <c r="P54" s="453">
        <v>6.7561669906931798E-2</v>
      </c>
      <c r="Q54" s="189">
        <v>13.0122579842606</v>
      </c>
      <c r="R54" s="453">
        <v>1.24758569727633</v>
      </c>
      <c r="S54" s="189">
        <v>1.32507729503088</v>
      </c>
      <c r="T54" s="453">
        <v>7.6764696286837505E-2</v>
      </c>
      <c r="U54" s="189">
        <v>14.5216538110837</v>
      </c>
      <c r="V54" s="453">
        <v>1.4166469960841099</v>
      </c>
      <c r="W54" s="189">
        <v>1.30982122987258</v>
      </c>
      <c r="X54" s="453">
        <v>7.5000168350771501E-2</v>
      </c>
      <c r="Y54" s="189">
        <v>13.819579403062599</v>
      </c>
      <c r="Z54" s="453">
        <v>1.4366050668069199</v>
      </c>
      <c r="AA54" s="189">
        <v>1.6974964917931401</v>
      </c>
      <c r="AB54" s="453">
        <v>0.114845627412423</v>
      </c>
      <c r="AC54" s="189">
        <v>10.3073838662082</v>
      </c>
      <c r="AD54" s="453">
        <v>1.3527075798041399</v>
      </c>
      <c r="AE54" s="189">
        <v>1.25186826927122</v>
      </c>
      <c r="AF54" s="453">
        <v>7.9431185922445996E-2</v>
      </c>
      <c r="AG54" s="189">
        <v>11.4523276321864</v>
      </c>
      <c r="AH54" s="453">
        <v>1.19183511090036</v>
      </c>
      <c r="AI54" s="189">
        <v>1.3997685739533701</v>
      </c>
      <c r="AJ54" s="453">
        <v>7.3715570060608498E-2</v>
      </c>
      <c r="AK54" s="189">
        <v>14.7092564785373</v>
      </c>
      <c r="AL54" s="453">
        <v>1.34943439056965</v>
      </c>
      <c r="AM54" s="189">
        <v>1.1578667195567001</v>
      </c>
      <c r="AN54" s="453">
        <v>7.1496310201096494E-2</v>
      </c>
      <c r="AO54" s="189">
        <v>10.9838586071102</v>
      </c>
      <c r="AP54" s="453">
        <v>1.28124145339474</v>
      </c>
      <c r="AQ54" s="189">
        <v>1.2631861570366401</v>
      </c>
      <c r="AR54" s="453">
        <v>7.7853101004332195E-2</v>
      </c>
      <c r="AS54" s="189">
        <v>11.8131027468329</v>
      </c>
      <c r="AT54" s="453">
        <v>1.22611766969386</v>
      </c>
      <c r="AU54" s="189">
        <v>1.26951158780724</v>
      </c>
      <c r="AV54" s="453">
        <v>7.8619505277072593E-2</v>
      </c>
      <c r="AW54" s="189">
        <v>13.2227286488329</v>
      </c>
      <c r="AX54" s="453">
        <v>1.3744307711071699</v>
      </c>
      <c r="AY54" s="189">
        <v>1.6174669147746901</v>
      </c>
      <c r="AZ54" s="453">
        <v>8.2584562727639907E-2</v>
      </c>
      <c r="BA54" s="189">
        <v>18.077152747648</v>
      </c>
      <c r="BB54" s="461">
        <v>1.54670293310386</v>
      </c>
    </row>
    <row r="55" spans="1:54" ht="13" customHeight="1" x14ac:dyDescent="0.35">
      <c r="A55" s="12" t="s">
        <v>290</v>
      </c>
      <c r="B55" s="97">
        <v>2</v>
      </c>
      <c r="C55" s="189">
        <v>1.2448026060744399</v>
      </c>
      <c r="D55" s="453">
        <v>0.104937775711272</v>
      </c>
      <c r="E55" s="189">
        <v>14.265117551354701</v>
      </c>
      <c r="F55" s="453">
        <v>2.05753513716523</v>
      </c>
      <c r="G55" s="189">
        <v>1.32990590993688</v>
      </c>
      <c r="H55" s="453">
        <v>0.11750777623080599</v>
      </c>
      <c r="I55" s="189">
        <v>14.269696055032201</v>
      </c>
      <c r="J55" s="453">
        <v>2.1049782727500199</v>
      </c>
      <c r="K55" s="189">
        <v>1.1618358988678099</v>
      </c>
      <c r="L55" s="453">
        <v>0.107415310421003</v>
      </c>
      <c r="M55" s="189">
        <v>13.2324022429174</v>
      </c>
      <c r="N55" s="453">
        <v>1.9837226021309</v>
      </c>
      <c r="O55" s="189">
        <v>1.0390592787289901</v>
      </c>
      <c r="P55" s="453">
        <v>9.9400033121819303E-2</v>
      </c>
      <c r="Q55" s="189">
        <v>11.743360640990399</v>
      </c>
      <c r="R55" s="453">
        <v>1.68613908037003</v>
      </c>
      <c r="S55" s="189">
        <v>0.85056137097837903</v>
      </c>
      <c r="T55" s="453">
        <v>0.10625747114213301</v>
      </c>
      <c r="U55" s="189">
        <v>9.4548816379498799</v>
      </c>
      <c r="V55" s="453">
        <v>1.7250773892018301</v>
      </c>
      <c r="W55" s="189">
        <v>1.0386102569202</v>
      </c>
      <c r="X55" s="453">
        <v>9.5046472666268103E-2</v>
      </c>
      <c r="Y55" s="189">
        <v>12.171007963379299</v>
      </c>
      <c r="Z55" s="453">
        <v>1.87973692724304</v>
      </c>
      <c r="AA55" s="189">
        <v>1.42184797931958</v>
      </c>
      <c r="AB55" s="453">
        <v>0.14381663213798701</v>
      </c>
      <c r="AC55" s="189">
        <v>11.0641888936405</v>
      </c>
      <c r="AD55" s="453">
        <v>1.5614495036665801</v>
      </c>
      <c r="AE55" s="189">
        <v>1.06857613989447</v>
      </c>
      <c r="AF55" s="453">
        <v>0.11854946618935</v>
      </c>
      <c r="AG55" s="189">
        <v>10.522498794666401</v>
      </c>
      <c r="AH55" s="453">
        <v>1.7475716487822801</v>
      </c>
      <c r="AI55" s="189">
        <v>1.28035911083208</v>
      </c>
      <c r="AJ55" s="453">
        <v>0.112701094318415</v>
      </c>
      <c r="AK55" s="189">
        <v>16.339155133357</v>
      </c>
      <c r="AL55" s="453">
        <v>2.26405768236895</v>
      </c>
      <c r="AM55" s="189">
        <v>1.1236554894967901</v>
      </c>
      <c r="AN55" s="453">
        <v>0.131881711135621</v>
      </c>
      <c r="AO55" s="189">
        <v>13.1012847595234</v>
      </c>
      <c r="AP55" s="453">
        <v>2.2589584265558602</v>
      </c>
      <c r="AQ55" s="189">
        <v>0.97986787585116797</v>
      </c>
      <c r="AR55" s="453">
        <v>0.102947900654353</v>
      </c>
      <c r="AS55" s="189">
        <v>11.0843835075735</v>
      </c>
      <c r="AT55" s="453">
        <v>1.92979649981294</v>
      </c>
      <c r="AU55" s="189">
        <v>0.89320732496949096</v>
      </c>
      <c r="AV55" s="453">
        <v>0.13102961615793601</v>
      </c>
      <c r="AW55" s="189">
        <v>9.4377169976572404</v>
      </c>
      <c r="AX55" s="453">
        <v>1.7935398057904299</v>
      </c>
      <c r="AY55" s="189">
        <v>1.54051309485149</v>
      </c>
      <c r="AZ55" s="453">
        <v>0.140085374280323</v>
      </c>
      <c r="BA55" s="189">
        <v>16.101011991493699</v>
      </c>
      <c r="BB55" s="461">
        <v>2.1295355465424999</v>
      </c>
    </row>
    <row r="56" spans="1:54" ht="13" customHeight="1" x14ac:dyDescent="0.35">
      <c r="A56" s="12" t="s">
        <v>291</v>
      </c>
      <c r="B56" s="97">
        <v>2</v>
      </c>
      <c r="C56" s="189">
        <v>1.64838202868598</v>
      </c>
      <c r="D56" s="453">
        <v>0.127949166889023</v>
      </c>
      <c r="E56" s="189">
        <v>17.3237122395659</v>
      </c>
      <c r="F56" s="453">
        <v>2.2269386969407599</v>
      </c>
      <c r="G56" s="189">
        <v>1.50503635345058</v>
      </c>
      <c r="H56" s="453">
        <v>0.13179051357218399</v>
      </c>
      <c r="I56" s="189">
        <v>14.7567608664801</v>
      </c>
      <c r="J56" s="453">
        <v>2.1366387074412101</v>
      </c>
      <c r="K56" s="189">
        <v>1.4699313687472599</v>
      </c>
      <c r="L56" s="453">
        <v>0.13032250052984001</v>
      </c>
      <c r="M56" s="189">
        <v>12.315193853849699</v>
      </c>
      <c r="N56" s="453">
        <v>1.7649559093359299</v>
      </c>
      <c r="O56" s="189">
        <v>1.6067485800839201</v>
      </c>
      <c r="P56" s="453">
        <v>0.12592188853938699</v>
      </c>
      <c r="Q56" s="189">
        <v>15.3180544132412</v>
      </c>
      <c r="R56" s="453">
        <v>1.9830610482292801</v>
      </c>
      <c r="S56" s="189">
        <v>1.4956053632416799</v>
      </c>
      <c r="T56" s="453">
        <v>0.12867535664332</v>
      </c>
      <c r="U56" s="189">
        <v>12.797460059099899</v>
      </c>
      <c r="V56" s="453">
        <v>1.7186601166128901</v>
      </c>
      <c r="W56" s="189">
        <v>1.21641771017523</v>
      </c>
      <c r="X56" s="453">
        <v>0.122485647097029</v>
      </c>
      <c r="Y56" s="189">
        <v>10.6701541208199</v>
      </c>
      <c r="Z56" s="453">
        <v>1.81368752351061</v>
      </c>
      <c r="AA56" s="189">
        <v>1.44989372847325</v>
      </c>
      <c r="AB56" s="453">
        <v>0.140756577214907</v>
      </c>
      <c r="AC56" s="189">
        <v>12.7411461341517</v>
      </c>
      <c r="AD56" s="453">
        <v>2.0416374166518598</v>
      </c>
      <c r="AE56" s="189">
        <v>1.3674402771915199</v>
      </c>
      <c r="AF56" s="453">
        <v>0.119661739745968</v>
      </c>
      <c r="AG56" s="189">
        <v>13.192774434518199</v>
      </c>
      <c r="AH56" s="453">
        <v>1.9580259423145501</v>
      </c>
      <c r="AI56" s="189">
        <v>1.2307984663328</v>
      </c>
      <c r="AJ56" s="453">
        <v>0.13528854368196699</v>
      </c>
      <c r="AK56" s="189">
        <v>11.368432396261399</v>
      </c>
      <c r="AL56" s="453">
        <v>2.23703326338291</v>
      </c>
      <c r="AM56" s="189">
        <v>0.94418694724865204</v>
      </c>
      <c r="AN56" s="453">
        <v>0.15770180957671201</v>
      </c>
      <c r="AO56" s="189">
        <v>7.4029829107524403</v>
      </c>
      <c r="AP56" s="453">
        <v>2.0303203331915598</v>
      </c>
      <c r="AQ56" s="189">
        <v>1.3726859847911099</v>
      </c>
      <c r="AR56" s="453">
        <v>0.120697240547937</v>
      </c>
      <c r="AS56" s="189">
        <v>13.015263777738999</v>
      </c>
      <c r="AT56" s="453">
        <v>1.9926946902151299</v>
      </c>
      <c r="AU56" s="189">
        <v>1.4952119437618601</v>
      </c>
      <c r="AV56" s="453">
        <v>0.12984623140304999</v>
      </c>
      <c r="AW56" s="189">
        <v>14.6696373311215</v>
      </c>
      <c r="AX56" s="453">
        <v>2.13789487200525</v>
      </c>
      <c r="AY56" s="189">
        <v>1.4249717509444799</v>
      </c>
      <c r="AZ56" s="453">
        <v>0.124853441694203</v>
      </c>
      <c r="BA56" s="189">
        <v>13.599347144171899</v>
      </c>
      <c r="BB56" s="461">
        <v>2.1352611312152701</v>
      </c>
    </row>
    <row r="57" spans="1:54" ht="13" customHeight="1" x14ac:dyDescent="0.35">
      <c r="A57" s="12" t="s">
        <v>292</v>
      </c>
      <c r="B57" s="97">
        <v>2</v>
      </c>
      <c r="C57" s="189">
        <v>1.4850776181452801</v>
      </c>
      <c r="D57" s="453">
        <v>6.7213367286788506E-2</v>
      </c>
      <c r="E57" s="189">
        <v>16.855898076138399</v>
      </c>
      <c r="F57" s="453">
        <v>1.3784590543099799</v>
      </c>
      <c r="G57" s="189">
        <v>1.42493734412351</v>
      </c>
      <c r="H57" s="453">
        <v>7.1233772185942207E-2</v>
      </c>
      <c r="I57" s="189">
        <v>14.8070030826355</v>
      </c>
      <c r="J57" s="453">
        <v>1.4575040453264201</v>
      </c>
      <c r="K57" s="189">
        <v>1.1873603042351399</v>
      </c>
      <c r="L57" s="453">
        <v>6.4235006209001799E-2</v>
      </c>
      <c r="M57" s="189">
        <v>12.3635114465239</v>
      </c>
      <c r="N57" s="453">
        <v>1.2272198159166201</v>
      </c>
      <c r="O57" s="189">
        <v>1.0927782545218601</v>
      </c>
      <c r="P57" s="453">
        <v>6.4644787044052299E-2</v>
      </c>
      <c r="Q57" s="189">
        <v>10.2436437421304</v>
      </c>
      <c r="R57" s="453">
        <v>1.2168965798103499</v>
      </c>
      <c r="S57" s="189">
        <v>1.2516539723565001</v>
      </c>
      <c r="T57" s="453">
        <v>7.3360102440077901E-2</v>
      </c>
      <c r="U57" s="189">
        <v>13.1668407737781</v>
      </c>
      <c r="V57" s="453">
        <v>1.36581016628995</v>
      </c>
      <c r="W57" s="189">
        <v>1.4114612513006599</v>
      </c>
      <c r="X57" s="453">
        <v>8.3413388208144396E-2</v>
      </c>
      <c r="Y57" s="189">
        <v>16.2695144673824</v>
      </c>
      <c r="Z57" s="453">
        <v>1.4747599661771</v>
      </c>
      <c r="AA57" s="189">
        <v>1.4078186432394799</v>
      </c>
      <c r="AB57" s="453">
        <v>9.4625663156120102E-2</v>
      </c>
      <c r="AC57" s="189">
        <v>11.3459700923762</v>
      </c>
      <c r="AD57" s="453">
        <v>1.48917466951239</v>
      </c>
      <c r="AE57" s="189">
        <v>1.03010594672385</v>
      </c>
      <c r="AF57" s="453">
        <v>6.3097187620703293E-2</v>
      </c>
      <c r="AG57" s="189">
        <v>9.9782313491061991</v>
      </c>
      <c r="AH57" s="453">
        <v>1.3699154487963501</v>
      </c>
      <c r="AI57" s="189">
        <v>1.25188301089562</v>
      </c>
      <c r="AJ57" s="453">
        <v>6.3279288675260406E-2</v>
      </c>
      <c r="AK57" s="189">
        <v>13.383021052199499</v>
      </c>
      <c r="AL57" s="453">
        <v>1.34675248956842</v>
      </c>
      <c r="AM57" s="189">
        <v>1.1148703513688001</v>
      </c>
      <c r="AN57" s="453">
        <v>8.18035425146557E-2</v>
      </c>
      <c r="AO57" s="189">
        <v>10.8487610503729</v>
      </c>
      <c r="AP57" s="453">
        <v>1.50482881860724</v>
      </c>
      <c r="AQ57" s="189">
        <v>1.28364402883442</v>
      </c>
      <c r="AR57" s="453">
        <v>7.6768824136178707E-2</v>
      </c>
      <c r="AS57" s="189">
        <v>13.8897738112097</v>
      </c>
      <c r="AT57" s="453">
        <v>1.6651418784956999</v>
      </c>
      <c r="AU57" s="189">
        <v>1.0975948411932599</v>
      </c>
      <c r="AV57" s="453">
        <v>7.1962115925851597E-2</v>
      </c>
      <c r="AW57" s="189">
        <v>10.9305992088849</v>
      </c>
      <c r="AX57" s="453">
        <v>1.5393198805781401</v>
      </c>
      <c r="AY57" s="189">
        <v>1.2836522369146901</v>
      </c>
      <c r="AZ57" s="453">
        <v>8.3473616623435901E-2</v>
      </c>
      <c r="BA57" s="189">
        <v>12.859089244026899</v>
      </c>
      <c r="BB57" s="461">
        <v>1.60969203160702</v>
      </c>
    </row>
    <row r="58" spans="1:54" ht="13" customHeight="1" x14ac:dyDescent="0.35">
      <c r="A58" s="12" t="s">
        <v>293</v>
      </c>
      <c r="B58" s="97">
        <v>2</v>
      </c>
      <c r="C58" s="189">
        <v>0.96648405271100601</v>
      </c>
      <c r="D58" s="453">
        <v>0.12224731261714</v>
      </c>
      <c r="E58" s="189">
        <v>9.4289343761861009</v>
      </c>
      <c r="F58" s="453">
        <v>1.7732168240528201</v>
      </c>
      <c r="G58" s="189">
        <v>0.87067266782278097</v>
      </c>
      <c r="H58" s="453">
        <v>0.12755736518994601</v>
      </c>
      <c r="I58" s="189">
        <v>9.1000297654329003</v>
      </c>
      <c r="J58" s="453">
        <v>1.8991128662179</v>
      </c>
      <c r="K58" s="189">
        <v>0.842247513817306</v>
      </c>
      <c r="L58" s="453">
        <v>0.124254153904912</v>
      </c>
      <c r="M58" s="189">
        <v>8.7874032529003703</v>
      </c>
      <c r="N58" s="453">
        <v>2.0873386143471602</v>
      </c>
      <c r="O58" s="189">
        <v>1.01985213869772</v>
      </c>
      <c r="P58" s="453">
        <v>0.11290525692532501</v>
      </c>
      <c r="Q58" s="189">
        <v>10.2065642977308</v>
      </c>
      <c r="R58" s="453">
        <v>1.6255735933801001</v>
      </c>
      <c r="S58" s="189">
        <v>1.2228175110939701</v>
      </c>
      <c r="T58" s="453">
        <v>0.12792695018198899</v>
      </c>
      <c r="U58" s="189">
        <v>13.589957070149101</v>
      </c>
      <c r="V58" s="453">
        <v>2.09030545120631</v>
      </c>
      <c r="W58" s="189">
        <v>1.3474033155723999</v>
      </c>
      <c r="X58" s="453">
        <v>0.12897121133750999</v>
      </c>
      <c r="Y58" s="189">
        <v>15.3471620043847</v>
      </c>
      <c r="Z58" s="453">
        <v>2.3541070154305901</v>
      </c>
      <c r="AA58" s="189">
        <v>1.26988862148279</v>
      </c>
      <c r="AB58" s="453">
        <v>0.114562551314408</v>
      </c>
      <c r="AC58" s="189">
        <v>11.215439188465099</v>
      </c>
      <c r="AD58" s="453">
        <v>1.7281878320620301</v>
      </c>
      <c r="AE58" s="189">
        <v>1.1205364702463201</v>
      </c>
      <c r="AF58" s="453">
        <v>0.15552740996100001</v>
      </c>
      <c r="AG58" s="189">
        <v>9.5742631716575595</v>
      </c>
      <c r="AH58" s="453">
        <v>1.7421862524032199</v>
      </c>
      <c r="AI58" s="189">
        <v>1.4059937697873</v>
      </c>
      <c r="AJ58" s="453">
        <v>0.120257918249645</v>
      </c>
      <c r="AK58" s="189">
        <v>16.321085179567898</v>
      </c>
      <c r="AL58" s="453">
        <v>1.86532072766991</v>
      </c>
      <c r="AM58" s="189">
        <v>1.3691605051301901</v>
      </c>
      <c r="AN58" s="453">
        <v>0.12511367898539999</v>
      </c>
      <c r="AO58" s="189">
        <v>16.140550754628499</v>
      </c>
      <c r="AP58" s="453">
        <v>1.98254483411203</v>
      </c>
      <c r="AQ58" s="189">
        <v>1.5053472158476799</v>
      </c>
      <c r="AR58" s="453">
        <v>0.12003715231630301</v>
      </c>
      <c r="AS58" s="189">
        <v>18.595478711215002</v>
      </c>
      <c r="AT58" s="453">
        <v>2.3363257627787601</v>
      </c>
      <c r="AU58" s="189">
        <v>1.12398498256653</v>
      </c>
      <c r="AV58" s="453">
        <v>0.167341839472302</v>
      </c>
      <c r="AW58" s="189">
        <v>8.5607198650617793</v>
      </c>
      <c r="AX58" s="453">
        <v>1.82249794047022</v>
      </c>
      <c r="AY58" s="189">
        <v>0.98397979668898905</v>
      </c>
      <c r="AZ58" s="453">
        <v>0.13920167809154799</v>
      </c>
      <c r="BA58" s="189">
        <v>8.8723787248828891</v>
      </c>
      <c r="BB58" s="461">
        <v>1.8439530926782</v>
      </c>
    </row>
    <row r="59" spans="1:54" ht="13" customHeight="1" x14ac:dyDescent="0.35">
      <c r="A59" s="12" t="s">
        <v>294</v>
      </c>
      <c r="B59" s="97">
        <v>2</v>
      </c>
      <c r="C59" s="189">
        <v>1.30163716538119</v>
      </c>
      <c r="D59" s="453">
        <v>9.1025732349960198E-2</v>
      </c>
      <c r="E59" s="189">
        <v>11.135981294177</v>
      </c>
      <c r="F59" s="453">
        <v>1.30759206806747</v>
      </c>
      <c r="G59" s="189">
        <v>1.1345059259250301</v>
      </c>
      <c r="H59" s="453">
        <v>7.8384697740998294E-2</v>
      </c>
      <c r="I59" s="189">
        <v>10.666643958868701</v>
      </c>
      <c r="J59" s="453">
        <v>1.17130405303503</v>
      </c>
      <c r="K59" s="189">
        <v>0.81541446475682999</v>
      </c>
      <c r="L59" s="453">
        <v>7.5377751461580003E-2</v>
      </c>
      <c r="M59" s="189">
        <v>7.8635454161578604</v>
      </c>
      <c r="N59" s="453">
        <v>1.17552723912663</v>
      </c>
      <c r="O59" s="189">
        <v>1.0267506062310201</v>
      </c>
      <c r="P59" s="453">
        <v>6.7345416628864799E-2</v>
      </c>
      <c r="Q59" s="189">
        <v>11.1963601928495</v>
      </c>
      <c r="R59" s="453">
        <v>1.2522650723364399</v>
      </c>
      <c r="S59" s="189">
        <v>1.0605289879430799</v>
      </c>
      <c r="T59" s="453">
        <v>6.4064045443119097E-2</v>
      </c>
      <c r="U59" s="189">
        <v>11.6768893733793</v>
      </c>
      <c r="V59" s="453">
        <v>1.1430690114850099</v>
      </c>
      <c r="W59" s="189">
        <v>1.1541905189020201</v>
      </c>
      <c r="X59" s="453">
        <v>6.9370761629668695E-2</v>
      </c>
      <c r="Y59" s="189">
        <v>12.933813517552201</v>
      </c>
      <c r="Z59" s="453">
        <v>1.3523681321173699</v>
      </c>
      <c r="AA59" s="189">
        <v>1.1921922271264001</v>
      </c>
      <c r="AB59" s="453">
        <v>0.10325484013195101</v>
      </c>
      <c r="AC59" s="189">
        <v>7.5125939483603998</v>
      </c>
      <c r="AD59" s="453">
        <v>1.26456607853546</v>
      </c>
      <c r="AE59" s="189">
        <v>1.0695951408233799</v>
      </c>
      <c r="AF59" s="453">
        <v>7.3336241987857598E-2</v>
      </c>
      <c r="AG59" s="189">
        <v>11.1802912225168</v>
      </c>
      <c r="AH59" s="453">
        <v>1.28489532556859</v>
      </c>
      <c r="AI59" s="189">
        <v>1.1622338751211501</v>
      </c>
      <c r="AJ59" s="453">
        <v>5.7708966431001797E-2</v>
      </c>
      <c r="AK59" s="189">
        <v>13.086572994873601</v>
      </c>
      <c r="AL59" s="453">
        <v>1.24572485331921</v>
      </c>
      <c r="AM59" s="189">
        <v>0.971748125208725</v>
      </c>
      <c r="AN59" s="453">
        <v>8.9494494976216907E-2</v>
      </c>
      <c r="AO59" s="189">
        <v>7.7928077045386503</v>
      </c>
      <c r="AP59" s="453">
        <v>1.2579244725802701</v>
      </c>
      <c r="AQ59" s="189">
        <v>1.2842747916766399</v>
      </c>
      <c r="AR59" s="453">
        <v>7.0352696165515594E-2</v>
      </c>
      <c r="AS59" s="189">
        <v>15.1633865519164</v>
      </c>
      <c r="AT59" s="453">
        <v>1.48383067790292</v>
      </c>
      <c r="AU59" s="189">
        <v>1.23836262125146</v>
      </c>
      <c r="AV59" s="453">
        <v>9.11583456513579E-2</v>
      </c>
      <c r="AW59" s="189">
        <v>12.7246472086001</v>
      </c>
      <c r="AX59" s="453">
        <v>1.5971022696928601</v>
      </c>
      <c r="AY59" s="189">
        <v>1.3994388664485</v>
      </c>
      <c r="AZ59" s="453">
        <v>6.3642390846927799E-2</v>
      </c>
      <c r="BA59" s="189">
        <v>16.382121205737999</v>
      </c>
      <c r="BB59" s="461">
        <v>1.3064262302621701</v>
      </c>
    </row>
    <row r="60" spans="1:54" ht="13" customHeight="1" x14ac:dyDescent="0.35">
      <c r="A60" s="12" t="s">
        <v>295</v>
      </c>
      <c r="B60" s="97">
        <v>2</v>
      </c>
      <c r="C60" s="189">
        <v>1.75881453252826</v>
      </c>
      <c r="D60" s="453">
        <v>9.89378187915914E-2</v>
      </c>
      <c r="E60" s="189">
        <v>18.623218043936099</v>
      </c>
      <c r="F60" s="453">
        <v>2.0299230540650899</v>
      </c>
      <c r="G60" s="189">
        <v>1.9134680599445699</v>
      </c>
      <c r="H60" s="453">
        <v>0.132423672299113</v>
      </c>
      <c r="I60" s="189">
        <v>21.785017073062701</v>
      </c>
      <c r="J60" s="453">
        <v>2.7742575082641299</v>
      </c>
      <c r="K60" s="189">
        <v>1.78677858033426</v>
      </c>
      <c r="L60" s="453">
        <v>0.1252042851031</v>
      </c>
      <c r="M60" s="189">
        <v>19.107825632276501</v>
      </c>
      <c r="N60" s="453">
        <v>2.4234509151431398</v>
      </c>
      <c r="O60" s="189">
        <v>2.01625233949752</v>
      </c>
      <c r="P60" s="453">
        <v>0.10711861907376299</v>
      </c>
      <c r="Q60" s="189">
        <v>23.514009350631401</v>
      </c>
      <c r="R60" s="453">
        <v>2.2409990196101801</v>
      </c>
      <c r="S60" s="189">
        <v>1.6389021047293</v>
      </c>
      <c r="T60" s="453">
        <v>9.9582192286385096E-2</v>
      </c>
      <c r="U60" s="189">
        <v>16.402015791856499</v>
      </c>
      <c r="V60" s="453">
        <v>1.55728465306387</v>
      </c>
      <c r="W60" s="189">
        <v>1.49057515367009</v>
      </c>
      <c r="X60" s="453">
        <v>0.102755625704171</v>
      </c>
      <c r="Y60" s="189">
        <v>13.3824248264612</v>
      </c>
      <c r="Z60" s="453">
        <v>1.7299414583646699</v>
      </c>
      <c r="AA60" s="189">
        <v>1.60333291022445</v>
      </c>
      <c r="AB60" s="453">
        <v>0.15337844153501401</v>
      </c>
      <c r="AC60" s="189">
        <v>8.3212933674669198</v>
      </c>
      <c r="AD60" s="453">
        <v>1.8817179295073001</v>
      </c>
      <c r="AE60" s="189">
        <v>1.6733318026213</v>
      </c>
      <c r="AF60" s="453">
        <v>0.10369044583122999</v>
      </c>
      <c r="AG60" s="189">
        <v>16.1524621441189</v>
      </c>
      <c r="AH60" s="453">
        <v>1.5756948415577201</v>
      </c>
      <c r="AI60" s="189">
        <v>1.4631952347610599</v>
      </c>
      <c r="AJ60" s="453">
        <v>0.159818242453661</v>
      </c>
      <c r="AK60" s="189">
        <v>12.2307075170538</v>
      </c>
      <c r="AL60" s="453">
        <v>2.6038525581362499</v>
      </c>
      <c r="AM60" s="189">
        <v>1.4925484189488001</v>
      </c>
      <c r="AN60" s="453">
        <v>0.14050763605709499</v>
      </c>
      <c r="AO60" s="189">
        <v>11.544550916191501</v>
      </c>
      <c r="AP60" s="453">
        <v>1.7757807409036599</v>
      </c>
      <c r="AQ60" s="189">
        <v>1.4695532590048901</v>
      </c>
      <c r="AR60" s="453">
        <v>0.126577329380898</v>
      </c>
      <c r="AS60" s="189">
        <v>11.242009288480499</v>
      </c>
      <c r="AT60" s="453">
        <v>2.2051835720896098</v>
      </c>
      <c r="AU60" s="189">
        <v>1.8030957942863299</v>
      </c>
      <c r="AV60" s="453">
        <v>0.128906462979824</v>
      </c>
      <c r="AW60" s="189">
        <v>17.9279775361228</v>
      </c>
      <c r="AX60" s="453">
        <v>2.1188128154309802</v>
      </c>
      <c r="AY60" s="189">
        <v>1.6443285173898701</v>
      </c>
      <c r="AZ60" s="453">
        <v>0.13798394736983799</v>
      </c>
      <c r="BA60" s="189">
        <v>10.8456193059824</v>
      </c>
      <c r="BB60" s="461">
        <v>2.1927778080092999</v>
      </c>
    </row>
    <row r="61" spans="1:54" ht="13" customHeight="1" x14ac:dyDescent="0.35">
      <c r="A61" s="12" t="s">
        <v>296</v>
      </c>
      <c r="B61" s="97">
        <v>2</v>
      </c>
      <c r="C61" s="189">
        <v>1.2441330834712401</v>
      </c>
      <c r="D61" s="453">
        <v>0.20997336451670001</v>
      </c>
      <c r="E61" s="189">
        <v>18.162451587596301</v>
      </c>
      <c r="F61" s="453">
        <v>5.5194625164994298</v>
      </c>
      <c r="G61" s="189">
        <v>1.5078622651596201</v>
      </c>
      <c r="H61" s="453">
        <v>0.21524122746254901</v>
      </c>
      <c r="I61" s="189">
        <v>21.003772639186302</v>
      </c>
      <c r="J61" s="453">
        <v>6.1555675073508302</v>
      </c>
      <c r="K61" s="189">
        <v>0.99436203832984105</v>
      </c>
      <c r="L61" s="453">
        <v>0.206654437972249</v>
      </c>
      <c r="M61" s="189">
        <v>16.224069392834199</v>
      </c>
      <c r="N61" s="453">
        <v>5.2053229469928404</v>
      </c>
      <c r="O61" s="189">
        <v>1.4485698284494299</v>
      </c>
      <c r="P61" s="453">
        <v>0.15220689925599901</v>
      </c>
      <c r="Q61" s="189">
        <v>20.6444684453494</v>
      </c>
      <c r="R61" s="453">
        <v>3.7375453803095802</v>
      </c>
      <c r="S61" s="189">
        <v>1.24791066989531</v>
      </c>
      <c r="T61" s="453">
        <v>0.150563277916475</v>
      </c>
      <c r="U61" s="189">
        <v>19.112664102602199</v>
      </c>
      <c r="V61" s="453">
        <v>4.3530465887972198</v>
      </c>
      <c r="W61" s="189">
        <v>1.49668826248886</v>
      </c>
      <c r="X61" s="453">
        <v>0.14383409141815201</v>
      </c>
      <c r="Y61" s="189">
        <v>23.751132717514299</v>
      </c>
      <c r="Z61" s="453">
        <v>3.58807880966868</v>
      </c>
      <c r="AA61" s="189">
        <v>1.73885685693943</v>
      </c>
      <c r="AB61" s="453">
        <v>0.191739467535713</v>
      </c>
      <c r="AC61" s="189">
        <v>20.283370331425399</v>
      </c>
      <c r="AD61" s="453">
        <v>4.30852041485642</v>
      </c>
      <c r="AE61" s="189">
        <v>1.55202602541868</v>
      </c>
      <c r="AF61" s="453">
        <v>0.139622723688136</v>
      </c>
      <c r="AG61" s="189">
        <v>22.320532240565001</v>
      </c>
      <c r="AH61" s="453">
        <v>3.8059208435420899</v>
      </c>
      <c r="AI61" s="189">
        <v>1.46980352534216</v>
      </c>
      <c r="AJ61" s="453">
        <v>0.15259578786849001</v>
      </c>
      <c r="AK61" s="189">
        <v>21.527518901856801</v>
      </c>
      <c r="AL61" s="453">
        <v>4.5699009089053702</v>
      </c>
      <c r="AM61" s="189">
        <v>1.54102437194123</v>
      </c>
      <c r="AN61" s="453">
        <v>0.15872325307127999</v>
      </c>
      <c r="AO61" s="189">
        <v>20.9342980448498</v>
      </c>
      <c r="AP61" s="453">
        <v>4.2400195905313298</v>
      </c>
      <c r="AQ61" s="189">
        <v>1.5373425415939801</v>
      </c>
      <c r="AR61" s="453">
        <v>0.159266370279733</v>
      </c>
      <c r="AS61" s="189">
        <v>23.440517700835599</v>
      </c>
      <c r="AT61" s="453">
        <v>4.6583300925135402</v>
      </c>
      <c r="AU61" s="189">
        <v>1.4282865666194899</v>
      </c>
      <c r="AV61" s="453">
        <v>0.16193673821726601</v>
      </c>
      <c r="AW61" s="189">
        <v>21.064672334870799</v>
      </c>
      <c r="AX61" s="453">
        <v>3.9509638726393201</v>
      </c>
      <c r="AY61" s="189">
        <v>1.49503771497839</v>
      </c>
      <c r="AZ61" s="453">
        <v>0.21797446587389299</v>
      </c>
      <c r="BA61" s="189">
        <v>16.937234187275902</v>
      </c>
      <c r="BB61" s="461">
        <v>4.6573889446873</v>
      </c>
    </row>
    <row r="62" spans="1:54" ht="13" customHeight="1" x14ac:dyDescent="0.35">
      <c r="A62" s="12" t="s">
        <v>297</v>
      </c>
      <c r="B62" s="97">
        <v>2</v>
      </c>
      <c r="C62" s="189">
        <v>0.88899083775749999</v>
      </c>
      <c r="D62" s="453">
        <v>8.4064141150805904E-2</v>
      </c>
      <c r="E62" s="189">
        <v>4.9584040147056196</v>
      </c>
      <c r="F62" s="453">
        <v>0.88774616539009898</v>
      </c>
      <c r="G62" s="189">
        <v>0.95173620559155003</v>
      </c>
      <c r="H62" s="453">
        <v>0.10250151182058501</v>
      </c>
      <c r="I62" s="189">
        <v>5.0603883947150896</v>
      </c>
      <c r="J62" s="453">
        <v>1.0583841699470999</v>
      </c>
      <c r="K62" s="189">
        <v>1.0285191051790901</v>
      </c>
      <c r="L62" s="453">
        <v>8.9259943906099801E-2</v>
      </c>
      <c r="M62" s="189">
        <v>5.6924578244424202</v>
      </c>
      <c r="N62" s="453">
        <v>1.00866972007433</v>
      </c>
      <c r="O62" s="189">
        <v>1.3108514406848399</v>
      </c>
      <c r="P62" s="453">
        <v>8.3932396328614101E-2</v>
      </c>
      <c r="Q62" s="189">
        <v>8.7469922873083394</v>
      </c>
      <c r="R62" s="453">
        <v>1.1897205125635799</v>
      </c>
      <c r="S62" s="189">
        <v>1.0072319204937801</v>
      </c>
      <c r="T62" s="453">
        <v>8.1699951114840894E-2</v>
      </c>
      <c r="U62" s="189">
        <v>6.2158666038993404</v>
      </c>
      <c r="V62" s="453">
        <v>0.95892256875759097</v>
      </c>
      <c r="W62" s="189">
        <v>1.07095920117694</v>
      </c>
      <c r="X62" s="453">
        <v>8.0549175208223397E-2</v>
      </c>
      <c r="Y62" s="189">
        <v>6.9141421199097097</v>
      </c>
      <c r="Z62" s="453">
        <v>1.0710652087628201</v>
      </c>
      <c r="AA62" s="189">
        <v>1.45574644112038</v>
      </c>
      <c r="AB62" s="453">
        <v>0.110828068255354</v>
      </c>
      <c r="AC62" s="189">
        <v>7.8186002558876897</v>
      </c>
      <c r="AD62" s="453">
        <v>1.2161795740507499</v>
      </c>
      <c r="AE62" s="189">
        <v>1.22531165617125</v>
      </c>
      <c r="AF62" s="453">
        <v>9.7719952637882301E-2</v>
      </c>
      <c r="AG62" s="189">
        <v>7.0228334907522596</v>
      </c>
      <c r="AH62" s="453">
        <v>1.1453571309034101</v>
      </c>
      <c r="AI62" s="189">
        <v>0.93967996020115596</v>
      </c>
      <c r="AJ62" s="453">
        <v>9.4145485335272006E-2</v>
      </c>
      <c r="AK62" s="189">
        <v>4.7546603209038603</v>
      </c>
      <c r="AL62" s="453">
        <v>0.99126681215422896</v>
      </c>
      <c r="AM62" s="189">
        <v>0.85369233522115895</v>
      </c>
      <c r="AN62" s="453">
        <v>9.8590843602713807E-2</v>
      </c>
      <c r="AO62" s="189">
        <v>3.83287331229005</v>
      </c>
      <c r="AP62" s="453">
        <v>0.91312686401427401</v>
      </c>
      <c r="AQ62" s="189">
        <v>0.91975989981797501</v>
      </c>
      <c r="AR62" s="453">
        <v>9.6990563016013803E-2</v>
      </c>
      <c r="AS62" s="189">
        <v>5.0246953525545104</v>
      </c>
      <c r="AT62" s="453">
        <v>1.05173270353962</v>
      </c>
      <c r="AU62" s="189">
        <v>0.77011075610396995</v>
      </c>
      <c r="AV62" s="453">
        <v>0.108098905969857</v>
      </c>
      <c r="AW62" s="189">
        <v>3.6582201397274599</v>
      </c>
      <c r="AX62" s="453">
        <v>1.0431578341908401</v>
      </c>
      <c r="AY62" s="189">
        <v>1.3394038207549499</v>
      </c>
      <c r="AZ62" s="453">
        <v>0.10817809870808701</v>
      </c>
      <c r="BA62" s="189">
        <v>8.3056369596777699</v>
      </c>
      <c r="BB62" s="461">
        <v>1.34976393509461</v>
      </c>
    </row>
    <row r="63" spans="1:54" ht="13" customHeight="1" x14ac:dyDescent="0.35">
      <c r="A63" s="12" t="s">
        <v>298</v>
      </c>
      <c r="B63" s="97">
        <v>2</v>
      </c>
      <c r="C63" s="189" t="s">
        <v>356</v>
      </c>
      <c r="D63" s="453" t="s">
        <v>356</v>
      </c>
      <c r="E63" s="189" t="s">
        <v>356</v>
      </c>
      <c r="F63" s="453" t="s">
        <v>356</v>
      </c>
      <c r="G63" s="189" t="s">
        <v>356</v>
      </c>
      <c r="H63" s="453" t="s">
        <v>356</v>
      </c>
      <c r="I63" s="189" t="s">
        <v>356</v>
      </c>
      <c r="J63" s="453" t="s">
        <v>356</v>
      </c>
      <c r="K63" s="189" t="s">
        <v>356</v>
      </c>
      <c r="L63" s="453" t="s">
        <v>356</v>
      </c>
      <c r="M63" s="189" t="s">
        <v>356</v>
      </c>
      <c r="N63" s="453" t="s">
        <v>356</v>
      </c>
      <c r="O63" s="189" t="s">
        <v>356</v>
      </c>
      <c r="P63" s="453" t="s">
        <v>356</v>
      </c>
      <c r="Q63" s="189" t="s">
        <v>356</v>
      </c>
      <c r="R63" s="453" t="s">
        <v>356</v>
      </c>
      <c r="S63" s="189" t="s">
        <v>356</v>
      </c>
      <c r="T63" s="453" t="s">
        <v>356</v>
      </c>
      <c r="U63" s="189" t="s">
        <v>356</v>
      </c>
      <c r="V63" s="453" t="s">
        <v>356</v>
      </c>
      <c r="W63" s="189" t="s">
        <v>356</v>
      </c>
      <c r="X63" s="453" t="s">
        <v>356</v>
      </c>
      <c r="Y63" s="189" t="s">
        <v>356</v>
      </c>
      <c r="Z63" s="453" t="s">
        <v>356</v>
      </c>
      <c r="AA63" s="189" t="s">
        <v>356</v>
      </c>
      <c r="AB63" s="453" t="s">
        <v>356</v>
      </c>
      <c r="AC63" s="189" t="s">
        <v>356</v>
      </c>
      <c r="AD63" s="453" t="s">
        <v>356</v>
      </c>
      <c r="AE63" s="189" t="s">
        <v>356</v>
      </c>
      <c r="AF63" s="453" t="s">
        <v>356</v>
      </c>
      <c r="AG63" s="189" t="s">
        <v>356</v>
      </c>
      <c r="AH63" s="453" t="s">
        <v>356</v>
      </c>
      <c r="AI63" s="189" t="s">
        <v>356</v>
      </c>
      <c r="AJ63" s="453" t="s">
        <v>356</v>
      </c>
      <c r="AK63" s="189" t="s">
        <v>356</v>
      </c>
      <c r="AL63" s="453" t="s">
        <v>356</v>
      </c>
      <c r="AM63" s="189" t="s">
        <v>356</v>
      </c>
      <c r="AN63" s="453" t="s">
        <v>356</v>
      </c>
      <c r="AO63" s="189" t="s">
        <v>356</v>
      </c>
      <c r="AP63" s="453" t="s">
        <v>356</v>
      </c>
      <c r="AQ63" s="189" t="s">
        <v>356</v>
      </c>
      <c r="AR63" s="453" t="s">
        <v>356</v>
      </c>
      <c r="AS63" s="189" t="s">
        <v>356</v>
      </c>
      <c r="AT63" s="453" t="s">
        <v>356</v>
      </c>
      <c r="AU63" s="189" t="s">
        <v>356</v>
      </c>
      <c r="AV63" s="453" t="s">
        <v>356</v>
      </c>
      <c r="AW63" s="189" t="s">
        <v>356</v>
      </c>
      <c r="AX63" s="453" t="s">
        <v>356</v>
      </c>
      <c r="AY63" s="189" t="s">
        <v>356</v>
      </c>
      <c r="AZ63" s="453" t="s">
        <v>356</v>
      </c>
      <c r="BA63" s="189" t="s">
        <v>356</v>
      </c>
      <c r="BB63" s="461" t="s">
        <v>356</v>
      </c>
    </row>
    <row r="64" spans="1:54" ht="13" customHeight="1" x14ac:dyDescent="0.35">
      <c r="A64" s="101" t="s">
        <v>299</v>
      </c>
      <c r="B64" s="102">
        <v>2</v>
      </c>
      <c r="C64" s="190">
        <v>1.33900626961527</v>
      </c>
      <c r="D64" s="454">
        <v>2.0695573148358001E-2</v>
      </c>
      <c r="E64" s="190">
        <v>14.8110766575565</v>
      </c>
      <c r="F64" s="454">
        <v>0.395002658326496</v>
      </c>
      <c r="G64" s="190">
        <v>1.3187215607982701</v>
      </c>
      <c r="H64" s="454">
        <v>2.2140292873529598E-2</v>
      </c>
      <c r="I64" s="190">
        <v>14.000976694997</v>
      </c>
      <c r="J64" s="454">
        <v>0.42143519511762501</v>
      </c>
      <c r="K64" s="190">
        <v>1.1321811216828199</v>
      </c>
      <c r="L64" s="454">
        <v>2.0639876325769999E-2</v>
      </c>
      <c r="M64" s="190">
        <v>12.3338658782269</v>
      </c>
      <c r="N64" s="454">
        <v>0.38596782318613698</v>
      </c>
      <c r="O64" s="190">
        <v>1.23211607128823</v>
      </c>
      <c r="P64" s="454">
        <v>1.91582047044302E-2</v>
      </c>
      <c r="Q64" s="190">
        <v>13.904770732075599</v>
      </c>
      <c r="R64" s="454">
        <v>0.352191184985582</v>
      </c>
      <c r="S64" s="190">
        <v>1.15571635260891</v>
      </c>
      <c r="T64" s="454">
        <v>1.91387878555856E-2</v>
      </c>
      <c r="U64" s="190">
        <v>12.842924015927199</v>
      </c>
      <c r="V64" s="454">
        <v>0.36595955621984699</v>
      </c>
      <c r="W64" s="190">
        <v>1.3119628002305599</v>
      </c>
      <c r="X64" s="454">
        <v>1.9427243912192201E-2</v>
      </c>
      <c r="Y64" s="190">
        <v>15.5678766414627</v>
      </c>
      <c r="Z64" s="454">
        <v>0.37758302277829597</v>
      </c>
      <c r="AA64" s="190">
        <v>1.4292006924454299</v>
      </c>
      <c r="AB64" s="454">
        <v>2.59159780013885E-2</v>
      </c>
      <c r="AC64" s="190">
        <v>11.7548856061242</v>
      </c>
      <c r="AD64" s="454">
        <v>0.36593914967408397</v>
      </c>
      <c r="AE64" s="190">
        <v>1.1887138729805</v>
      </c>
      <c r="AF64" s="454">
        <v>2.03863489366112E-2</v>
      </c>
      <c r="AG64" s="190">
        <v>12.843862411150401</v>
      </c>
      <c r="AH64" s="454">
        <v>0.36598145317784098</v>
      </c>
      <c r="AI64" s="190">
        <v>1.3162010699678499</v>
      </c>
      <c r="AJ64" s="454">
        <v>1.9911144651195301E-2</v>
      </c>
      <c r="AK64" s="190">
        <v>15.471331396337099</v>
      </c>
      <c r="AL64" s="454">
        <v>0.39693015185378</v>
      </c>
      <c r="AM64" s="190">
        <v>1.1532443094668301</v>
      </c>
      <c r="AN64" s="454">
        <v>2.02502836843147E-2</v>
      </c>
      <c r="AO64" s="190">
        <v>12.367453234567</v>
      </c>
      <c r="AP64" s="454">
        <v>0.35264750940391898</v>
      </c>
      <c r="AQ64" s="190">
        <v>1.2802397352522099</v>
      </c>
      <c r="AR64" s="454">
        <v>1.9717468607986E-2</v>
      </c>
      <c r="AS64" s="190">
        <v>14.589368172369999</v>
      </c>
      <c r="AT64" s="454">
        <v>0.388179673135569</v>
      </c>
      <c r="AU64" s="190">
        <v>1.1794953016171601</v>
      </c>
      <c r="AV64" s="454">
        <v>2.13711336209064E-2</v>
      </c>
      <c r="AW64" s="190">
        <v>12.378003240015399</v>
      </c>
      <c r="AX64" s="454">
        <v>0.36974033894590602</v>
      </c>
      <c r="AY64" s="190">
        <v>1.35490163452284</v>
      </c>
      <c r="AZ64" s="454">
        <v>2.34813812140604E-2</v>
      </c>
      <c r="BA64" s="190">
        <v>13.9951576917847</v>
      </c>
      <c r="BB64" s="463">
        <v>0.39394517812556201</v>
      </c>
    </row>
    <row r="65" spans="1:54" ht="13" customHeight="1" x14ac:dyDescent="0.35">
      <c r="A65" s="103" t="s">
        <v>300</v>
      </c>
      <c r="B65" s="104">
        <v>2</v>
      </c>
      <c r="C65" s="191">
        <v>1.35762343276979</v>
      </c>
      <c r="D65" s="455">
        <v>3.1352012444664401E-2</v>
      </c>
      <c r="E65" s="191">
        <v>14.045249971949101</v>
      </c>
      <c r="F65" s="455">
        <v>0.52462050190438603</v>
      </c>
      <c r="G65" s="191">
        <v>1.3697780959114301</v>
      </c>
      <c r="H65" s="455">
        <v>3.5223006286884503E-2</v>
      </c>
      <c r="I65" s="191">
        <v>12.9685532249697</v>
      </c>
      <c r="J65" s="455">
        <v>0.51182111004783104</v>
      </c>
      <c r="K65" s="191">
        <v>1.1190817208031001</v>
      </c>
      <c r="L65" s="455">
        <v>3.07561465055947E-2</v>
      </c>
      <c r="M65" s="191">
        <v>11.022126617150301</v>
      </c>
      <c r="N65" s="455">
        <v>0.47261615261046502</v>
      </c>
      <c r="O65" s="191">
        <v>1.1951995903726</v>
      </c>
      <c r="P65" s="455">
        <v>2.87668085892923E-2</v>
      </c>
      <c r="Q65" s="191">
        <v>12.5581087430109</v>
      </c>
      <c r="R65" s="455">
        <v>0.49053055346457602</v>
      </c>
      <c r="S65" s="191">
        <v>1.1523571929558201</v>
      </c>
      <c r="T65" s="455">
        <v>2.9426642367943699E-2</v>
      </c>
      <c r="U65" s="191">
        <v>11.8824550898893</v>
      </c>
      <c r="V65" s="455">
        <v>0.47982893315497399</v>
      </c>
      <c r="W65" s="191">
        <v>1.3947425740350801</v>
      </c>
      <c r="X65" s="455">
        <v>3.0767691258069701E-2</v>
      </c>
      <c r="Y65" s="191">
        <v>16.018544998866499</v>
      </c>
      <c r="Z65" s="455">
        <v>0.56845666207313605</v>
      </c>
      <c r="AA65" s="191">
        <v>1.44132304636081</v>
      </c>
      <c r="AB65" s="455">
        <v>4.2503049017001103E-2</v>
      </c>
      <c r="AC65" s="191">
        <v>10.0076176834613</v>
      </c>
      <c r="AD65" s="455">
        <v>0.47285023387231001</v>
      </c>
      <c r="AE65" s="191">
        <v>1.1165460589532701</v>
      </c>
      <c r="AF65" s="455">
        <v>2.9426195177932199E-2</v>
      </c>
      <c r="AG65" s="191">
        <v>11.166124056292899</v>
      </c>
      <c r="AH65" s="455">
        <v>0.50490475347330499</v>
      </c>
      <c r="AI65" s="191">
        <v>1.38362884852687</v>
      </c>
      <c r="AJ65" s="455">
        <v>2.7797477388235601E-2</v>
      </c>
      <c r="AK65" s="191">
        <v>15.883346889791801</v>
      </c>
      <c r="AL65" s="455">
        <v>0.52231686310544101</v>
      </c>
      <c r="AM65" s="191">
        <v>1.1724080659092899</v>
      </c>
      <c r="AN65" s="455">
        <v>3.1889367059742699E-2</v>
      </c>
      <c r="AO65" s="191">
        <v>11.8669851313766</v>
      </c>
      <c r="AP65" s="455">
        <v>0.49865823594043102</v>
      </c>
      <c r="AQ65" s="191">
        <v>1.32310401859473</v>
      </c>
      <c r="AR65" s="455">
        <v>2.96529037562018E-2</v>
      </c>
      <c r="AS65" s="191">
        <v>14.3892250625437</v>
      </c>
      <c r="AT65" s="455">
        <v>0.53978110241827904</v>
      </c>
      <c r="AU65" s="191">
        <v>1.14044315610382</v>
      </c>
      <c r="AV65" s="455">
        <v>2.9678032026934E-2</v>
      </c>
      <c r="AW65" s="191">
        <v>10.787755773245999</v>
      </c>
      <c r="AX65" s="455">
        <v>0.46896225683048998</v>
      </c>
      <c r="AY65" s="191">
        <v>1.3470297595529399</v>
      </c>
      <c r="AZ65" s="455">
        <v>3.5313431114745102E-2</v>
      </c>
      <c r="BA65" s="191">
        <v>12.6002378896568</v>
      </c>
      <c r="BB65" s="464">
        <v>0.53712029591576205</v>
      </c>
    </row>
    <row r="66" spans="1:54" ht="13" customHeight="1" x14ac:dyDescent="0.35">
      <c r="A66" s="105" t="s">
        <v>301</v>
      </c>
      <c r="B66" s="106">
        <v>2</v>
      </c>
      <c r="C66" s="192">
        <v>1.41267079951365</v>
      </c>
      <c r="D66" s="456">
        <v>1.55698450892678E-2</v>
      </c>
      <c r="E66" s="192">
        <v>15.7844336157176</v>
      </c>
      <c r="F66" s="456">
        <v>0.29153720130981198</v>
      </c>
      <c r="G66" s="192">
        <v>1.37163467973236</v>
      </c>
      <c r="H66" s="456">
        <v>1.6997896326621301E-2</v>
      </c>
      <c r="I66" s="192">
        <v>14.420970229516801</v>
      </c>
      <c r="J66" s="456">
        <v>0.30249069191126798</v>
      </c>
      <c r="K66" s="192">
        <v>1.24857505420499</v>
      </c>
      <c r="L66" s="456">
        <v>1.5634908874337199E-2</v>
      </c>
      <c r="M66" s="192">
        <v>13.6909778097627</v>
      </c>
      <c r="N66" s="456">
        <v>0.28542801045600602</v>
      </c>
      <c r="O66" s="192">
        <v>1.3055892271890199</v>
      </c>
      <c r="P66" s="456">
        <v>1.4575429840904999E-2</v>
      </c>
      <c r="Q66" s="192">
        <v>14.867767359455099</v>
      </c>
      <c r="R66" s="456">
        <v>0.27052797682616803</v>
      </c>
      <c r="S66" s="192">
        <v>1.19878546033623</v>
      </c>
      <c r="T66" s="456">
        <v>1.41983953325688E-2</v>
      </c>
      <c r="U66" s="192">
        <v>13.5029127456389</v>
      </c>
      <c r="V66" s="456">
        <v>0.267428795997872</v>
      </c>
      <c r="W66" s="192">
        <v>1.29235879307416</v>
      </c>
      <c r="X66" s="456">
        <v>1.4538854828433499E-2</v>
      </c>
      <c r="Y66" s="192">
        <v>15.098555725784401</v>
      </c>
      <c r="Z66" s="456">
        <v>0.273724043383825</v>
      </c>
      <c r="AA66" s="192">
        <v>1.4953814486424899</v>
      </c>
      <c r="AB66" s="456">
        <v>2.02622502178968E-2</v>
      </c>
      <c r="AC66" s="192">
        <v>12.030980452312299</v>
      </c>
      <c r="AD66" s="456">
        <v>0.27047206975841298</v>
      </c>
      <c r="AE66" s="192">
        <v>1.2618716355936599</v>
      </c>
      <c r="AF66" s="456">
        <v>1.56114962086465E-2</v>
      </c>
      <c r="AG66" s="192">
        <v>13.437205925814499</v>
      </c>
      <c r="AH66" s="456">
        <v>0.26735586228177899</v>
      </c>
      <c r="AI66" s="192">
        <v>1.3146207816403099</v>
      </c>
      <c r="AJ66" s="456">
        <v>1.54185434710818E-2</v>
      </c>
      <c r="AK66" s="192">
        <v>14.964185980395101</v>
      </c>
      <c r="AL66" s="456">
        <v>0.28995508305147499</v>
      </c>
      <c r="AM66" s="192">
        <v>1.10077282689214</v>
      </c>
      <c r="AN66" s="456">
        <v>1.6017388096157499E-2</v>
      </c>
      <c r="AO66" s="192">
        <v>11.355916768847599</v>
      </c>
      <c r="AP66" s="456">
        <v>0.25856548888999098</v>
      </c>
      <c r="AQ66" s="192">
        <v>1.2228057575740601</v>
      </c>
      <c r="AR66" s="456">
        <v>1.5003393723350199E-2</v>
      </c>
      <c r="AS66" s="192">
        <v>13.6616528046798</v>
      </c>
      <c r="AT66" s="456">
        <v>0.274943322488372</v>
      </c>
      <c r="AU66" s="192">
        <v>1.18771927157888</v>
      </c>
      <c r="AV66" s="456">
        <v>1.5866238553124599E-2</v>
      </c>
      <c r="AW66" s="192">
        <v>12.700793984713201</v>
      </c>
      <c r="AX66" s="456">
        <v>0.272273671289817</v>
      </c>
      <c r="AY66" s="192">
        <v>1.37919432695111</v>
      </c>
      <c r="AZ66" s="456">
        <v>1.7400446665373201E-2</v>
      </c>
      <c r="BA66" s="192">
        <v>14.3118711561194</v>
      </c>
      <c r="BB66" s="465">
        <v>0.291932693901712</v>
      </c>
    </row>
    <row r="67" spans="1:54" ht="13" customHeight="1" x14ac:dyDescent="0.35">
      <c r="A67" s="12" t="s">
        <v>302</v>
      </c>
      <c r="B67" s="97">
        <v>2</v>
      </c>
      <c r="C67" s="189">
        <v>1.0114508814975001</v>
      </c>
      <c r="D67" s="453">
        <v>0.212622496231682</v>
      </c>
      <c r="E67" s="189">
        <v>15.5400052788838</v>
      </c>
      <c r="F67" s="453">
        <v>3.0162775719780299</v>
      </c>
      <c r="G67" s="189">
        <v>1.438099715556</v>
      </c>
      <c r="H67" s="453">
        <v>0.20320770385477499</v>
      </c>
      <c r="I67" s="189">
        <v>20.3188326765999</v>
      </c>
      <c r="J67" s="453">
        <v>3.19812651777975</v>
      </c>
      <c r="K67" s="189">
        <v>0.65556440770384194</v>
      </c>
      <c r="L67" s="453">
        <v>0.19394504417372199</v>
      </c>
      <c r="M67" s="189">
        <v>12.0317804307291</v>
      </c>
      <c r="N67" s="453">
        <v>2.4182044582179798</v>
      </c>
      <c r="O67" s="189">
        <v>1.1681740977188499</v>
      </c>
      <c r="P67" s="453">
        <v>0.196041383958724</v>
      </c>
      <c r="Q67" s="189">
        <v>17.396643716934001</v>
      </c>
      <c r="R67" s="453">
        <v>3.3337427490559999</v>
      </c>
      <c r="S67" s="189">
        <v>1.2625225004108001</v>
      </c>
      <c r="T67" s="453">
        <v>0.241812380515464</v>
      </c>
      <c r="U67" s="189">
        <v>18.621788718345101</v>
      </c>
      <c r="V67" s="453">
        <v>4.3671315570059503</v>
      </c>
      <c r="W67" s="189">
        <v>1.4525633006679199</v>
      </c>
      <c r="X67" s="453">
        <v>0.21836575106277001</v>
      </c>
      <c r="Y67" s="189">
        <v>22.288998343227</v>
      </c>
      <c r="Z67" s="453">
        <v>3.60911710732484</v>
      </c>
      <c r="AA67" s="189">
        <v>1.79887572867822</v>
      </c>
      <c r="AB67" s="453">
        <v>0.18020482974132401</v>
      </c>
      <c r="AC67" s="189">
        <v>19.598184456593501</v>
      </c>
      <c r="AD67" s="453">
        <v>3.44415318404352</v>
      </c>
      <c r="AE67" s="189">
        <v>1.0242186452006801</v>
      </c>
      <c r="AF67" s="453">
        <v>0.169445870295241</v>
      </c>
      <c r="AG67" s="189">
        <v>15.6296339084486</v>
      </c>
      <c r="AH67" s="453">
        <v>3.16111450736086</v>
      </c>
      <c r="AI67" s="189">
        <v>1.0233449234174301</v>
      </c>
      <c r="AJ67" s="453">
        <v>0.19797317273718701</v>
      </c>
      <c r="AK67" s="189">
        <v>15.3316021857344</v>
      </c>
      <c r="AL67" s="453">
        <v>3.5483917423701401</v>
      </c>
      <c r="AM67" s="189">
        <v>1.00274569185277</v>
      </c>
      <c r="AN67" s="453">
        <v>0.18863244405144899</v>
      </c>
      <c r="AO67" s="189">
        <v>15.4153874772589</v>
      </c>
      <c r="AP67" s="453">
        <v>3.7341323148309198</v>
      </c>
      <c r="AQ67" s="189">
        <v>1.15623819907879</v>
      </c>
      <c r="AR67" s="453">
        <v>0.141179157288505</v>
      </c>
      <c r="AS67" s="189">
        <v>17.6831539540606</v>
      </c>
      <c r="AT67" s="453">
        <v>3.2925116769699398</v>
      </c>
      <c r="AU67" s="189">
        <v>1.0293469198534699</v>
      </c>
      <c r="AV67" s="453">
        <v>0.191622159164409</v>
      </c>
      <c r="AW67" s="189">
        <v>15.298746464359001</v>
      </c>
      <c r="AX67" s="453">
        <v>3.45982296242597</v>
      </c>
      <c r="AY67" s="189">
        <v>0.95764745589368905</v>
      </c>
      <c r="AZ67" s="453">
        <v>0.19680960139565101</v>
      </c>
      <c r="BA67" s="189">
        <v>13.376181686528501</v>
      </c>
      <c r="BB67" s="461">
        <v>3.0749880813771502</v>
      </c>
    </row>
    <row r="68" spans="1:54" ht="13" customHeight="1" x14ac:dyDescent="0.35">
      <c r="A68" s="12" t="s">
        <v>303</v>
      </c>
      <c r="B68" s="97">
        <v>2</v>
      </c>
      <c r="C68" s="189">
        <v>1.21226559556049</v>
      </c>
      <c r="D68" s="453">
        <v>0.26183648527383402</v>
      </c>
      <c r="E68" s="189">
        <v>9.2116098714184602</v>
      </c>
      <c r="F68" s="453">
        <v>3.49566853373799</v>
      </c>
      <c r="G68" s="189">
        <v>1.07401850279811</v>
      </c>
      <c r="H68" s="453">
        <v>0.22029892061397499</v>
      </c>
      <c r="I68" s="189">
        <v>7.7190589383212798</v>
      </c>
      <c r="J68" s="453">
        <v>2.9228575962975101</v>
      </c>
      <c r="K68" s="189">
        <v>0.8794034918993</v>
      </c>
      <c r="L68" s="453">
        <v>0.203891574827125</v>
      </c>
      <c r="M68" s="189">
        <v>6.7797024772414902</v>
      </c>
      <c r="N68" s="453">
        <v>2.8645912674639402</v>
      </c>
      <c r="O68" s="189">
        <v>1.1584980613792799</v>
      </c>
      <c r="P68" s="453">
        <v>0.23056854096121299</v>
      </c>
      <c r="Q68" s="189">
        <v>12.226172302287999</v>
      </c>
      <c r="R68" s="453">
        <v>4.1573319935294997</v>
      </c>
      <c r="S68" s="189">
        <v>1.12143792414545</v>
      </c>
      <c r="T68" s="453">
        <v>0.198654789838172</v>
      </c>
      <c r="U68" s="189">
        <v>10.495517620359101</v>
      </c>
      <c r="V68" s="453">
        <v>3.2289111474182701</v>
      </c>
      <c r="W68" s="189">
        <v>1.1294376102175701</v>
      </c>
      <c r="X68" s="453">
        <v>0.20337123126591999</v>
      </c>
      <c r="Y68" s="189">
        <v>10.2027205603219</v>
      </c>
      <c r="Z68" s="453">
        <v>3.09208473928302</v>
      </c>
      <c r="AA68" s="189">
        <v>1.3803486275288299</v>
      </c>
      <c r="AB68" s="453">
        <v>0.278505043935378</v>
      </c>
      <c r="AC68" s="189">
        <v>8.2726090497494393</v>
      </c>
      <c r="AD68" s="453">
        <v>2.7874252554645</v>
      </c>
      <c r="AE68" s="189">
        <v>1.2633885811006</v>
      </c>
      <c r="AF68" s="453">
        <v>0.27204597148134602</v>
      </c>
      <c r="AG68" s="189">
        <v>7.6888679290054798</v>
      </c>
      <c r="AH68" s="453">
        <v>2.5974798431608002</v>
      </c>
      <c r="AI68" s="189">
        <v>1.11168982398209</v>
      </c>
      <c r="AJ68" s="453">
        <v>0.18977859147808801</v>
      </c>
      <c r="AK68" s="189">
        <v>9.4140321381088796</v>
      </c>
      <c r="AL68" s="453">
        <v>2.7138793549512399</v>
      </c>
      <c r="AM68" s="189">
        <v>1.0559594996272901</v>
      </c>
      <c r="AN68" s="453">
        <v>0.20221219224303399</v>
      </c>
      <c r="AO68" s="189">
        <v>8.7686072400615096</v>
      </c>
      <c r="AP68" s="453">
        <v>3.04334555861695</v>
      </c>
      <c r="AQ68" s="189">
        <v>1.3538519817418699</v>
      </c>
      <c r="AR68" s="453">
        <v>0.229471973994096</v>
      </c>
      <c r="AS68" s="189">
        <v>13.9026009816958</v>
      </c>
      <c r="AT68" s="453">
        <v>3.9921858908585799</v>
      </c>
      <c r="AU68" s="189">
        <v>0.83485898955195403</v>
      </c>
      <c r="AV68" s="453">
        <v>0.20638312898554301</v>
      </c>
      <c r="AW68" s="189">
        <v>4.17004966978201</v>
      </c>
      <c r="AX68" s="453">
        <v>1.87011327852231</v>
      </c>
      <c r="AY68" s="189">
        <v>0.962639818802275</v>
      </c>
      <c r="AZ68" s="453">
        <v>0.239099023052563</v>
      </c>
      <c r="BA68" s="189">
        <v>5.97520680771395</v>
      </c>
      <c r="BB68" s="461">
        <v>2.5402584296600099</v>
      </c>
    </row>
    <row r="69" spans="1:54" ht="13" customHeight="1" x14ac:dyDescent="0.35">
      <c r="A69" s="12" t="s">
        <v>304</v>
      </c>
      <c r="B69" s="97">
        <v>2</v>
      </c>
      <c r="C69" s="189">
        <v>1.5399041256133199</v>
      </c>
      <c r="D69" s="453">
        <v>0.16759988200963999</v>
      </c>
      <c r="E69" s="189">
        <v>21.961807093420301</v>
      </c>
      <c r="F69" s="453">
        <v>4.4585792813002998</v>
      </c>
      <c r="G69" s="189">
        <v>1.3041291722128801</v>
      </c>
      <c r="H69" s="453">
        <v>0.17264509824334701</v>
      </c>
      <c r="I69" s="189">
        <v>16.787031572686001</v>
      </c>
      <c r="J69" s="453">
        <v>4.5887546189811301</v>
      </c>
      <c r="K69" s="189">
        <v>1.08224557668041</v>
      </c>
      <c r="L69" s="453">
        <v>0.17764793411049901</v>
      </c>
      <c r="M69" s="189">
        <v>14.356137812393801</v>
      </c>
      <c r="N69" s="453">
        <v>4.2871890905874004</v>
      </c>
      <c r="O69" s="189">
        <v>1.3162317565694901</v>
      </c>
      <c r="P69" s="453">
        <v>0.172427934733758</v>
      </c>
      <c r="Q69" s="189">
        <v>18.623112068088801</v>
      </c>
      <c r="R69" s="453">
        <v>4.4320035469910097</v>
      </c>
      <c r="S69" s="189">
        <v>1.01520843712123</v>
      </c>
      <c r="T69" s="453">
        <v>0.16067477664316099</v>
      </c>
      <c r="U69" s="189">
        <v>13.6005156321296</v>
      </c>
      <c r="V69" s="453">
        <v>4.5596156059973696</v>
      </c>
      <c r="W69" s="189">
        <v>1.15026623583355</v>
      </c>
      <c r="X69" s="453">
        <v>0.211583860976542</v>
      </c>
      <c r="Y69" s="189">
        <v>15.4879995986258</v>
      </c>
      <c r="Z69" s="453">
        <v>4.9174993444826196</v>
      </c>
      <c r="AA69" s="189">
        <v>1.15042658203518</v>
      </c>
      <c r="AB69" s="453">
        <v>0.23969156627225699</v>
      </c>
      <c r="AC69" s="189">
        <v>12.1230943421159</v>
      </c>
      <c r="AD69" s="453">
        <v>5.00060016496675</v>
      </c>
      <c r="AE69" s="189">
        <v>1.1662397203194199</v>
      </c>
      <c r="AF69" s="453">
        <v>0.20355540819276699</v>
      </c>
      <c r="AG69" s="189">
        <v>14.4838956762884</v>
      </c>
      <c r="AH69" s="453">
        <v>4.3310954364197798</v>
      </c>
      <c r="AI69" s="189">
        <v>1.4510964146291701</v>
      </c>
      <c r="AJ69" s="453">
        <v>0.199284760720396</v>
      </c>
      <c r="AK69" s="189">
        <v>19.7023331808855</v>
      </c>
      <c r="AL69" s="453">
        <v>4.87444169986464</v>
      </c>
      <c r="AM69" s="189">
        <v>0.93667044316137804</v>
      </c>
      <c r="AN69" s="453">
        <v>0.18276125198215801</v>
      </c>
      <c r="AO69" s="189">
        <v>12.2143685973055</v>
      </c>
      <c r="AP69" s="453">
        <v>4.8110167235463104</v>
      </c>
      <c r="AQ69" s="189">
        <v>1.13757932407114</v>
      </c>
      <c r="AR69" s="453">
        <v>0.19964221530769299</v>
      </c>
      <c r="AS69" s="189">
        <v>15.072874896037</v>
      </c>
      <c r="AT69" s="453">
        <v>4.7609002625218704</v>
      </c>
      <c r="AU69" s="189">
        <v>1.4537504470312399</v>
      </c>
      <c r="AV69" s="453">
        <v>0.16982764313198301</v>
      </c>
      <c r="AW69" s="189">
        <v>20.6093105451552</v>
      </c>
      <c r="AX69" s="453">
        <v>4.1453201441009204</v>
      </c>
      <c r="AY69" s="189">
        <v>1.16540901821739</v>
      </c>
      <c r="AZ69" s="453">
        <v>0.18291558559930099</v>
      </c>
      <c r="BA69" s="189">
        <v>13.109326942740401</v>
      </c>
      <c r="BB69" s="461">
        <v>4.7188741249662902</v>
      </c>
    </row>
    <row r="70" spans="1:54" ht="13" customHeight="1" x14ac:dyDescent="0.35">
      <c r="A70" s="26" t="s">
        <v>305</v>
      </c>
      <c r="B70" s="107">
        <v>2</v>
      </c>
      <c r="C70" s="199">
        <v>0.94344131979711598</v>
      </c>
      <c r="D70" s="458">
        <v>0.13027106747650299</v>
      </c>
      <c r="E70" s="199">
        <v>9.6349001872620708</v>
      </c>
      <c r="F70" s="458">
        <v>2.3866076985637799</v>
      </c>
      <c r="G70" s="199">
        <v>0.77730144305112203</v>
      </c>
      <c r="H70" s="458">
        <v>0.16448108388056401</v>
      </c>
      <c r="I70" s="199">
        <v>7.9846607418281499</v>
      </c>
      <c r="J70" s="458">
        <v>2.6722704446798198</v>
      </c>
      <c r="K70" s="199">
        <v>0.50855657656709496</v>
      </c>
      <c r="L70" s="458">
        <v>0.138845102212069</v>
      </c>
      <c r="M70" s="199">
        <v>5.4058392523274099</v>
      </c>
      <c r="N70" s="458">
        <v>2.4460248824142998</v>
      </c>
      <c r="O70" s="199">
        <v>0.747958588334517</v>
      </c>
      <c r="P70" s="458">
        <v>0.14627511279424399</v>
      </c>
      <c r="Q70" s="199">
        <v>8.3427583303889392</v>
      </c>
      <c r="R70" s="458">
        <v>2.58259664799085</v>
      </c>
      <c r="S70" s="199">
        <v>0.95659539410521899</v>
      </c>
      <c r="T70" s="458">
        <v>0.130051632877414</v>
      </c>
      <c r="U70" s="199">
        <v>11.0841417431928</v>
      </c>
      <c r="V70" s="458">
        <v>2.5163073975617398</v>
      </c>
      <c r="W70" s="199">
        <v>1.2345916044181999</v>
      </c>
      <c r="X70" s="458">
        <v>0.140283477624605</v>
      </c>
      <c r="Y70" s="199">
        <v>17.0572433061119</v>
      </c>
      <c r="Z70" s="458">
        <v>3.0897304233503702</v>
      </c>
      <c r="AA70" s="199">
        <v>1.20355521349446</v>
      </c>
      <c r="AB70" s="458">
        <v>0.137579943379391</v>
      </c>
      <c r="AC70" s="199">
        <v>13.3050817333565</v>
      </c>
      <c r="AD70" s="458">
        <v>2.58288563962331</v>
      </c>
      <c r="AE70" s="199">
        <v>0.79551126437249997</v>
      </c>
      <c r="AF70" s="458">
        <v>0.133088056528743</v>
      </c>
      <c r="AG70" s="199">
        <v>8.4044388476219893</v>
      </c>
      <c r="AH70" s="458">
        <v>2.63207527313932</v>
      </c>
      <c r="AI70" s="199">
        <v>1.08189168411214</v>
      </c>
      <c r="AJ70" s="458">
        <v>0.147856772010004</v>
      </c>
      <c r="AK70" s="199">
        <v>13.869863703218501</v>
      </c>
      <c r="AL70" s="458">
        <v>3.3233238380182399</v>
      </c>
      <c r="AM70" s="199">
        <v>0.91332371172957905</v>
      </c>
      <c r="AN70" s="458">
        <v>0.11202742633205499</v>
      </c>
      <c r="AO70" s="199">
        <v>11.331800374375099</v>
      </c>
      <c r="AP70" s="458">
        <v>2.7440893478968298</v>
      </c>
      <c r="AQ70" s="199">
        <v>0.960014180832932</v>
      </c>
      <c r="AR70" s="458">
        <v>0.12731083139602201</v>
      </c>
      <c r="AS70" s="199">
        <v>11.9547718379198</v>
      </c>
      <c r="AT70" s="458">
        <v>2.8391193779470401</v>
      </c>
      <c r="AU70" s="199">
        <v>0.71896143019218905</v>
      </c>
      <c r="AV70" s="458">
        <v>0.18366827315216699</v>
      </c>
      <c r="AW70" s="199">
        <v>6.4686337170947796</v>
      </c>
      <c r="AX70" s="458">
        <v>2.4714816191780602</v>
      </c>
      <c r="AY70" s="199">
        <v>1.0635153349347699</v>
      </c>
      <c r="AZ70" s="458">
        <v>0.13164053969811901</v>
      </c>
      <c r="BA70" s="199">
        <v>13.140690600340699</v>
      </c>
      <c r="BB70" s="466">
        <v>2.4176967770744602</v>
      </c>
    </row>
    <row r="71" spans="1:54" ht="13" customHeight="1" x14ac:dyDescent="0.35">
      <c r="A71" s="12"/>
      <c r="B71" s="112"/>
      <c r="C71" s="189" t="s">
        <v>1484</v>
      </c>
      <c r="D71" s="453" t="s">
        <v>1485</v>
      </c>
      <c r="E71" s="189" t="s">
        <v>1486</v>
      </c>
      <c r="F71" s="453" t="s">
        <v>1487</v>
      </c>
      <c r="G71" s="189" t="s">
        <v>1488</v>
      </c>
      <c r="H71" s="453" t="s">
        <v>1489</v>
      </c>
      <c r="I71" s="189" t="s">
        <v>1490</v>
      </c>
      <c r="J71" s="453" t="s">
        <v>1491</v>
      </c>
      <c r="K71" s="189" t="s">
        <v>1492</v>
      </c>
      <c r="L71" s="453" t="s">
        <v>1493</v>
      </c>
      <c r="M71" s="189" t="s">
        <v>1494</v>
      </c>
      <c r="N71" s="453" t="s">
        <v>1495</v>
      </c>
      <c r="O71" s="189" t="s">
        <v>1496</v>
      </c>
      <c r="P71" s="453" t="s">
        <v>1497</v>
      </c>
      <c r="Q71" s="189" t="s">
        <v>1498</v>
      </c>
      <c r="R71" s="453" t="s">
        <v>1499</v>
      </c>
      <c r="S71" s="189" t="s">
        <v>1500</v>
      </c>
      <c r="T71" s="453" t="s">
        <v>1501</v>
      </c>
      <c r="U71" s="189" t="s">
        <v>1502</v>
      </c>
      <c r="V71" s="453" t="s">
        <v>1503</v>
      </c>
      <c r="W71" s="189" t="s">
        <v>1504</v>
      </c>
      <c r="X71" s="453" t="s">
        <v>1505</v>
      </c>
      <c r="Y71" s="189" t="s">
        <v>1506</v>
      </c>
      <c r="Z71" s="453" t="s">
        <v>1507</v>
      </c>
      <c r="AA71" s="189" t="s">
        <v>1508</v>
      </c>
      <c r="AB71" s="453" t="s">
        <v>1509</v>
      </c>
      <c r="AC71" s="189" t="s">
        <v>1510</v>
      </c>
      <c r="AD71" s="453" t="s">
        <v>1511</v>
      </c>
      <c r="AE71" s="189" t="s">
        <v>1512</v>
      </c>
      <c r="AF71" s="453" t="s">
        <v>1513</v>
      </c>
      <c r="AG71" s="189" t="s">
        <v>1514</v>
      </c>
      <c r="AH71" s="453" t="s">
        <v>1515</v>
      </c>
      <c r="AI71" s="189" t="s">
        <v>1516</v>
      </c>
      <c r="AJ71" s="453" t="s">
        <v>1517</v>
      </c>
      <c r="AK71" s="189" t="s">
        <v>1518</v>
      </c>
      <c r="AL71" s="453" t="s">
        <v>1519</v>
      </c>
      <c r="AM71" s="189" t="s">
        <v>1520</v>
      </c>
      <c r="AN71" s="453" t="s">
        <v>1521</v>
      </c>
      <c r="AO71" s="189" t="s">
        <v>1522</v>
      </c>
      <c r="AP71" s="453" t="s">
        <v>1523</v>
      </c>
      <c r="AQ71" s="189" t="s">
        <v>1524</v>
      </c>
      <c r="AR71" s="453" t="s">
        <v>1525</v>
      </c>
      <c r="AS71" s="189" t="s">
        <v>1526</v>
      </c>
      <c r="AT71" s="453" t="s">
        <v>1527</v>
      </c>
      <c r="AU71" s="189" t="s">
        <v>1528</v>
      </c>
      <c r="AV71" s="453" t="s">
        <v>1529</v>
      </c>
      <c r="AW71" s="189" t="s">
        <v>1530</v>
      </c>
      <c r="AX71" s="453" t="s">
        <v>1531</v>
      </c>
      <c r="AY71" s="189" t="s">
        <v>1532</v>
      </c>
      <c r="AZ71" s="453" t="s">
        <v>1533</v>
      </c>
      <c r="BA71" s="189" t="s">
        <v>1534</v>
      </c>
      <c r="BB71" s="461" t="s">
        <v>1535</v>
      </c>
    </row>
    <row r="72" spans="1:54" ht="13" customHeight="1" x14ac:dyDescent="0.35">
      <c r="A72" s="12" t="s">
        <v>249</v>
      </c>
      <c r="B72" s="112">
        <v>1</v>
      </c>
      <c r="C72" s="189">
        <v>1.4265801218154699</v>
      </c>
      <c r="D72" s="453">
        <v>0.12617577858566401</v>
      </c>
      <c r="E72" s="189">
        <v>16.600679384803101</v>
      </c>
      <c r="F72" s="453">
        <v>2.4454353966448199</v>
      </c>
      <c r="G72" s="189">
        <v>1.2294319892755701</v>
      </c>
      <c r="H72" s="453">
        <v>0.101263588038774</v>
      </c>
      <c r="I72" s="189">
        <v>12.5875573719642</v>
      </c>
      <c r="J72" s="453">
        <v>1.9535162457632</v>
      </c>
      <c r="K72" s="189">
        <v>1.20487510376172</v>
      </c>
      <c r="L72" s="453">
        <v>0.11381581418430101</v>
      </c>
      <c r="M72" s="189">
        <v>11.775787837820999</v>
      </c>
      <c r="N72" s="453">
        <v>1.9565948384195699</v>
      </c>
      <c r="O72" s="189">
        <v>1.57887235328802</v>
      </c>
      <c r="P72" s="453">
        <v>9.88809590518515E-2</v>
      </c>
      <c r="Q72" s="189">
        <v>18.466488054674599</v>
      </c>
      <c r="R72" s="453">
        <v>1.8467849812424699</v>
      </c>
      <c r="S72" s="189">
        <v>1.3008317653699</v>
      </c>
      <c r="T72" s="453">
        <v>0.11542382031730999</v>
      </c>
      <c r="U72" s="189">
        <v>13.910277157553701</v>
      </c>
      <c r="V72" s="453">
        <v>2.08717848348866</v>
      </c>
      <c r="W72" s="189">
        <v>1.2519109487470901</v>
      </c>
      <c r="X72" s="453">
        <v>0.104399417667856</v>
      </c>
      <c r="Y72" s="189">
        <v>12.895132655974599</v>
      </c>
      <c r="Z72" s="453">
        <v>1.8718481231364099</v>
      </c>
      <c r="AA72" s="189">
        <v>1.4598919034966999</v>
      </c>
      <c r="AB72" s="453">
        <v>0.14871219241986</v>
      </c>
      <c r="AC72" s="189">
        <v>11.442010133321499</v>
      </c>
      <c r="AD72" s="453">
        <v>2.01882674224633</v>
      </c>
      <c r="AE72" s="189">
        <v>1.3329369623976699</v>
      </c>
      <c r="AF72" s="453">
        <v>9.9887620068310701E-2</v>
      </c>
      <c r="AG72" s="189">
        <v>14.454391108685099</v>
      </c>
      <c r="AH72" s="453">
        <v>1.83871064821832</v>
      </c>
      <c r="AI72" s="189">
        <v>1.54667484400138</v>
      </c>
      <c r="AJ72" s="453">
        <v>9.77848934395152E-2</v>
      </c>
      <c r="AK72" s="189">
        <v>18.706664230379602</v>
      </c>
      <c r="AL72" s="453">
        <v>1.8943769580880401</v>
      </c>
      <c r="AM72" s="189">
        <v>1.35331847698745</v>
      </c>
      <c r="AN72" s="453">
        <v>0.108155507632854</v>
      </c>
      <c r="AO72" s="189">
        <v>15.001786566039</v>
      </c>
      <c r="AP72" s="453">
        <v>1.9844404151314601</v>
      </c>
      <c r="AQ72" s="189">
        <v>1.6037288411162001</v>
      </c>
      <c r="AR72" s="453">
        <v>0.105385295747968</v>
      </c>
      <c r="AS72" s="189">
        <v>20.020211461333201</v>
      </c>
      <c r="AT72" s="453">
        <v>2.2775570382954</v>
      </c>
      <c r="AU72" s="189">
        <v>1.54442033987895</v>
      </c>
      <c r="AV72" s="453">
        <v>0.104372056592357</v>
      </c>
      <c r="AW72" s="189">
        <v>18.831826078497699</v>
      </c>
      <c r="AX72" s="453">
        <v>2.2498017592349302</v>
      </c>
      <c r="AY72" s="189">
        <v>1.40903971566568</v>
      </c>
      <c r="AZ72" s="453">
        <v>0.12866058564557101</v>
      </c>
      <c r="BA72" s="189">
        <v>12.8281154645552</v>
      </c>
      <c r="BB72" s="461">
        <v>2.06445538200719</v>
      </c>
    </row>
    <row r="73" spans="1:54" ht="13" customHeight="1" x14ac:dyDescent="0.35">
      <c r="A73" s="12" t="s">
        <v>253</v>
      </c>
      <c r="B73" s="112">
        <v>1</v>
      </c>
      <c r="C73" s="189">
        <v>1.14573952767217</v>
      </c>
      <c r="D73" s="453">
        <v>6.6787990518762705E-2</v>
      </c>
      <c r="E73" s="189">
        <v>11.005937683153</v>
      </c>
      <c r="F73" s="453">
        <v>1.0412578114398701</v>
      </c>
      <c r="G73" s="189">
        <v>1.4098824861347199</v>
      </c>
      <c r="H73" s="453">
        <v>8.6514509486663296E-2</v>
      </c>
      <c r="I73" s="189">
        <v>10.8613513920351</v>
      </c>
      <c r="J73" s="453">
        <v>1.1756121075858299</v>
      </c>
      <c r="K73" s="189">
        <v>1.0592320949763401</v>
      </c>
      <c r="L73" s="453">
        <v>7.0902024103149899E-2</v>
      </c>
      <c r="M73" s="189">
        <v>9.6750245875057104</v>
      </c>
      <c r="N73" s="453">
        <v>1.0693475424057599</v>
      </c>
      <c r="O73" s="189">
        <v>1.20871911919132</v>
      </c>
      <c r="P73" s="453">
        <v>8.8493974607847498E-2</v>
      </c>
      <c r="Q73" s="189">
        <v>10.696007388819099</v>
      </c>
      <c r="R73" s="453">
        <v>1.2702605442183701</v>
      </c>
      <c r="S73" s="189">
        <v>1.17047498871296</v>
      </c>
      <c r="T73" s="453">
        <v>7.8253830566229393E-2</v>
      </c>
      <c r="U73" s="189">
        <v>11.639623859863301</v>
      </c>
      <c r="V73" s="453">
        <v>1.27806108629495</v>
      </c>
      <c r="W73" s="189">
        <v>1.25963417103398</v>
      </c>
      <c r="X73" s="453">
        <v>6.7709025167276601E-2</v>
      </c>
      <c r="Y73" s="189">
        <v>13.1703785740211</v>
      </c>
      <c r="Z73" s="453">
        <v>1.24847564715337</v>
      </c>
      <c r="AA73" s="189">
        <v>1.01222439187497</v>
      </c>
      <c r="AB73" s="453">
        <v>0.118217265698542</v>
      </c>
      <c r="AC73" s="189">
        <v>6.0713748188624601</v>
      </c>
      <c r="AD73" s="453">
        <v>1.0568235609483101</v>
      </c>
      <c r="AE73" s="189">
        <v>1.14905225144127</v>
      </c>
      <c r="AF73" s="453">
        <v>7.7777892954123795E-2</v>
      </c>
      <c r="AG73" s="189">
        <v>11.1340095048265</v>
      </c>
      <c r="AH73" s="453">
        <v>1.15600244046416</v>
      </c>
      <c r="AI73" s="189">
        <v>1.3751210473539699</v>
      </c>
      <c r="AJ73" s="453">
        <v>8.0456898949610806E-2</v>
      </c>
      <c r="AK73" s="189">
        <v>14.6210962654757</v>
      </c>
      <c r="AL73" s="453">
        <v>1.4104018773009299</v>
      </c>
      <c r="AM73" s="189">
        <v>1.30492549949355</v>
      </c>
      <c r="AN73" s="453">
        <v>7.4762923058865199E-2</v>
      </c>
      <c r="AO73" s="189">
        <v>13.382996696293599</v>
      </c>
      <c r="AP73" s="453">
        <v>1.34918232025916</v>
      </c>
      <c r="AQ73" s="189">
        <v>1.28193297750352</v>
      </c>
      <c r="AR73" s="453">
        <v>7.7299424513641996E-2</v>
      </c>
      <c r="AS73" s="189">
        <v>13.477321289506699</v>
      </c>
      <c r="AT73" s="453">
        <v>1.3517984675069299</v>
      </c>
      <c r="AU73" s="189">
        <v>1.10053508326641</v>
      </c>
      <c r="AV73" s="453">
        <v>7.9112441423855207E-2</v>
      </c>
      <c r="AW73" s="189">
        <v>10.228096092004501</v>
      </c>
      <c r="AX73" s="453">
        <v>1.1356632595267</v>
      </c>
      <c r="AY73" s="189">
        <v>1.27833326119501</v>
      </c>
      <c r="AZ73" s="453">
        <v>6.9862715043025506E-2</v>
      </c>
      <c r="BA73" s="189">
        <v>13.148370614977599</v>
      </c>
      <c r="BB73" s="461">
        <v>1.38063257611916</v>
      </c>
    </row>
    <row r="74" spans="1:54" ht="13" customHeight="1" x14ac:dyDescent="0.35">
      <c r="A74" s="100" t="s">
        <v>255</v>
      </c>
      <c r="B74" s="112">
        <v>1</v>
      </c>
      <c r="C74" s="189">
        <v>1.3708353681217</v>
      </c>
      <c r="D74" s="453">
        <v>0.129192781703276</v>
      </c>
      <c r="E74" s="189">
        <v>13.372931930896099</v>
      </c>
      <c r="F74" s="453">
        <v>1.98129962580861</v>
      </c>
      <c r="G74" s="189">
        <v>1.52874334932581</v>
      </c>
      <c r="H74" s="453">
        <v>0.129513519039991</v>
      </c>
      <c r="I74" s="189">
        <v>13.4895680487882</v>
      </c>
      <c r="J74" s="453">
        <v>2.11935551691472</v>
      </c>
      <c r="K74" s="189">
        <v>1.3041495913955801</v>
      </c>
      <c r="L74" s="453">
        <v>0.12900600708023599</v>
      </c>
      <c r="M74" s="189">
        <v>12.244600463731899</v>
      </c>
      <c r="N74" s="453">
        <v>2.1413663648114398</v>
      </c>
      <c r="O74" s="189">
        <v>1.28304192175916</v>
      </c>
      <c r="P74" s="453">
        <v>0.106674431587193</v>
      </c>
      <c r="Q74" s="189">
        <v>11.184555006346599</v>
      </c>
      <c r="R74" s="453">
        <v>1.80823200815589</v>
      </c>
      <c r="S74" s="189">
        <v>1.38251517891208</v>
      </c>
      <c r="T74" s="453">
        <v>0.116576545717529</v>
      </c>
      <c r="U74" s="189">
        <v>13.555975378370199</v>
      </c>
      <c r="V74" s="453">
        <v>1.9989946521687201</v>
      </c>
      <c r="W74" s="189">
        <v>1.4746667988125299</v>
      </c>
      <c r="X74" s="453">
        <v>0.12066848106877399</v>
      </c>
      <c r="Y74" s="189">
        <v>15.3148981359163</v>
      </c>
      <c r="Z74" s="453">
        <v>2.22380253318557</v>
      </c>
      <c r="AA74" s="189">
        <v>1.2442980196337501</v>
      </c>
      <c r="AB74" s="453">
        <v>0.156900385140922</v>
      </c>
      <c r="AC74" s="189">
        <v>6.7306748039376902</v>
      </c>
      <c r="AD74" s="453">
        <v>1.5213949512387199</v>
      </c>
      <c r="AE74" s="189">
        <v>1.4365253017656601</v>
      </c>
      <c r="AF74" s="453">
        <v>0.121287163894369</v>
      </c>
      <c r="AG74" s="189">
        <v>13.893513557109999</v>
      </c>
      <c r="AH74" s="453">
        <v>2.192776019134</v>
      </c>
      <c r="AI74" s="189">
        <v>1.50676545004367</v>
      </c>
      <c r="AJ74" s="453">
        <v>0.117824018977982</v>
      </c>
      <c r="AK74" s="189">
        <v>15.633382406347801</v>
      </c>
      <c r="AL74" s="453">
        <v>2.3632723614514499</v>
      </c>
      <c r="AM74" s="189">
        <v>1.39483260506545</v>
      </c>
      <c r="AN74" s="453">
        <v>0.113725128727676</v>
      </c>
      <c r="AO74" s="189">
        <v>13.8357030739769</v>
      </c>
      <c r="AP74" s="453">
        <v>1.96796187934306</v>
      </c>
      <c r="AQ74" s="189">
        <v>1.5288102700802799</v>
      </c>
      <c r="AR74" s="453">
        <v>0.119118940480947</v>
      </c>
      <c r="AS74" s="189">
        <v>16.224365721489399</v>
      </c>
      <c r="AT74" s="453">
        <v>2.23778634235916</v>
      </c>
      <c r="AU74" s="189">
        <v>1.38762656055911</v>
      </c>
      <c r="AV74" s="453">
        <v>0.127092000151108</v>
      </c>
      <c r="AW74" s="189">
        <v>11.693037243644699</v>
      </c>
      <c r="AX74" s="453">
        <v>1.8484594281739699</v>
      </c>
      <c r="AY74" s="189">
        <v>1.37534696235952</v>
      </c>
      <c r="AZ74" s="453">
        <v>0.11876253229662399</v>
      </c>
      <c r="BA74" s="189">
        <v>13.226818589862701</v>
      </c>
      <c r="BB74" s="461">
        <v>2.3117497550980102</v>
      </c>
    </row>
    <row r="75" spans="1:54" ht="13" customHeight="1" x14ac:dyDescent="0.35">
      <c r="A75" s="12" t="s">
        <v>256</v>
      </c>
      <c r="B75" s="112">
        <v>1</v>
      </c>
      <c r="C75" s="189">
        <v>1.50597169041002</v>
      </c>
      <c r="D75" s="453">
        <v>0.120493685684619</v>
      </c>
      <c r="E75" s="189">
        <v>17.613873480743301</v>
      </c>
      <c r="F75" s="453">
        <v>2.3275118951188598</v>
      </c>
      <c r="G75" s="189">
        <v>1.52114392904916</v>
      </c>
      <c r="H75" s="453">
        <v>0.116632620530599</v>
      </c>
      <c r="I75" s="189">
        <v>17.224796847513499</v>
      </c>
      <c r="J75" s="453">
        <v>2.1681103334749201</v>
      </c>
      <c r="K75" s="189">
        <v>1.5295659428330901</v>
      </c>
      <c r="L75" s="453">
        <v>0.123625067653489</v>
      </c>
      <c r="M75" s="189">
        <v>18.0153001861813</v>
      </c>
      <c r="N75" s="453">
        <v>2.4594575064887301</v>
      </c>
      <c r="O75" s="189">
        <v>1.4087126625830799</v>
      </c>
      <c r="P75" s="453">
        <v>0.11775696437870301</v>
      </c>
      <c r="Q75" s="189">
        <v>15.618696639813599</v>
      </c>
      <c r="R75" s="453">
        <v>2.37093159491531</v>
      </c>
      <c r="S75" s="189">
        <v>1.36738984663004</v>
      </c>
      <c r="T75" s="453">
        <v>0.117439483843992</v>
      </c>
      <c r="U75" s="189">
        <v>14.9391973273086</v>
      </c>
      <c r="V75" s="453">
        <v>2.2847642029581698</v>
      </c>
      <c r="W75" s="189">
        <v>1.62363102110193</v>
      </c>
      <c r="X75" s="453">
        <v>0.115962611080435</v>
      </c>
      <c r="Y75" s="189">
        <v>19.514381317056099</v>
      </c>
      <c r="Z75" s="453">
        <v>2.3726348707763498</v>
      </c>
      <c r="AA75" s="189">
        <v>1.17492475266825</v>
      </c>
      <c r="AB75" s="453">
        <v>0.11510148613014</v>
      </c>
      <c r="AC75" s="189">
        <v>11.7146962128626</v>
      </c>
      <c r="AD75" s="453">
        <v>1.87943217551181</v>
      </c>
      <c r="AE75" s="189">
        <v>1.12213991456349</v>
      </c>
      <c r="AF75" s="453">
        <v>0.106367723966278</v>
      </c>
      <c r="AG75" s="189">
        <v>11.0854405827103</v>
      </c>
      <c r="AH75" s="453">
        <v>1.87146215939977</v>
      </c>
      <c r="AI75" s="189">
        <v>1.51163760189138</v>
      </c>
      <c r="AJ75" s="453">
        <v>0.107424431182316</v>
      </c>
      <c r="AK75" s="189">
        <v>17.666214902386798</v>
      </c>
      <c r="AL75" s="453">
        <v>2.0765648122798002</v>
      </c>
      <c r="AM75" s="189">
        <v>1.1973105745287</v>
      </c>
      <c r="AN75" s="453">
        <v>0.115542537040337</v>
      </c>
      <c r="AO75" s="189">
        <v>12.5757802491341</v>
      </c>
      <c r="AP75" s="453">
        <v>2.1111463188420099</v>
      </c>
      <c r="AQ75" s="189">
        <v>1.51595086884423</v>
      </c>
      <c r="AR75" s="453">
        <v>0.111918132696592</v>
      </c>
      <c r="AS75" s="189">
        <v>17.637682707030802</v>
      </c>
      <c r="AT75" s="453">
        <v>2.0979772382741899</v>
      </c>
      <c r="AU75" s="189">
        <v>1.3353090468325399</v>
      </c>
      <c r="AV75" s="453">
        <v>0.102968051673184</v>
      </c>
      <c r="AW75" s="189">
        <v>14.799040128906199</v>
      </c>
      <c r="AX75" s="453">
        <v>2.0223994726974799</v>
      </c>
      <c r="AY75" s="189">
        <v>1.4954190623391601</v>
      </c>
      <c r="AZ75" s="453">
        <v>0.12407292639206</v>
      </c>
      <c r="BA75" s="189">
        <v>17.061454000298799</v>
      </c>
      <c r="BB75" s="461">
        <v>2.4510331764237501</v>
      </c>
    </row>
    <row r="76" spans="1:54" ht="13" customHeight="1" x14ac:dyDescent="0.35">
      <c r="A76" s="12" t="s">
        <v>267</v>
      </c>
      <c r="B76" s="112">
        <v>1</v>
      </c>
      <c r="C76" s="189">
        <v>1.30547387000215</v>
      </c>
      <c r="D76" s="453">
        <v>0.138635976466187</v>
      </c>
      <c r="E76" s="189">
        <v>13.879766221029</v>
      </c>
      <c r="F76" s="453">
        <v>2.47140037510031</v>
      </c>
      <c r="G76" s="189">
        <v>1.4328086629667101</v>
      </c>
      <c r="H76" s="453">
        <v>0.138161814134203</v>
      </c>
      <c r="I76" s="189">
        <v>12.1707911919422</v>
      </c>
      <c r="J76" s="453">
        <v>1.8531188693963601</v>
      </c>
      <c r="K76" s="189">
        <v>1.1656846540329999</v>
      </c>
      <c r="L76" s="453">
        <v>0.13145682134703501</v>
      </c>
      <c r="M76" s="189">
        <v>11.5801299217612</v>
      </c>
      <c r="N76" s="453">
        <v>2.1673929077587202</v>
      </c>
      <c r="O76" s="189">
        <v>1.22481969205932</v>
      </c>
      <c r="P76" s="453">
        <v>0.13148534847425</v>
      </c>
      <c r="Q76" s="189">
        <v>12.228775844854701</v>
      </c>
      <c r="R76" s="453">
        <v>2.1253610899554598</v>
      </c>
      <c r="S76" s="189">
        <v>1.18167168781029</v>
      </c>
      <c r="T76" s="453">
        <v>0.16175017253871299</v>
      </c>
      <c r="U76" s="189">
        <v>11.5136995642331</v>
      </c>
      <c r="V76" s="453">
        <v>2.3391037374473398</v>
      </c>
      <c r="W76" s="189">
        <v>1.4772108211388599</v>
      </c>
      <c r="X76" s="453">
        <v>0.13447581561591801</v>
      </c>
      <c r="Y76" s="189">
        <v>17.024661833743199</v>
      </c>
      <c r="Z76" s="453">
        <v>2.5163650471151899</v>
      </c>
      <c r="AA76" s="189">
        <v>0.87497147503800599</v>
      </c>
      <c r="AB76" s="453">
        <v>0.22479805625761301</v>
      </c>
      <c r="AC76" s="189">
        <v>5.9345787534433896</v>
      </c>
      <c r="AD76" s="453">
        <v>1.8962364847307001</v>
      </c>
      <c r="AE76" s="189">
        <v>1.4024219932744899</v>
      </c>
      <c r="AF76" s="453">
        <v>0.13592245854299301</v>
      </c>
      <c r="AG76" s="189">
        <v>14.753999042798601</v>
      </c>
      <c r="AH76" s="453">
        <v>2.2357103649037602</v>
      </c>
      <c r="AI76" s="189">
        <v>1.50299132894373</v>
      </c>
      <c r="AJ76" s="453">
        <v>0.13740903121860201</v>
      </c>
      <c r="AK76" s="189">
        <v>16.802107833013299</v>
      </c>
      <c r="AL76" s="453">
        <v>2.4902821849866301</v>
      </c>
      <c r="AM76" s="189">
        <v>1.29314634369596</v>
      </c>
      <c r="AN76" s="453">
        <v>0.14454174609246701</v>
      </c>
      <c r="AO76" s="189">
        <v>13.119925797218899</v>
      </c>
      <c r="AP76" s="453">
        <v>2.2723547505159298</v>
      </c>
      <c r="AQ76" s="189">
        <v>1.3044472720826099</v>
      </c>
      <c r="AR76" s="453">
        <v>0.13473771121907699</v>
      </c>
      <c r="AS76" s="189">
        <v>13.882285800253401</v>
      </c>
      <c r="AT76" s="453">
        <v>2.1930543553091799</v>
      </c>
      <c r="AU76" s="189">
        <v>1.17312402832297</v>
      </c>
      <c r="AV76" s="453">
        <v>0.114194404003108</v>
      </c>
      <c r="AW76" s="189">
        <v>11.659616268213</v>
      </c>
      <c r="AX76" s="453">
        <v>1.8704625597087601</v>
      </c>
      <c r="AY76" s="189">
        <v>0.97269478612114202</v>
      </c>
      <c r="AZ76" s="453">
        <v>0.160238149514772</v>
      </c>
      <c r="BA76" s="189">
        <v>8.2960851536767102</v>
      </c>
      <c r="BB76" s="461">
        <v>1.85757672580082</v>
      </c>
    </row>
    <row r="77" spans="1:54" ht="13" customHeight="1" x14ac:dyDescent="0.35">
      <c r="A77" s="12" t="s">
        <v>272</v>
      </c>
      <c r="B77" s="112">
        <v>1</v>
      </c>
      <c r="C77" s="189">
        <v>1.5612015187005499</v>
      </c>
      <c r="D77" s="453">
        <v>9.6723558467149903E-2</v>
      </c>
      <c r="E77" s="189">
        <v>20.649875128313798</v>
      </c>
      <c r="F77" s="453">
        <v>1.94182588737756</v>
      </c>
      <c r="G77" s="189">
        <v>1.32791413093994</v>
      </c>
      <c r="H77" s="453">
        <v>9.4360452819664195E-2</v>
      </c>
      <c r="I77" s="189">
        <v>16.3249000643649</v>
      </c>
      <c r="J77" s="453">
        <v>1.785236747278</v>
      </c>
      <c r="K77" s="189">
        <v>1.22217600834164</v>
      </c>
      <c r="L77" s="453">
        <v>9.5793027369431599E-2</v>
      </c>
      <c r="M77" s="189">
        <v>13.7745944515188</v>
      </c>
      <c r="N77" s="453">
        <v>1.63900881963239</v>
      </c>
      <c r="O77" s="189">
        <v>1.2382830175805899</v>
      </c>
      <c r="P77" s="453">
        <v>9.2746894225988405E-2</v>
      </c>
      <c r="Q77" s="189">
        <v>13.8432192053323</v>
      </c>
      <c r="R77" s="453">
        <v>1.48672983330369</v>
      </c>
      <c r="S77" s="189">
        <v>1.19893013443507</v>
      </c>
      <c r="T77" s="453">
        <v>9.1498553342907601E-2</v>
      </c>
      <c r="U77" s="189">
        <v>14.476018029385999</v>
      </c>
      <c r="V77" s="453">
        <v>1.4308827464912399</v>
      </c>
      <c r="W77" s="189">
        <v>1.32000336438281</v>
      </c>
      <c r="X77" s="453">
        <v>8.6174992895962907E-2</v>
      </c>
      <c r="Y77" s="189">
        <v>16.186189113427101</v>
      </c>
      <c r="Z77" s="453">
        <v>1.50419306856584</v>
      </c>
      <c r="AA77" s="189">
        <v>1.4395941008620099</v>
      </c>
      <c r="AB77" s="453">
        <v>9.9448939659513805E-2</v>
      </c>
      <c r="AC77" s="189">
        <v>14.020373828471699</v>
      </c>
      <c r="AD77" s="453">
        <v>1.62905653688986</v>
      </c>
      <c r="AE77" s="189">
        <v>1.1523730310657601</v>
      </c>
      <c r="AF77" s="453">
        <v>7.6654646513514904E-2</v>
      </c>
      <c r="AG77" s="189">
        <v>13.538970602607399</v>
      </c>
      <c r="AH77" s="453">
        <v>1.39076245210098</v>
      </c>
      <c r="AI77" s="189">
        <v>1.42162878957163</v>
      </c>
      <c r="AJ77" s="453">
        <v>8.97039832244379E-2</v>
      </c>
      <c r="AK77" s="189">
        <v>17.459234844229101</v>
      </c>
      <c r="AL77" s="453">
        <v>1.68885680005214</v>
      </c>
      <c r="AM77" s="189">
        <v>1.21013590976076</v>
      </c>
      <c r="AN77" s="453">
        <v>9.4133250562276005E-2</v>
      </c>
      <c r="AO77" s="189">
        <v>14.371710393720701</v>
      </c>
      <c r="AP77" s="453">
        <v>1.65013721938464</v>
      </c>
      <c r="AQ77" s="189">
        <v>1.2016993999807699</v>
      </c>
      <c r="AR77" s="453">
        <v>9.0419060417757199E-2</v>
      </c>
      <c r="AS77" s="189">
        <v>13.214254768946001</v>
      </c>
      <c r="AT77" s="453">
        <v>1.4804494494798099</v>
      </c>
      <c r="AU77" s="189">
        <v>1.4220219254358599</v>
      </c>
      <c r="AV77" s="453">
        <v>7.3675625628556798E-2</v>
      </c>
      <c r="AW77" s="189">
        <v>17.320386154188199</v>
      </c>
      <c r="AX77" s="453">
        <v>1.4235975217844401</v>
      </c>
      <c r="AY77" s="189">
        <v>1.3704154366779</v>
      </c>
      <c r="AZ77" s="453">
        <v>8.2356896335036595E-2</v>
      </c>
      <c r="BA77" s="189">
        <v>16.8704893724227</v>
      </c>
      <c r="BB77" s="461">
        <v>1.5617241694896999</v>
      </c>
    </row>
    <row r="78" spans="1:54" ht="13" customHeight="1" x14ac:dyDescent="0.35">
      <c r="A78" s="12" t="s">
        <v>274</v>
      </c>
      <c r="B78" s="112">
        <v>1</v>
      </c>
      <c r="C78" s="189">
        <v>1.3288100838749699</v>
      </c>
      <c r="D78" s="453">
        <v>0.12491863925623301</v>
      </c>
      <c r="E78" s="189">
        <v>7.8837603791005497</v>
      </c>
      <c r="F78" s="453">
        <v>1.2234345866506999</v>
      </c>
      <c r="G78" s="189">
        <v>1.27172948225225</v>
      </c>
      <c r="H78" s="453">
        <v>0.108398690533356</v>
      </c>
      <c r="I78" s="189">
        <v>10.289474231820799</v>
      </c>
      <c r="J78" s="453">
        <v>1.52468720729326</v>
      </c>
      <c r="K78" s="189">
        <v>1.52038879956396</v>
      </c>
      <c r="L78" s="453">
        <v>0.13380802899233199</v>
      </c>
      <c r="M78" s="189">
        <v>9.7305835771876303</v>
      </c>
      <c r="N78" s="453">
        <v>1.4252927503544699</v>
      </c>
      <c r="O78" s="189">
        <v>1.8573535978267099</v>
      </c>
      <c r="P78" s="453">
        <v>9.8498985848943899E-2</v>
      </c>
      <c r="Q78" s="189">
        <v>24.196018857734401</v>
      </c>
      <c r="R78" s="453">
        <v>1.94068788519281</v>
      </c>
      <c r="S78" s="189">
        <v>0.99166184431494797</v>
      </c>
      <c r="T78" s="453">
        <v>0.128949349346244</v>
      </c>
      <c r="U78" s="189">
        <v>8.1108536608607409</v>
      </c>
      <c r="V78" s="453">
        <v>1.6159639576256899</v>
      </c>
      <c r="W78" s="189">
        <v>1.3173538663434401</v>
      </c>
      <c r="X78" s="453">
        <v>0.116603837770119</v>
      </c>
      <c r="Y78" s="189">
        <v>12.9246798453772</v>
      </c>
      <c r="Z78" s="453">
        <v>1.7524417093457201</v>
      </c>
      <c r="AA78" s="189">
        <v>1.7298934506607999</v>
      </c>
      <c r="AB78" s="453">
        <v>0.11341539581344499</v>
      </c>
      <c r="AC78" s="189">
        <v>19.4144459615577</v>
      </c>
      <c r="AD78" s="453">
        <v>2.0697555574652098</v>
      </c>
      <c r="AE78" s="189">
        <v>1.4960147327147499</v>
      </c>
      <c r="AF78" s="453">
        <v>9.3798901507462701E-2</v>
      </c>
      <c r="AG78" s="189">
        <v>16.624976444714399</v>
      </c>
      <c r="AH78" s="453">
        <v>1.9095534993999299</v>
      </c>
      <c r="AI78" s="189">
        <v>1.98237342084707</v>
      </c>
      <c r="AJ78" s="453">
        <v>0.10208971019695399</v>
      </c>
      <c r="AK78" s="189">
        <v>22.998213346343999</v>
      </c>
      <c r="AL78" s="453">
        <v>1.9677402016719201</v>
      </c>
      <c r="AM78" s="189">
        <v>1.3057621050433199</v>
      </c>
      <c r="AN78" s="453">
        <v>0.108830942033437</v>
      </c>
      <c r="AO78" s="189">
        <v>11.186240392490699</v>
      </c>
      <c r="AP78" s="453">
        <v>1.64760931586508</v>
      </c>
      <c r="AQ78" s="189">
        <v>1.20598383631322</v>
      </c>
      <c r="AR78" s="453">
        <v>0.110873462633558</v>
      </c>
      <c r="AS78" s="189">
        <v>10.717054802241201</v>
      </c>
      <c r="AT78" s="453">
        <v>1.6698284159964001</v>
      </c>
      <c r="AU78" s="189">
        <v>1.2565553349094001</v>
      </c>
      <c r="AV78" s="453">
        <v>0.13260144213175301</v>
      </c>
      <c r="AW78" s="189">
        <v>10.8583161141896</v>
      </c>
      <c r="AX78" s="453">
        <v>2.1817772570814302</v>
      </c>
      <c r="AY78" s="189">
        <v>1.6710403112529499</v>
      </c>
      <c r="AZ78" s="453">
        <v>0.103260539227919</v>
      </c>
      <c r="BA78" s="189">
        <v>18.8232861702759</v>
      </c>
      <c r="BB78" s="461">
        <v>2.0702276116326801</v>
      </c>
    </row>
    <row r="79" spans="1:54" ht="13" customHeight="1" x14ac:dyDescent="0.35">
      <c r="A79" s="12" t="s">
        <v>280</v>
      </c>
      <c r="B79" s="112">
        <v>1</v>
      </c>
      <c r="C79" s="189">
        <v>1.34610491582562</v>
      </c>
      <c r="D79" s="453">
        <v>0.113935021397759</v>
      </c>
      <c r="E79" s="189">
        <v>16.6225378563704</v>
      </c>
      <c r="F79" s="453">
        <v>1.84146319661597</v>
      </c>
      <c r="G79" s="189">
        <v>1.28545464377681</v>
      </c>
      <c r="H79" s="453">
        <v>0.13465316381985101</v>
      </c>
      <c r="I79" s="189">
        <v>15.0146177229526</v>
      </c>
      <c r="J79" s="453">
        <v>1.7379870923441401</v>
      </c>
      <c r="K79" s="189">
        <v>1.4112643601816699</v>
      </c>
      <c r="L79" s="453">
        <v>0.115301419085537</v>
      </c>
      <c r="M79" s="189">
        <v>16.052714238349498</v>
      </c>
      <c r="N79" s="453">
        <v>1.7600379646337201</v>
      </c>
      <c r="O79" s="189">
        <v>1.0460510890069099</v>
      </c>
      <c r="P79" s="453">
        <v>9.7774346447189797E-2</v>
      </c>
      <c r="Q79" s="189">
        <v>15.038757469790999</v>
      </c>
      <c r="R79" s="453">
        <v>1.7415329653123901</v>
      </c>
      <c r="S79" s="189">
        <v>1.00516576471699</v>
      </c>
      <c r="T79" s="453">
        <v>0.108522601338848</v>
      </c>
      <c r="U79" s="189">
        <v>14.633163416867299</v>
      </c>
      <c r="V79" s="453">
        <v>1.9473032065970699</v>
      </c>
      <c r="W79" s="189">
        <v>1.26358957588086</v>
      </c>
      <c r="X79" s="453">
        <v>0.107493244957255</v>
      </c>
      <c r="Y79" s="189">
        <v>17.2289825414089</v>
      </c>
      <c r="Z79" s="453">
        <v>1.8277031393637</v>
      </c>
      <c r="AA79" s="189">
        <v>1.4321317603372401</v>
      </c>
      <c r="AB79" s="453">
        <v>0.181566508497299</v>
      </c>
      <c r="AC79" s="189">
        <v>13.1043994728472</v>
      </c>
      <c r="AD79" s="453">
        <v>1.74862921732806</v>
      </c>
      <c r="AE79" s="189">
        <v>0.97500744525794403</v>
      </c>
      <c r="AF79" s="453">
        <v>0.152640300232191</v>
      </c>
      <c r="AG79" s="189">
        <v>12.424315284596499</v>
      </c>
      <c r="AH79" s="453">
        <v>1.8058728519063501</v>
      </c>
      <c r="AI79" s="189">
        <v>0.69592501896102599</v>
      </c>
      <c r="AJ79" s="453">
        <v>0.112584551383246</v>
      </c>
      <c r="AK79" s="189">
        <v>11.4999341128488</v>
      </c>
      <c r="AL79" s="453">
        <v>1.7472849233583401</v>
      </c>
      <c r="AM79" s="189">
        <v>0.58957208166998898</v>
      </c>
      <c r="AN79" s="453">
        <v>0.11434810763068599</v>
      </c>
      <c r="AO79" s="189">
        <v>11.4398522692772</v>
      </c>
      <c r="AP79" s="453">
        <v>1.76706400368336</v>
      </c>
      <c r="AQ79" s="189">
        <v>0.64518483284537498</v>
      </c>
      <c r="AR79" s="453">
        <v>0.107632810538348</v>
      </c>
      <c r="AS79" s="189">
        <v>11.730753744651301</v>
      </c>
      <c r="AT79" s="453">
        <v>1.6316843908977401</v>
      </c>
      <c r="AU79" s="189">
        <v>0.78495451146547901</v>
      </c>
      <c r="AV79" s="453">
        <v>0.100994782038617</v>
      </c>
      <c r="AW79" s="189">
        <v>13.123464380679801</v>
      </c>
      <c r="AX79" s="453">
        <v>1.61396207072745</v>
      </c>
      <c r="AY79" s="189">
        <v>1.0590640438196199</v>
      </c>
      <c r="AZ79" s="453">
        <v>0.12989532073485599</v>
      </c>
      <c r="BA79" s="189">
        <v>14.1997072951653</v>
      </c>
      <c r="BB79" s="461">
        <v>1.8380718281469199</v>
      </c>
    </row>
    <row r="80" spans="1:54" ht="13" customHeight="1" x14ac:dyDescent="0.35">
      <c r="A80" s="12" t="s">
        <v>285</v>
      </c>
      <c r="B80" s="112">
        <v>1</v>
      </c>
      <c r="C80" s="189">
        <v>1.30852333987194</v>
      </c>
      <c r="D80" s="453">
        <v>0.103773509925388</v>
      </c>
      <c r="E80" s="189">
        <v>12.673927872131699</v>
      </c>
      <c r="F80" s="453">
        <v>1.8327581667156201</v>
      </c>
      <c r="G80" s="189">
        <v>1.5596887480122901</v>
      </c>
      <c r="H80" s="453">
        <v>9.8038589657291994E-2</v>
      </c>
      <c r="I80" s="189">
        <v>16.4931674637409</v>
      </c>
      <c r="J80" s="453">
        <v>1.8979805582462601</v>
      </c>
      <c r="K80" s="189">
        <v>1.4815825947594199</v>
      </c>
      <c r="L80" s="453">
        <v>0.106362309650575</v>
      </c>
      <c r="M80" s="189">
        <v>15.239503684054799</v>
      </c>
      <c r="N80" s="453">
        <v>2.0711263237078499</v>
      </c>
      <c r="O80" s="189">
        <v>1.3190827460346299</v>
      </c>
      <c r="P80" s="453">
        <v>0.10609376037109</v>
      </c>
      <c r="Q80" s="189">
        <v>12.822081118152999</v>
      </c>
      <c r="R80" s="453">
        <v>1.8717869779293701</v>
      </c>
      <c r="S80" s="189">
        <v>1.3898907957991999</v>
      </c>
      <c r="T80" s="453">
        <v>0.108259981435306</v>
      </c>
      <c r="U80" s="189">
        <v>13.743444533945601</v>
      </c>
      <c r="V80" s="453">
        <v>1.8739266669293599</v>
      </c>
      <c r="W80" s="189">
        <v>1.1819655674437699</v>
      </c>
      <c r="X80" s="453">
        <v>0.109558735363833</v>
      </c>
      <c r="Y80" s="189">
        <v>10.583779243919601</v>
      </c>
      <c r="Z80" s="453">
        <v>1.7554782756282199</v>
      </c>
      <c r="AA80" s="189">
        <v>1.3771514555159801</v>
      </c>
      <c r="AB80" s="453">
        <v>0.15055724502439999</v>
      </c>
      <c r="AC80" s="189">
        <v>7.2492825745875402</v>
      </c>
      <c r="AD80" s="453">
        <v>1.44385272711069</v>
      </c>
      <c r="AE80" s="189">
        <v>1.1821228127874299</v>
      </c>
      <c r="AF80" s="453">
        <v>0.103662847990802</v>
      </c>
      <c r="AG80" s="189">
        <v>9.8697107087870108</v>
      </c>
      <c r="AH80" s="453">
        <v>1.5375181311511099</v>
      </c>
      <c r="AI80" s="189">
        <v>0.98993605474017998</v>
      </c>
      <c r="AJ80" s="453">
        <v>0.106862876157737</v>
      </c>
      <c r="AK80" s="189">
        <v>7.4940338080798901</v>
      </c>
      <c r="AL80" s="453">
        <v>1.39998617581236</v>
      </c>
      <c r="AM80" s="189">
        <v>0.89008187093379898</v>
      </c>
      <c r="AN80" s="453">
        <v>0.10901987069209999</v>
      </c>
      <c r="AO80" s="189">
        <v>6.3937594022650401</v>
      </c>
      <c r="AP80" s="453">
        <v>1.3347911718955201</v>
      </c>
      <c r="AQ80" s="189">
        <v>1.06413139870428</v>
      </c>
      <c r="AR80" s="453">
        <v>0.12243667670064701</v>
      </c>
      <c r="AS80" s="189">
        <v>8.8096389320080295</v>
      </c>
      <c r="AT80" s="453">
        <v>1.6493348368380301</v>
      </c>
      <c r="AU80" s="189">
        <v>1.1423077394687799</v>
      </c>
      <c r="AV80" s="453">
        <v>0.10472449982350999</v>
      </c>
      <c r="AW80" s="189">
        <v>10.002581543896801</v>
      </c>
      <c r="AX80" s="453">
        <v>1.5131839122127499</v>
      </c>
      <c r="AY80" s="189">
        <v>1.2698931228816299</v>
      </c>
      <c r="AZ80" s="453">
        <v>0.10821952055151</v>
      </c>
      <c r="BA80" s="189">
        <v>11.055352423890101</v>
      </c>
      <c r="BB80" s="461">
        <v>1.67276819723161</v>
      </c>
    </row>
    <row r="81" spans="1:54" ht="13" customHeight="1" x14ac:dyDescent="0.35">
      <c r="A81" s="12" t="s">
        <v>290</v>
      </c>
      <c r="B81" s="112">
        <v>1</v>
      </c>
      <c r="C81" s="189">
        <v>1.23713044502786</v>
      </c>
      <c r="D81" s="453">
        <v>0.102618791392973</v>
      </c>
      <c r="E81" s="189">
        <v>12.060671060647399</v>
      </c>
      <c r="F81" s="453">
        <v>1.7493283512645801</v>
      </c>
      <c r="G81" s="189">
        <v>1.1382128916063701</v>
      </c>
      <c r="H81" s="453">
        <v>0.13140712450574801</v>
      </c>
      <c r="I81" s="189">
        <v>8.0834235801712904</v>
      </c>
      <c r="J81" s="453">
        <v>1.5834262159227599</v>
      </c>
      <c r="K81" s="189">
        <v>1.11493543708494</v>
      </c>
      <c r="L81" s="453">
        <v>9.5873813912128694E-2</v>
      </c>
      <c r="M81" s="189">
        <v>9.9939180327630694</v>
      </c>
      <c r="N81" s="453">
        <v>1.46685730063764</v>
      </c>
      <c r="O81" s="189">
        <v>1.0469832486736199</v>
      </c>
      <c r="P81" s="453">
        <v>8.53683550390332E-2</v>
      </c>
      <c r="Q81" s="189">
        <v>9.8475699543997699</v>
      </c>
      <c r="R81" s="453">
        <v>1.31415679374093</v>
      </c>
      <c r="S81" s="189">
        <v>0.95549414360381202</v>
      </c>
      <c r="T81" s="453">
        <v>8.3386858417949697E-2</v>
      </c>
      <c r="U81" s="189">
        <v>8.5513015048938499</v>
      </c>
      <c r="V81" s="453">
        <v>1.1976464670950699</v>
      </c>
      <c r="W81" s="189">
        <v>0.98405037031587195</v>
      </c>
      <c r="X81" s="453">
        <v>9.2103139444913704E-2</v>
      </c>
      <c r="Y81" s="189">
        <v>8.9511300199989101</v>
      </c>
      <c r="Z81" s="453">
        <v>1.4686728025506799</v>
      </c>
      <c r="AA81" s="189">
        <v>1.4542659539813301</v>
      </c>
      <c r="AB81" s="453">
        <v>0.13965044717906</v>
      </c>
      <c r="AC81" s="189">
        <v>8.76242181657679</v>
      </c>
      <c r="AD81" s="453">
        <v>1.4653397706773801</v>
      </c>
      <c r="AE81" s="189">
        <v>0.76859264020058604</v>
      </c>
      <c r="AF81" s="453">
        <v>0.102798564817746</v>
      </c>
      <c r="AG81" s="189">
        <v>5.03020353594352</v>
      </c>
      <c r="AH81" s="453">
        <v>1.19217417909224</v>
      </c>
      <c r="AI81" s="189">
        <v>1.1887992486078001</v>
      </c>
      <c r="AJ81" s="453">
        <v>9.6244845385557998E-2</v>
      </c>
      <c r="AK81" s="189">
        <v>12.4470120711356</v>
      </c>
      <c r="AL81" s="453">
        <v>1.6054527811347601</v>
      </c>
      <c r="AM81" s="189">
        <v>1.08588311320992</v>
      </c>
      <c r="AN81" s="453">
        <v>8.7096044357955399E-2</v>
      </c>
      <c r="AO81" s="189">
        <v>10.452901912701</v>
      </c>
      <c r="AP81" s="453">
        <v>1.3772027763753001</v>
      </c>
      <c r="AQ81" s="189">
        <v>0.92103075766446996</v>
      </c>
      <c r="AR81" s="453">
        <v>9.1384460317971095E-2</v>
      </c>
      <c r="AS81" s="189">
        <v>8.0598862476875297</v>
      </c>
      <c r="AT81" s="453">
        <v>1.3357092372850099</v>
      </c>
      <c r="AU81" s="189">
        <v>0.75886602356907695</v>
      </c>
      <c r="AV81" s="453">
        <v>8.3627673664842E-2</v>
      </c>
      <c r="AW81" s="189">
        <v>5.5180498147449297</v>
      </c>
      <c r="AX81" s="453">
        <v>0.98615450892502199</v>
      </c>
      <c r="AY81" s="189">
        <v>1.5314982893483799</v>
      </c>
      <c r="AZ81" s="453">
        <v>0.117050992074996</v>
      </c>
      <c r="BA81" s="189">
        <v>14.6295077829833</v>
      </c>
      <c r="BB81" s="461">
        <v>1.8349446451962901</v>
      </c>
    </row>
    <row r="82" spans="1:54" ht="13" customHeight="1" x14ac:dyDescent="0.35">
      <c r="A82" s="12" t="s">
        <v>292</v>
      </c>
      <c r="B82" s="112">
        <v>1</v>
      </c>
      <c r="C82" s="189">
        <v>1.4061810615353201</v>
      </c>
      <c r="D82" s="453">
        <v>8.1575427274830303E-2</v>
      </c>
      <c r="E82" s="189">
        <v>16.936688652586099</v>
      </c>
      <c r="F82" s="453">
        <v>1.58882357602119</v>
      </c>
      <c r="G82" s="189">
        <v>1.50780608514376</v>
      </c>
      <c r="H82" s="453">
        <v>7.6573439901936893E-2</v>
      </c>
      <c r="I82" s="189">
        <v>17.2243883875188</v>
      </c>
      <c r="J82" s="453">
        <v>1.6038431904602</v>
      </c>
      <c r="K82" s="189">
        <v>1.22315249103393</v>
      </c>
      <c r="L82" s="453">
        <v>8.7263955758768302E-2</v>
      </c>
      <c r="M82" s="189">
        <v>12.4183907908471</v>
      </c>
      <c r="N82" s="453">
        <v>1.41876575454561</v>
      </c>
      <c r="O82" s="189">
        <v>1.16619857128005</v>
      </c>
      <c r="P82" s="453">
        <v>8.3687810115915098E-2</v>
      </c>
      <c r="Q82" s="189">
        <v>12.288601636215001</v>
      </c>
      <c r="R82" s="453">
        <v>1.49275967565546</v>
      </c>
      <c r="S82" s="189">
        <v>1.21417018918617</v>
      </c>
      <c r="T82" s="453">
        <v>7.3009731025394597E-2</v>
      </c>
      <c r="U82" s="189">
        <v>13.2185699326477</v>
      </c>
      <c r="V82" s="453">
        <v>1.39519285460877</v>
      </c>
      <c r="W82" s="189">
        <v>1.1997768687517301</v>
      </c>
      <c r="X82" s="453">
        <v>8.1572884548816796E-2</v>
      </c>
      <c r="Y82" s="189">
        <v>13.081385559955599</v>
      </c>
      <c r="Z82" s="453">
        <v>1.6964105019417399</v>
      </c>
      <c r="AA82" s="189">
        <v>0.82499292996920803</v>
      </c>
      <c r="AB82" s="453">
        <v>0.1450877526105</v>
      </c>
      <c r="AC82" s="189">
        <v>4.8444385830531003</v>
      </c>
      <c r="AD82" s="453">
        <v>1.2611269960599201</v>
      </c>
      <c r="AE82" s="189">
        <v>1.0716543225930899</v>
      </c>
      <c r="AF82" s="453">
        <v>7.3197810789963194E-2</v>
      </c>
      <c r="AG82" s="189">
        <v>11.1613894380912</v>
      </c>
      <c r="AH82" s="453">
        <v>1.24047489875867</v>
      </c>
      <c r="AI82" s="189">
        <v>1.4868903562439699</v>
      </c>
      <c r="AJ82" s="453">
        <v>7.3410615124652703E-2</v>
      </c>
      <c r="AK82" s="189">
        <v>18.624310715990902</v>
      </c>
      <c r="AL82" s="453">
        <v>1.4310668561864599</v>
      </c>
      <c r="AM82" s="189">
        <v>1.3341880070025001</v>
      </c>
      <c r="AN82" s="453">
        <v>9.1317392712404799E-2</v>
      </c>
      <c r="AO82" s="189">
        <v>15.167754894320501</v>
      </c>
      <c r="AP82" s="453">
        <v>1.85250989880829</v>
      </c>
      <c r="AQ82" s="189">
        <v>1.2469849721466799</v>
      </c>
      <c r="AR82" s="453">
        <v>8.3373657077580501E-2</v>
      </c>
      <c r="AS82" s="189">
        <v>14.080569780102399</v>
      </c>
      <c r="AT82" s="453">
        <v>1.58411322420884</v>
      </c>
      <c r="AU82" s="189">
        <v>1.1715330673238999</v>
      </c>
      <c r="AV82" s="453">
        <v>8.4675824909465E-2</v>
      </c>
      <c r="AW82" s="189">
        <v>12.1960345538774</v>
      </c>
      <c r="AX82" s="453">
        <v>1.4724250878754801</v>
      </c>
      <c r="AY82" s="189">
        <v>1.35375375581157</v>
      </c>
      <c r="AZ82" s="453">
        <v>9.3289522470245495E-2</v>
      </c>
      <c r="BA82" s="189">
        <v>14.9484067596225</v>
      </c>
      <c r="BB82" s="461">
        <v>1.79536891586456</v>
      </c>
    </row>
    <row r="83" spans="1:54" ht="13" customHeight="1" x14ac:dyDescent="0.35">
      <c r="A83" s="12" t="s">
        <v>294</v>
      </c>
      <c r="B83" s="112">
        <v>1</v>
      </c>
      <c r="C83" s="189">
        <v>1.20816928974174</v>
      </c>
      <c r="D83" s="453">
        <v>0.105344429433575</v>
      </c>
      <c r="E83" s="189">
        <v>11.417911282520601</v>
      </c>
      <c r="F83" s="453">
        <v>1.60298337656457</v>
      </c>
      <c r="G83" s="189">
        <v>1.19500032825234</v>
      </c>
      <c r="H83" s="453">
        <v>7.6431034821454899E-2</v>
      </c>
      <c r="I83" s="189">
        <v>13.1438873710139</v>
      </c>
      <c r="J83" s="453">
        <v>1.4391995738871699</v>
      </c>
      <c r="K83" s="189">
        <v>1.06016154057163</v>
      </c>
      <c r="L83" s="453">
        <v>0.100908716182929</v>
      </c>
      <c r="M83" s="189">
        <v>8.31279439854438</v>
      </c>
      <c r="N83" s="453">
        <v>1.3535101465195301</v>
      </c>
      <c r="O83" s="189">
        <v>0.97367607204224005</v>
      </c>
      <c r="P83" s="453">
        <v>9.0431456555717604E-2</v>
      </c>
      <c r="Q83" s="189">
        <v>10.8606592217093</v>
      </c>
      <c r="R83" s="453">
        <v>1.52504444657748</v>
      </c>
      <c r="S83" s="189">
        <v>1.2471980722172</v>
      </c>
      <c r="T83" s="453">
        <v>8.4870623266797701E-2</v>
      </c>
      <c r="U83" s="189">
        <v>16.120383776353101</v>
      </c>
      <c r="V83" s="453">
        <v>1.96384571152066</v>
      </c>
      <c r="W83" s="189">
        <v>1.38025786154151</v>
      </c>
      <c r="X83" s="453">
        <v>7.7021870513507701E-2</v>
      </c>
      <c r="Y83" s="189">
        <v>18.305514539575501</v>
      </c>
      <c r="Z83" s="453">
        <v>1.5712985697294199</v>
      </c>
      <c r="AA83" s="189">
        <v>1.1014482941624499</v>
      </c>
      <c r="AB83" s="453">
        <v>0.151080795509247</v>
      </c>
      <c r="AC83" s="189">
        <v>6.0767643896492904</v>
      </c>
      <c r="AD83" s="453">
        <v>1.2335319222954</v>
      </c>
      <c r="AE83" s="189">
        <v>1.29840347308396</v>
      </c>
      <c r="AF83" s="453">
        <v>9.1324496394245197E-2</v>
      </c>
      <c r="AG83" s="189">
        <v>15.3030729456319</v>
      </c>
      <c r="AH83" s="453">
        <v>1.8975230023009</v>
      </c>
      <c r="AI83" s="189">
        <v>1.3540140492944299</v>
      </c>
      <c r="AJ83" s="453">
        <v>7.2411979519680897E-2</v>
      </c>
      <c r="AK83" s="189">
        <v>18.0018682345349</v>
      </c>
      <c r="AL83" s="453">
        <v>1.62566334187686</v>
      </c>
      <c r="AM83" s="189">
        <v>1.0529853047112201</v>
      </c>
      <c r="AN83" s="453">
        <v>7.6831625752104504E-2</v>
      </c>
      <c r="AO83" s="189">
        <v>11.4492761240365</v>
      </c>
      <c r="AP83" s="453">
        <v>1.4281033234151801</v>
      </c>
      <c r="AQ83" s="189">
        <v>1.4258399503983601</v>
      </c>
      <c r="AR83" s="453">
        <v>6.9631305788962997E-2</v>
      </c>
      <c r="AS83" s="189">
        <v>19.783784770372801</v>
      </c>
      <c r="AT83" s="453">
        <v>1.46532037075272</v>
      </c>
      <c r="AU83" s="189">
        <v>1.2860007705385701</v>
      </c>
      <c r="AV83" s="453">
        <v>8.7581357839842403E-2</v>
      </c>
      <c r="AW83" s="189">
        <v>14.070743493253</v>
      </c>
      <c r="AX83" s="453">
        <v>1.6043339017098699</v>
      </c>
      <c r="AY83" s="189">
        <v>1.52215525636033</v>
      </c>
      <c r="AZ83" s="453">
        <v>8.2952746598420599E-2</v>
      </c>
      <c r="BA83" s="189">
        <v>19.382384485902602</v>
      </c>
      <c r="BB83" s="461">
        <v>1.8838981083328299</v>
      </c>
    </row>
    <row r="84" spans="1:54" ht="13" customHeight="1" x14ac:dyDescent="0.35">
      <c r="A84" s="12" t="s">
        <v>295</v>
      </c>
      <c r="B84" s="112">
        <v>1</v>
      </c>
      <c r="C84" s="189">
        <v>1.9672096950062401</v>
      </c>
      <c r="D84" s="453">
        <v>0.119804769690374</v>
      </c>
      <c r="E84" s="189">
        <v>23.5157736276939</v>
      </c>
      <c r="F84" s="453">
        <v>2.18787012531598</v>
      </c>
      <c r="G84" s="189">
        <v>1.9699181492958699</v>
      </c>
      <c r="H84" s="453">
        <v>0.11086173921577</v>
      </c>
      <c r="I84" s="189">
        <v>23.197504415761401</v>
      </c>
      <c r="J84" s="453">
        <v>2.0078055200593199</v>
      </c>
      <c r="K84" s="189">
        <v>1.9318803567663501</v>
      </c>
      <c r="L84" s="453">
        <v>0.130667964579226</v>
      </c>
      <c r="M84" s="189">
        <v>22.730157972358999</v>
      </c>
      <c r="N84" s="453">
        <v>2.2236111384154298</v>
      </c>
      <c r="O84" s="189">
        <v>1.83894759884437</v>
      </c>
      <c r="P84" s="453">
        <v>0.127544694490066</v>
      </c>
      <c r="Q84" s="189">
        <v>20.7542703756659</v>
      </c>
      <c r="R84" s="453">
        <v>2.0775373997645299</v>
      </c>
      <c r="S84" s="189">
        <v>1.75241999587273</v>
      </c>
      <c r="T84" s="453">
        <v>0.105054107278127</v>
      </c>
      <c r="U84" s="189">
        <v>19.245259046170201</v>
      </c>
      <c r="V84" s="453">
        <v>2.21460895500207</v>
      </c>
      <c r="W84" s="189">
        <v>1.4668907671545199</v>
      </c>
      <c r="X84" s="453">
        <v>0.14168989295821799</v>
      </c>
      <c r="Y84" s="189">
        <v>14.382300160435999</v>
      </c>
      <c r="Z84" s="453">
        <v>2.3007931914467901</v>
      </c>
      <c r="AA84" s="189">
        <v>1.7706724350645899</v>
      </c>
      <c r="AB84" s="453">
        <v>0.154089709105039</v>
      </c>
      <c r="AC84" s="189">
        <v>9.9187562384017998</v>
      </c>
      <c r="AD84" s="453">
        <v>1.76918661949289</v>
      </c>
      <c r="AE84" s="189">
        <v>1.48682041214688</v>
      </c>
      <c r="AF84" s="453">
        <v>0.141936791866658</v>
      </c>
      <c r="AG84" s="189">
        <v>14.0246255630561</v>
      </c>
      <c r="AH84" s="453">
        <v>2.0792115564267499</v>
      </c>
      <c r="AI84" s="189">
        <v>1.43626929418214</v>
      </c>
      <c r="AJ84" s="453">
        <v>0.13029255601672399</v>
      </c>
      <c r="AK84" s="189">
        <v>13.0210814868084</v>
      </c>
      <c r="AL84" s="453">
        <v>2.0213282364216401</v>
      </c>
      <c r="AM84" s="189">
        <v>1.2607445448630701</v>
      </c>
      <c r="AN84" s="453">
        <v>0.15062005651169599</v>
      </c>
      <c r="AO84" s="189">
        <v>10.248536103403101</v>
      </c>
      <c r="AP84" s="453">
        <v>2.0805533039438502</v>
      </c>
      <c r="AQ84" s="189">
        <v>1.14552100773191</v>
      </c>
      <c r="AR84" s="453">
        <v>0.13924020816251301</v>
      </c>
      <c r="AS84" s="189">
        <v>9.2551275750029092</v>
      </c>
      <c r="AT84" s="453">
        <v>1.9542316186916699</v>
      </c>
      <c r="AU84" s="189">
        <v>1.4169729024578299</v>
      </c>
      <c r="AV84" s="453">
        <v>0.119101507313009</v>
      </c>
      <c r="AW84" s="189">
        <v>13.3375111276235</v>
      </c>
      <c r="AX84" s="453">
        <v>1.9149027650588399</v>
      </c>
      <c r="AY84" s="189">
        <v>1.61617422569531</v>
      </c>
      <c r="AZ84" s="453">
        <v>0.136666648470291</v>
      </c>
      <c r="BA84" s="189">
        <v>11.9691441978445</v>
      </c>
      <c r="BB84" s="461">
        <v>2.0957513514795298</v>
      </c>
    </row>
    <row r="85" spans="1:54" ht="13" customHeight="1" x14ac:dyDescent="0.35">
      <c r="A85" s="28" t="s">
        <v>306</v>
      </c>
      <c r="B85" s="113">
        <v>1</v>
      </c>
      <c r="C85" s="193">
        <v>1.3955912966236701</v>
      </c>
      <c r="D85" s="457">
        <v>3.1783301327813797E-2</v>
      </c>
      <c r="E85" s="193">
        <v>15.071783552424399</v>
      </c>
      <c r="F85" s="457">
        <v>0.54992306367776</v>
      </c>
      <c r="G85" s="193">
        <v>1.4040826272254801</v>
      </c>
      <c r="H85" s="457">
        <v>3.1190665092162399E-2</v>
      </c>
      <c r="I85" s="193">
        <v>14.384655003400001</v>
      </c>
      <c r="J85" s="457">
        <v>0.50449260916746896</v>
      </c>
      <c r="K85" s="193">
        <v>1.3270749486589699</v>
      </c>
      <c r="L85" s="457">
        <v>3.1873982861963503E-2</v>
      </c>
      <c r="M85" s="193">
        <v>13.274908306574501</v>
      </c>
      <c r="N85" s="457">
        <v>0.51884219937066201</v>
      </c>
      <c r="O85" s="193">
        <v>1.3256416473675701</v>
      </c>
      <c r="P85" s="457">
        <v>2.9653130757291701E-2</v>
      </c>
      <c r="Q85" s="193">
        <v>14.7217621472636</v>
      </c>
      <c r="R85" s="457">
        <v>0.515543627396294</v>
      </c>
      <c r="S85" s="193">
        <v>1.23127493572244</v>
      </c>
      <c r="T85" s="457">
        <v>3.10042500054965E-2</v>
      </c>
      <c r="U85" s="193">
        <v>13.3418159841736</v>
      </c>
      <c r="V85" s="457">
        <v>0.53219779349562801</v>
      </c>
      <c r="W85" s="193">
        <v>1.31052293365303</v>
      </c>
      <c r="X85" s="457">
        <v>3.03613468784148E-2</v>
      </c>
      <c r="Y85" s="193">
        <v>14.5207096170745</v>
      </c>
      <c r="Z85" s="457">
        <v>0.53733708441296801</v>
      </c>
      <c r="AA85" s="193">
        <v>1.30434690863596</v>
      </c>
      <c r="AB85" s="457">
        <v>4.2929361351668603E-2</v>
      </c>
      <c r="AC85" s="193">
        <v>9.8794618986362597</v>
      </c>
      <c r="AD85" s="457">
        <v>0.47718741884603599</v>
      </c>
      <c r="AE85" s="193">
        <v>1.2031283326272799</v>
      </c>
      <c r="AF85" s="457">
        <v>3.1062978337271799E-2</v>
      </c>
      <c r="AG85" s="193">
        <v>12.450425396870701</v>
      </c>
      <c r="AH85" s="457">
        <v>0.49516758494903401</v>
      </c>
      <c r="AI85" s="193">
        <v>1.37435508788656</v>
      </c>
      <c r="AJ85" s="457">
        <v>2.9567760091316699E-2</v>
      </c>
      <c r="AK85" s="193">
        <v>15.7784809876023</v>
      </c>
      <c r="AL85" s="457">
        <v>0.52163411175918895</v>
      </c>
      <c r="AM85" s="193">
        <v>1.15650448599169</v>
      </c>
      <c r="AN85" s="457">
        <v>3.1370285695893202E-2</v>
      </c>
      <c r="AO85" s="193">
        <v>12.065876733408301</v>
      </c>
      <c r="AP85" s="457">
        <v>0.509746976435142</v>
      </c>
      <c r="AQ85" s="193">
        <v>1.2135363429443</v>
      </c>
      <c r="AR85" s="457">
        <v>3.0544129544518499E-2</v>
      </c>
      <c r="AS85" s="193">
        <v>13.3890476565947</v>
      </c>
      <c r="AT85" s="457">
        <v>0.50585527688578602</v>
      </c>
      <c r="AU85" s="193">
        <v>1.1993833977891499</v>
      </c>
      <c r="AV85" s="457">
        <v>2.8986675542614301E-2</v>
      </c>
      <c r="AW85" s="193">
        <v>12.6621388125062</v>
      </c>
      <c r="AX85" s="457">
        <v>0.493025847682039</v>
      </c>
      <c r="AY85" s="193">
        <v>1.3791234389307201</v>
      </c>
      <c r="AZ85" s="457">
        <v>3.2966434730060598E-2</v>
      </c>
      <c r="BA85" s="193">
        <v>14.434358643467901</v>
      </c>
      <c r="BB85" s="462">
        <v>0.54683039148943002</v>
      </c>
    </row>
    <row r="86" spans="1:54" ht="13" customHeight="1" x14ac:dyDescent="0.35">
      <c r="A86" s="12" t="s">
        <v>87</v>
      </c>
      <c r="B86" s="112">
        <v>1</v>
      </c>
      <c r="C86" s="189">
        <v>1.01713391947502</v>
      </c>
      <c r="D86" s="453">
        <v>9.3935132730169596E-2</v>
      </c>
      <c r="E86" s="189">
        <v>10.3392393991634</v>
      </c>
      <c r="F86" s="453">
        <v>1.5928558731839</v>
      </c>
      <c r="G86" s="189">
        <v>1.34731425365916</v>
      </c>
      <c r="H86" s="453">
        <v>0.112078607627879</v>
      </c>
      <c r="I86" s="189">
        <v>9.8705708451218097</v>
      </c>
      <c r="J86" s="453">
        <v>1.5013680260693401</v>
      </c>
      <c r="K86" s="189">
        <v>0.92026581718603795</v>
      </c>
      <c r="L86" s="453">
        <v>9.0091944259578102E-2</v>
      </c>
      <c r="M86" s="189">
        <v>9.2310143183345996</v>
      </c>
      <c r="N86" s="453">
        <v>1.45532813711362</v>
      </c>
      <c r="O86" s="189">
        <v>1.1818092450484801</v>
      </c>
      <c r="P86" s="453">
        <v>0.1247110810391</v>
      </c>
      <c r="Q86" s="189">
        <v>11.4918001212161</v>
      </c>
      <c r="R86" s="453">
        <v>2.13660511625653</v>
      </c>
      <c r="S86" s="189">
        <v>1.0374541916400499</v>
      </c>
      <c r="T86" s="453">
        <v>0.101439603007991</v>
      </c>
      <c r="U86" s="189">
        <v>11.262233893017401</v>
      </c>
      <c r="V86" s="453">
        <v>2.04524265662441</v>
      </c>
      <c r="W86" s="189">
        <v>1.1152310377422501</v>
      </c>
      <c r="X86" s="453">
        <v>8.7305149678076205E-2</v>
      </c>
      <c r="Y86" s="189">
        <v>12.415807668604799</v>
      </c>
      <c r="Z86" s="453">
        <v>1.7130645478344599</v>
      </c>
      <c r="AA86" s="189">
        <v>0.92296949213554602</v>
      </c>
      <c r="AB86" s="453">
        <v>0.15278746901715001</v>
      </c>
      <c r="AC86" s="189">
        <v>6.7942545754186101</v>
      </c>
      <c r="AD86" s="453">
        <v>1.6425562062496799</v>
      </c>
      <c r="AE86" s="189">
        <v>1.0054908162305001</v>
      </c>
      <c r="AF86" s="453">
        <v>0.105759784797978</v>
      </c>
      <c r="AG86" s="189">
        <v>10.598366430480899</v>
      </c>
      <c r="AH86" s="453">
        <v>1.70762797682696</v>
      </c>
      <c r="AI86" s="189">
        <v>1.3030156041765699</v>
      </c>
      <c r="AJ86" s="453">
        <v>0.10672416558099899</v>
      </c>
      <c r="AK86" s="189">
        <v>15.0321127804302</v>
      </c>
      <c r="AL86" s="453">
        <v>2.0974624270404698</v>
      </c>
      <c r="AM86" s="189">
        <v>1.25621287951618</v>
      </c>
      <c r="AN86" s="453">
        <v>9.3032295709074106E-2</v>
      </c>
      <c r="AO86" s="189">
        <v>14.123948678375299</v>
      </c>
      <c r="AP86" s="453">
        <v>1.89136901581894</v>
      </c>
      <c r="AQ86" s="189">
        <v>1.12623341695492</v>
      </c>
      <c r="AR86" s="453">
        <v>9.6309426131855003E-2</v>
      </c>
      <c r="AS86" s="189">
        <v>12.497708061855899</v>
      </c>
      <c r="AT86" s="453">
        <v>1.9236036452718901</v>
      </c>
      <c r="AU86" s="189">
        <v>1.02989828571819</v>
      </c>
      <c r="AV86" s="453">
        <v>9.8348661151137703E-2</v>
      </c>
      <c r="AW86" s="189">
        <v>10.7323344759974</v>
      </c>
      <c r="AX86" s="453">
        <v>1.7441236908381199</v>
      </c>
      <c r="AY86" s="189">
        <v>1.22232042639167</v>
      </c>
      <c r="AZ86" s="453">
        <v>9.7982757488717806E-2</v>
      </c>
      <c r="BA86" s="189">
        <v>14.0907187548063</v>
      </c>
      <c r="BB86" s="461">
        <v>1.9483075995301</v>
      </c>
    </row>
    <row r="87" spans="1:54" ht="13" customHeight="1" x14ac:dyDescent="0.35">
      <c r="A87" s="12" t="s">
        <v>303</v>
      </c>
      <c r="B87" s="112">
        <v>1</v>
      </c>
      <c r="C87" s="189">
        <v>1.0171960951646499</v>
      </c>
      <c r="D87" s="453">
        <v>0.18618943624547499</v>
      </c>
      <c r="E87" s="189">
        <v>6.2836097196134704</v>
      </c>
      <c r="F87" s="453">
        <v>2.36876575617665</v>
      </c>
      <c r="G87" s="189">
        <v>0.72767376255340499</v>
      </c>
      <c r="H87" s="453">
        <v>0.19104904492450001</v>
      </c>
      <c r="I87" s="189">
        <v>4.0306409590437404</v>
      </c>
      <c r="J87" s="453">
        <v>2.0400898390098101</v>
      </c>
      <c r="K87" s="189">
        <v>0.99820430748058198</v>
      </c>
      <c r="L87" s="453">
        <v>0.23156412336582699</v>
      </c>
      <c r="M87" s="189">
        <v>5.8073182907431899</v>
      </c>
      <c r="N87" s="453">
        <v>2.5124002574941899</v>
      </c>
      <c r="O87" s="189">
        <v>1.3153008257733301</v>
      </c>
      <c r="P87" s="453">
        <v>0.13629119056858</v>
      </c>
      <c r="Q87" s="189">
        <v>13.365542984075899</v>
      </c>
      <c r="R87" s="453">
        <v>2.6221659468946101</v>
      </c>
      <c r="S87" s="189">
        <v>1.00988442122839</v>
      </c>
      <c r="T87" s="453">
        <v>0.122975886184648</v>
      </c>
      <c r="U87" s="189">
        <v>9.1135371176923901</v>
      </c>
      <c r="V87" s="453">
        <v>2.1373580787866402</v>
      </c>
      <c r="W87" s="189">
        <v>1.23437437812255</v>
      </c>
      <c r="X87" s="453">
        <v>0.16007137132336999</v>
      </c>
      <c r="Y87" s="189">
        <v>10.4882370693163</v>
      </c>
      <c r="Z87" s="453">
        <v>2.48664939157598</v>
      </c>
      <c r="AA87" s="189">
        <v>0.91599161086355496</v>
      </c>
      <c r="AB87" s="453">
        <v>0.26864855664339199</v>
      </c>
      <c r="AC87" s="189">
        <v>3.5312944243187299</v>
      </c>
      <c r="AD87" s="453">
        <v>2.0271388305348799</v>
      </c>
      <c r="AE87" s="189">
        <v>1.03267483533687</v>
      </c>
      <c r="AF87" s="453">
        <v>0.168833717244951</v>
      </c>
      <c r="AG87" s="189">
        <v>7.5050190619850499</v>
      </c>
      <c r="AH87" s="453">
        <v>2.4303748717769298</v>
      </c>
      <c r="AI87" s="189">
        <v>1.0815995613987599</v>
      </c>
      <c r="AJ87" s="453">
        <v>0.13128869082595401</v>
      </c>
      <c r="AK87" s="189">
        <v>9.02880133820541</v>
      </c>
      <c r="AL87" s="453">
        <v>2.11956420074105</v>
      </c>
      <c r="AM87" s="189">
        <v>0.99363119497705599</v>
      </c>
      <c r="AN87" s="453">
        <v>0.13684557771727199</v>
      </c>
      <c r="AO87" s="189">
        <v>8.3772880772939295</v>
      </c>
      <c r="AP87" s="453">
        <v>2.4715912068185899</v>
      </c>
      <c r="AQ87" s="189">
        <v>1.2643889343514101</v>
      </c>
      <c r="AR87" s="453">
        <v>0.14993725468553201</v>
      </c>
      <c r="AS87" s="189">
        <v>12.7851288176716</v>
      </c>
      <c r="AT87" s="453">
        <v>2.8783925777010801</v>
      </c>
      <c r="AU87" s="189">
        <v>1.1659855323354</v>
      </c>
      <c r="AV87" s="453">
        <v>0.14276523941621599</v>
      </c>
      <c r="AW87" s="189">
        <v>8.8564663260711995</v>
      </c>
      <c r="AX87" s="453">
        <v>2.43178786744076</v>
      </c>
      <c r="AY87" s="189">
        <v>1.2036019991067799</v>
      </c>
      <c r="AZ87" s="453">
        <v>0.157851534063921</v>
      </c>
      <c r="BA87" s="189">
        <v>9.1813825481045299</v>
      </c>
      <c r="BB87" s="461">
        <v>2.3024760045172199</v>
      </c>
    </row>
    <row r="88" spans="1:54" ht="13" customHeight="1" x14ac:dyDescent="0.35">
      <c r="A88" s="26" t="s">
        <v>304</v>
      </c>
      <c r="B88" s="114">
        <v>1</v>
      </c>
      <c r="C88" s="199">
        <v>1.59945321801264</v>
      </c>
      <c r="D88" s="458">
        <v>0.17328124210374299</v>
      </c>
      <c r="E88" s="199">
        <v>20.3498776011069</v>
      </c>
      <c r="F88" s="458">
        <v>3.8974842793918798</v>
      </c>
      <c r="G88" s="199">
        <v>1.3080866678015399</v>
      </c>
      <c r="H88" s="458">
        <v>0.15129566671396899</v>
      </c>
      <c r="I88" s="199">
        <v>13.868202911353</v>
      </c>
      <c r="J88" s="458">
        <v>2.8440620754455401</v>
      </c>
      <c r="K88" s="199">
        <v>1.01195764939193</v>
      </c>
      <c r="L88" s="458">
        <v>0.19403797176745199</v>
      </c>
      <c r="M88" s="199">
        <v>7.2429370956496699</v>
      </c>
      <c r="N88" s="458">
        <v>2.3602314211272701</v>
      </c>
      <c r="O88" s="199">
        <v>1.28590387545926</v>
      </c>
      <c r="P88" s="458">
        <v>0.14004279252305801</v>
      </c>
      <c r="Q88" s="199">
        <v>14.2467107063308</v>
      </c>
      <c r="R88" s="458">
        <v>2.7337142306976299</v>
      </c>
      <c r="S88" s="199">
        <v>1.4697363766738201</v>
      </c>
      <c r="T88" s="458">
        <v>0.12568741135355399</v>
      </c>
      <c r="U88" s="199">
        <v>17.900820459425699</v>
      </c>
      <c r="V88" s="458">
        <v>2.8545509776300402</v>
      </c>
      <c r="W88" s="199">
        <v>1.30229572853894</v>
      </c>
      <c r="X88" s="458">
        <v>0.18014314779086099</v>
      </c>
      <c r="Y88" s="199">
        <v>13.9148753529226</v>
      </c>
      <c r="Z88" s="458">
        <v>3.6013356829181702</v>
      </c>
      <c r="AA88" s="199">
        <v>1.50720197411973</v>
      </c>
      <c r="AB88" s="458">
        <v>0.21731578989977701</v>
      </c>
      <c r="AC88" s="199">
        <v>9.7397052776610398</v>
      </c>
      <c r="AD88" s="458">
        <v>3.0616036357681802</v>
      </c>
      <c r="AE88" s="199">
        <v>1.28143171313273</v>
      </c>
      <c r="AF88" s="458">
        <v>0.135187482171997</v>
      </c>
      <c r="AG88" s="199">
        <v>13.9014332796273</v>
      </c>
      <c r="AH88" s="458">
        <v>2.7653282726273098</v>
      </c>
      <c r="AI88" s="199">
        <v>1.3521246082548599</v>
      </c>
      <c r="AJ88" s="458">
        <v>0.12097809166276099</v>
      </c>
      <c r="AK88" s="199">
        <v>14.310460115077801</v>
      </c>
      <c r="AL88" s="458">
        <v>2.3763086278657202</v>
      </c>
      <c r="AM88" s="199">
        <v>1.15935316484442</v>
      </c>
      <c r="AN88" s="458">
        <v>0.11864791483385199</v>
      </c>
      <c r="AO88" s="199">
        <v>11.718474864362401</v>
      </c>
      <c r="AP88" s="458">
        <v>2.4621617696745401</v>
      </c>
      <c r="AQ88" s="199">
        <v>1.31067609318463</v>
      </c>
      <c r="AR88" s="458">
        <v>0.129964674258572</v>
      </c>
      <c r="AS88" s="199">
        <v>14.552083689762799</v>
      </c>
      <c r="AT88" s="458">
        <v>2.7865904865377602</v>
      </c>
      <c r="AU88" s="199">
        <v>1.3248038595815801</v>
      </c>
      <c r="AV88" s="458">
        <v>0.141407357382275</v>
      </c>
      <c r="AW88" s="199">
        <v>15.2001174066632</v>
      </c>
      <c r="AX88" s="458">
        <v>2.7206883837336702</v>
      </c>
      <c r="AY88" s="199">
        <v>1.2311002747203801</v>
      </c>
      <c r="AZ88" s="458">
        <v>0.15872275178731299</v>
      </c>
      <c r="BA88" s="199">
        <v>9.8612545767105892</v>
      </c>
      <c r="BB88" s="466">
        <v>2.5354846313160699</v>
      </c>
    </row>
    <row r="89" spans="1:54" ht="13" customHeight="1" x14ac:dyDescent="0.35">
      <c r="A89" s="12"/>
      <c r="B89" s="115"/>
      <c r="C89" s="189" t="s">
        <v>1484</v>
      </c>
      <c r="D89" s="453" t="s">
        <v>1485</v>
      </c>
      <c r="E89" s="189" t="s">
        <v>1486</v>
      </c>
      <c r="F89" s="453" t="s">
        <v>1487</v>
      </c>
      <c r="G89" s="189" t="s">
        <v>1488</v>
      </c>
      <c r="H89" s="453" t="s">
        <v>1489</v>
      </c>
      <c r="I89" s="189" t="s">
        <v>1490</v>
      </c>
      <c r="J89" s="453" t="s">
        <v>1491</v>
      </c>
      <c r="K89" s="189" t="s">
        <v>1492</v>
      </c>
      <c r="L89" s="453" t="s">
        <v>1493</v>
      </c>
      <c r="M89" s="189" t="s">
        <v>1494</v>
      </c>
      <c r="N89" s="453" t="s">
        <v>1495</v>
      </c>
      <c r="O89" s="189" t="s">
        <v>1496</v>
      </c>
      <c r="P89" s="453" t="s">
        <v>1497</v>
      </c>
      <c r="Q89" s="189" t="s">
        <v>1498</v>
      </c>
      <c r="R89" s="453" t="s">
        <v>1499</v>
      </c>
      <c r="S89" s="189" t="s">
        <v>1500</v>
      </c>
      <c r="T89" s="453" t="s">
        <v>1501</v>
      </c>
      <c r="U89" s="189" t="s">
        <v>1502</v>
      </c>
      <c r="V89" s="453" t="s">
        <v>1503</v>
      </c>
      <c r="W89" s="189" t="s">
        <v>1504</v>
      </c>
      <c r="X89" s="453" t="s">
        <v>1505</v>
      </c>
      <c r="Y89" s="189" t="s">
        <v>1506</v>
      </c>
      <c r="Z89" s="453" t="s">
        <v>1507</v>
      </c>
      <c r="AA89" s="189" t="s">
        <v>1508</v>
      </c>
      <c r="AB89" s="453" t="s">
        <v>1509</v>
      </c>
      <c r="AC89" s="189" t="s">
        <v>1510</v>
      </c>
      <c r="AD89" s="453" t="s">
        <v>1511</v>
      </c>
      <c r="AE89" s="189" t="s">
        <v>1512</v>
      </c>
      <c r="AF89" s="453" t="s">
        <v>1513</v>
      </c>
      <c r="AG89" s="189" t="s">
        <v>1514</v>
      </c>
      <c r="AH89" s="453" t="s">
        <v>1515</v>
      </c>
      <c r="AI89" s="189" t="s">
        <v>1516</v>
      </c>
      <c r="AJ89" s="453" t="s">
        <v>1517</v>
      </c>
      <c r="AK89" s="189" t="s">
        <v>1518</v>
      </c>
      <c r="AL89" s="453" t="s">
        <v>1519</v>
      </c>
      <c r="AM89" s="189" t="s">
        <v>1520</v>
      </c>
      <c r="AN89" s="453" t="s">
        <v>1521</v>
      </c>
      <c r="AO89" s="189" t="s">
        <v>1522</v>
      </c>
      <c r="AP89" s="453" t="s">
        <v>1523</v>
      </c>
      <c r="AQ89" s="189" t="s">
        <v>1524</v>
      </c>
      <c r="AR89" s="453" t="s">
        <v>1525</v>
      </c>
      <c r="AS89" s="189" t="s">
        <v>1526</v>
      </c>
      <c r="AT89" s="453" t="s">
        <v>1527</v>
      </c>
      <c r="AU89" s="189" t="s">
        <v>1528</v>
      </c>
      <c r="AV89" s="453" t="s">
        <v>1529</v>
      </c>
      <c r="AW89" s="189" t="s">
        <v>1530</v>
      </c>
      <c r="AX89" s="453" t="s">
        <v>1531</v>
      </c>
      <c r="AY89" s="189" t="s">
        <v>1532</v>
      </c>
      <c r="AZ89" s="453" t="s">
        <v>1533</v>
      </c>
      <c r="BA89" s="189" t="s">
        <v>1534</v>
      </c>
      <c r="BB89" s="461" t="s">
        <v>1535</v>
      </c>
    </row>
    <row r="90" spans="1:54" ht="13" customHeight="1" x14ac:dyDescent="0.35">
      <c r="A90" s="12" t="s">
        <v>261</v>
      </c>
      <c r="B90" s="115">
        <v>3</v>
      </c>
      <c r="C90" s="189">
        <v>1.5557524514557399</v>
      </c>
      <c r="D90" s="453">
        <v>0.12197224977721299</v>
      </c>
      <c r="E90" s="189">
        <v>16.2652648507127</v>
      </c>
      <c r="F90" s="453">
        <v>2.02227990614174</v>
      </c>
      <c r="G90" s="189">
        <v>1.47407626168172</v>
      </c>
      <c r="H90" s="453">
        <v>0.126203412914421</v>
      </c>
      <c r="I90" s="189">
        <v>11.6371018078693</v>
      </c>
      <c r="J90" s="453">
        <v>1.6822248904930199</v>
      </c>
      <c r="K90" s="189">
        <v>1.46515544952983</v>
      </c>
      <c r="L90" s="453">
        <v>0.100340271678672</v>
      </c>
      <c r="M90" s="189">
        <v>16.322809701290002</v>
      </c>
      <c r="N90" s="453">
        <v>1.7096575417665001</v>
      </c>
      <c r="O90" s="189">
        <v>1.2393313123486001</v>
      </c>
      <c r="P90" s="453">
        <v>9.2891501359182199E-2</v>
      </c>
      <c r="Q90" s="189">
        <v>13.180430980322001</v>
      </c>
      <c r="R90" s="453">
        <v>1.58371562433826</v>
      </c>
      <c r="S90" s="189">
        <v>1.03917687127031</v>
      </c>
      <c r="T90" s="453">
        <v>0.10107953817353001</v>
      </c>
      <c r="U90" s="189">
        <v>9.7644717363133395</v>
      </c>
      <c r="V90" s="453">
        <v>1.5343601204141399</v>
      </c>
      <c r="W90" s="189">
        <v>1.3082226774840799</v>
      </c>
      <c r="X90" s="453">
        <v>8.89646953124381E-2</v>
      </c>
      <c r="Y90" s="189">
        <v>12.410437407243</v>
      </c>
      <c r="Z90" s="453">
        <v>1.4280302356355601</v>
      </c>
      <c r="AA90" s="189">
        <v>1.9255202285286901</v>
      </c>
      <c r="AB90" s="453">
        <v>0.15260755545673399</v>
      </c>
      <c r="AC90" s="189">
        <v>10.946498104671599</v>
      </c>
      <c r="AD90" s="453">
        <v>1.6458715446329499</v>
      </c>
      <c r="AE90" s="189">
        <v>1.4702942380047499</v>
      </c>
      <c r="AF90" s="453">
        <v>0.113111871857611</v>
      </c>
      <c r="AG90" s="189">
        <v>13.016465626760301</v>
      </c>
      <c r="AH90" s="453">
        <v>1.6336171714227301</v>
      </c>
      <c r="AI90" s="189">
        <v>1.3607411393860001</v>
      </c>
      <c r="AJ90" s="453">
        <v>8.7001700031623899E-2</v>
      </c>
      <c r="AK90" s="189">
        <v>13.1143226338173</v>
      </c>
      <c r="AL90" s="453">
        <v>1.46284269315617</v>
      </c>
      <c r="AM90" s="189">
        <v>1.18959417364802</v>
      </c>
      <c r="AN90" s="453">
        <v>9.43022683329095E-2</v>
      </c>
      <c r="AO90" s="189">
        <v>10.5059258486248</v>
      </c>
      <c r="AP90" s="453">
        <v>1.4217308755562501</v>
      </c>
      <c r="AQ90" s="189">
        <v>1.1294535800867</v>
      </c>
      <c r="AR90" s="453">
        <v>9.5897594714220699E-2</v>
      </c>
      <c r="AS90" s="189">
        <v>10.4166498938449</v>
      </c>
      <c r="AT90" s="453">
        <v>1.52251958394034</v>
      </c>
      <c r="AU90" s="189">
        <v>1.2922059968495601</v>
      </c>
      <c r="AV90" s="453">
        <v>8.8622996025977896E-2</v>
      </c>
      <c r="AW90" s="189">
        <v>13.2499253498182</v>
      </c>
      <c r="AX90" s="453">
        <v>1.5830239837592399</v>
      </c>
      <c r="AY90" s="189">
        <v>1.86440144391484</v>
      </c>
      <c r="AZ90" s="453">
        <v>9.5414121517949896E-2</v>
      </c>
      <c r="BA90" s="189">
        <v>21.956753181303899</v>
      </c>
      <c r="BB90" s="461">
        <v>1.8467319341395401</v>
      </c>
    </row>
    <row r="91" spans="1:54" ht="13" customHeight="1" x14ac:dyDescent="0.35">
      <c r="A91" s="12" t="s">
        <v>264</v>
      </c>
      <c r="B91" s="115">
        <v>3</v>
      </c>
      <c r="C91" s="189">
        <v>0.90463643232871105</v>
      </c>
      <c r="D91" s="453">
        <v>0.107494277116523</v>
      </c>
      <c r="E91" s="189">
        <v>8.5739930028395808</v>
      </c>
      <c r="F91" s="453">
        <v>2.19544901510685</v>
      </c>
      <c r="G91" s="189">
        <v>1.18366080005805</v>
      </c>
      <c r="H91" s="453">
        <v>0.12518848343039099</v>
      </c>
      <c r="I91" s="189">
        <v>13.4449765183696</v>
      </c>
      <c r="J91" s="453">
        <v>2.44113504523364</v>
      </c>
      <c r="K91" s="189">
        <v>0.69615834534607901</v>
      </c>
      <c r="L91" s="453">
        <v>0.11982612887885501</v>
      </c>
      <c r="M91" s="189">
        <v>6.6043613677400899</v>
      </c>
      <c r="N91" s="453">
        <v>1.8675686837921399</v>
      </c>
      <c r="O91" s="189">
        <v>0.84705307287819098</v>
      </c>
      <c r="P91" s="453">
        <v>0.123245977816505</v>
      </c>
      <c r="Q91" s="189">
        <v>7.9848052010106798</v>
      </c>
      <c r="R91" s="453">
        <v>1.9110480278744499</v>
      </c>
      <c r="S91" s="189">
        <v>1.022845175369</v>
      </c>
      <c r="T91" s="453">
        <v>0.123504487527406</v>
      </c>
      <c r="U91" s="189">
        <v>8.9226459878963205</v>
      </c>
      <c r="V91" s="453">
        <v>2.0693390452363198</v>
      </c>
      <c r="W91" s="189">
        <v>0.92760195089504904</v>
      </c>
      <c r="X91" s="453">
        <v>0.12724200625309401</v>
      </c>
      <c r="Y91" s="189">
        <v>8.0265797555461003</v>
      </c>
      <c r="Z91" s="453">
        <v>1.8182667631073799</v>
      </c>
      <c r="AA91" s="189">
        <v>1.0004913959873001</v>
      </c>
      <c r="AB91" s="453">
        <v>0.26182801528777799</v>
      </c>
      <c r="AC91" s="189">
        <v>5.0803470160838797</v>
      </c>
      <c r="AD91" s="453">
        <v>1.5376783529451299</v>
      </c>
      <c r="AE91" s="189">
        <v>0.99166377050763899</v>
      </c>
      <c r="AF91" s="453">
        <v>0.17678926398426401</v>
      </c>
      <c r="AG91" s="189">
        <v>7.0568737854340498</v>
      </c>
      <c r="AH91" s="453">
        <v>1.6763723143284299</v>
      </c>
      <c r="AI91" s="189">
        <v>0.72298640915555301</v>
      </c>
      <c r="AJ91" s="453">
        <v>0.24959520131722299</v>
      </c>
      <c r="AK91" s="189">
        <v>3.7939472583138301</v>
      </c>
      <c r="AL91" s="453">
        <v>1.6565459071631199</v>
      </c>
      <c r="AM91" s="189">
        <v>0.87433652434840203</v>
      </c>
      <c r="AN91" s="453">
        <v>0.182475989624416</v>
      </c>
      <c r="AO91" s="189">
        <v>7.0052944455603097</v>
      </c>
      <c r="AP91" s="453">
        <v>2.1735672827639601</v>
      </c>
      <c r="AQ91" s="189">
        <v>1.29712005838578</v>
      </c>
      <c r="AR91" s="453">
        <v>0.10908998578906</v>
      </c>
      <c r="AS91" s="189">
        <v>12.9981204258444</v>
      </c>
      <c r="AT91" s="453">
        <v>1.9126832138354</v>
      </c>
      <c r="AU91" s="189">
        <v>0.72127779084714805</v>
      </c>
      <c r="AV91" s="453">
        <v>0.156978049716329</v>
      </c>
      <c r="AW91" s="189">
        <v>5.9060530243182301</v>
      </c>
      <c r="AX91" s="453">
        <v>1.8013832397701799</v>
      </c>
      <c r="AY91" s="189">
        <v>1.38102623817336</v>
      </c>
      <c r="AZ91" s="453">
        <v>0.196913178592135</v>
      </c>
      <c r="BA91" s="189">
        <v>6.8153913501043197</v>
      </c>
      <c r="BB91" s="461">
        <v>1.41045294799677</v>
      </c>
    </row>
    <row r="92" spans="1:54" ht="13" customHeight="1" x14ac:dyDescent="0.35">
      <c r="A92" s="12" t="s">
        <v>78</v>
      </c>
      <c r="B92" s="115">
        <v>3</v>
      </c>
      <c r="C92" s="189">
        <v>1.28830111305546</v>
      </c>
      <c r="D92" s="453">
        <v>9.9496454567982007E-2</v>
      </c>
      <c r="E92" s="189">
        <v>15.5340161464272</v>
      </c>
      <c r="F92" s="453">
        <v>2.0755451868038901</v>
      </c>
      <c r="G92" s="189">
        <v>1.2876156076374099</v>
      </c>
      <c r="H92" s="453">
        <v>0.129459262840908</v>
      </c>
      <c r="I92" s="189">
        <v>9.8773234132075505</v>
      </c>
      <c r="J92" s="453">
        <v>1.4648599700979099</v>
      </c>
      <c r="K92" s="189">
        <v>1.1377249589207401</v>
      </c>
      <c r="L92" s="453">
        <v>7.9546359196407804E-2</v>
      </c>
      <c r="M92" s="189">
        <v>12.753264039890899</v>
      </c>
      <c r="N92" s="453">
        <v>1.58557453818494</v>
      </c>
      <c r="O92" s="189">
        <v>1.2980723014428399</v>
      </c>
      <c r="P92" s="453">
        <v>0.116143579723861</v>
      </c>
      <c r="Q92" s="189">
        <v>13.4826887067836</v>
      </c>
      <c r="R92" s="453">
        <v>1.99343664944442</v>
      </c>
      <c r="S92" s="189">
        <v>1.0072933518064</v>
      </c>
      <c r="T92" s="453">
        <v>0.112800024105858</v>
      </c>
      <c r="U92" s="189">
        <v>10.9023949234493</v>
      </c>
      <c r="V92" s="453">
        <v>1.9778895903784799</v>
      </c>
      <c r="W92" s="189">
        <v>1.15699418299402</v>
      </c>
      <c r="X92" s="453">
        <v>9.3787853166419702E-2</v>
      </c>
      <c r="Y92" s="189">
        <v>12.8370500262204</v>
      </c>
      <c r="Z92" s="453">
        <v>1.68308200576744</v>
      </c>
      <c r="AA92" s="189">
        <v>1.1519141495609899</v>
      </c>
      <c r="AB92" s="453">
        <v>9.9058418701392204E-2</v>
      </c>
      <c r="AC92" s="189">
        <v>9.4151460868045707</v>
      </c>
      <c r="AD92" s="453">
        <v>1.57520467656793</v>
      </c>
      <c r="AE92" s="189">
        <v>0.79905494751287698</v>
      </c>
      <c r="AF92" s="453">
        <v>0.117874469260663</v>
      </c>
      <c r="AG92" s="189">
        <v>7.9911103050463197</v>
      </c>
      <c r="AH92" s="453">
        <v>1.7016552564577101</v>
      </c>
      <c r="AI92" s="189">
        <v>1.0281409105152499</v>
      </c>
      <c r="AJ92" s="453">
        <v>0.107443623154829</v>
      </c>
      <c r="AK92" s="189">
        <v>10.7162337519094</v>
      </c>
      <c r="AL92" s="453">
        <v>1.87089356439608</v>
      </c>
      <c r="AM92" s="189">
        <v>1.0537288945671801</v>
      </c>
      <c r="AN92" s="453">
        <v>6.8802387302857898E-2</v>
      </c>
      <c r="AO92" s="189">
        <v>11.520835559366899</v>
      </c>
      <c r="AP92" s="453">
        <v>1.55453846928714</v>
      </c>
      <c r="AQ92" s="189">
        <v>0.87685225766957098</v>
      </c>
      <c r="AR92" s="453">
        <v>9.9661501340177594E-2</v>
      </c>
      <c r="AS92" s="189">
        <v>8.8608211432834292</v>
      </c>
      <c r="AT92" s="453">
        <v>1.5932207487452501</v>
      </c>
      <c r="AU92" s="189">
        <v>0.86369164186188296</v>
      </c>
      <c r="AV92" s="453">
        <v>9.4221092430665093E-2</v>
      </c>
      <c r="AW92" s="189">
        <v>8.9344575719894106</v>
      </c>
      <c r="AX92" s="453">
        <v>1.5504263508542699</v>
      </c>
      <c r="AY92" s="189">
        <v>0.93422891482716497</v>
      </c>
      <c r="AZ92" s="453">
        <v>8.4640450756849298E-2</v>
      </c>
      <c r="BA92" s="189">
        <v>8.6464152312588105</v>
      </c>
      <c r="BB92" s="461">
        <v>1.5002290068503901</v>
      </c>
    </row>
    <row r="93" spans="1:54" ht="13" customHeight="1" x14ac:dyDescent="0.35">
      <c r="A93" s="12" t="s">
        <v>283</v>
      </c>
      <c r="B93" s="115">
        <v>3</v>
      </c>
      <c r="C93" s="189">
        <v>1.43029698642911</v>
      </c>
      <c r="D93" s="453">
        <v>7.0608945732947598E-2</v>
      </c>
      <c r="E93" s="189">
        <v>20.102617396647702</v>
      </c>
      <c r="F93" s="453">
        <v>1.72273165969975</v>
      </c>
      <c r="G93" s="189">
        <v>1.3984620341982601</v>
      </c>
      <c r="H93" s="453">
        <v>6.8013372945529393E-2</v>
      </c>
      <c r="I93" s="189">
        <v>20.008113014297699</v>
      </c>
      <c r="J93" s="453">
        <v>1.74496378522267</v>
      </c>
      <c r="K93" s="189">
        <v>1.39339007285128</v>
      </c>
      <c r="L93" s="453">
        <v>9.5374265507602501E-2</v>
      </c>
      <c r="M93" s="189">
        <v>15.6237851330186</v>
      </c>
      <c r="N93" s="453">
        <v>1.88362854332103</v>
      </c>
      <c r="O93" s="189">
        <v>1.0992906845533399</v>
      </c>
      <c r="P93" s="453">
        <v>8.7511304275651E-2</v>
      </c>
      <c r="Q93" s="189">
        <v>10.813573791789899</v>
      </c>
      <c r="R93" s="453">
        <v>1.3121122092058699</v>
      </c>
      <c r="S93" s="189">
        <v>1.18063957590234</v>
      </c>
      <c r="T93" s="453">
        <v>9.9366717157808898E-2</v>
      </c>
      <c r="U93" s="189">
        <v>11.947693255192</v>
      </c>
      <c r="V93" s="453">
        <v>1.63956130702604</v>
      </c>
      <c r="W93" s="189">
        <v>1.29224590806493</v>
      </c>
      <c r="X93" s="453">
        <v>7.1034939901866198E-2</v>
      </c>
      <c r="Y93" s="189">
        <v>17.651961253182201</v>
      </c>
      <c r="Z93" s="453">
        <v>1.5986644826246399</v>
      </c>
      <c r="AA93" s="189">
        <v>1.2361520897248099</v>
      </c>
      <c r="AB93" s="453">
        <v>8.3109348715901504E-2</v>
      </c>
      <c r="AC93" s="189">
        <v>12.331119639589099</v>
      </c>
      <c r="AD93" s="453">
        <v>1.4455194095196</v>
      </c>
      <c r="AE93" s="189">
        <v>1.1585020972807001</v>
      </c>
      <c r="AF93" s="453">
        <v>6.8310653158197704E-2</v>
      </c>
      <c r="AG93" s="189">
        <v>14.854513056321199</v>
      </c>
      <c r="AH93" s="453">
        <v>1.40527494527048</v>
      </c>
      <c r="AI93" s="189">
        <v>1.19158617491791</v>
      </c>
      <c r="AJ93" s="453">
        <v>7.1457885720439193E-2</v>
      </c>
      <c r="AK93" s="189">
        <v>15.279752864854199</v>
      </c>
      <c r="AL93" s="453">
        <v>1.3629922508513701</v>
      </c>
      <c r="AM93" s="189">
        <v>0.898199706855909</v>
      </c>
      <c r="AN93" s="453">
        <v>7.7717699231810503E-2</v>
      </c>
      <c r="AO93" s="189">
        <v>10.356535012070101</v>
      </c>
      <c r="AP93" s="453">
        <v>1.37727716489306</v>
      </c>
      <c r="AQ93" s="189">
        <v>1.1472902701499601</v>
      </c>
      <c r="AR93" s="453">
        <v>6.7612655020199003E-2</v>
      </c>
      <c r="AS93" s="189">
        <v>14.546801028697301</v>
      </c>
      <c r="AT93" s="453">
        <v>1.42264657618422</v>
      </c>
      <c r="AU93" s="189">
        <v>0.96039662877228305</v>
      </c>
      <c r="AV93" s="453">
        <v>7.8183315855644198E-2</v>
      </c>
      <c r="AW93" s="189">
        <v>11.4721776132166</v>
      </c>
      <c r="AX93" s="453">
        <v>1.4395434648524099</v>
      </c>
      <c r="AY93" s="189">
        <v>1.1623624984036101</v>
      </c>
      <c r="AZ93" s="453">
        <v>6.1320856911304497E-2</v>
      </c>
      <c r="BA93" s="189">
        <v>14.5085826598658</v>
      </c>
      <c r="BB93" s="461">
        <v>1.2463338306365701</v>
      </c>
    </row>
    <row r="94" spans="1:54" ht="13" customHeight="1" x14ac:dyDescent="0.35">
      <c r="A94" s="12" t="s">
        <v>285</v>
      </c>
      <c r="B94" s="115">
        <v>3</v>
      </c>
      <c r="C94" s="189">
        <v>1.48629966666928</v>
      </c>
      <c r="D94" s="453">
        <v>7.8269806210582799E-2</v>
      </c>
      <c r="E94" s="189">
        <v>16.879171219924899</v>
      </c>
      <c r="F94" s="453">
        <v>1.61457018291903</v>
      </c>
      <c r="G94" s="189">
        <v>1.5999819052728601</v>
      </c>
      <c r="H94" s="453">
        <v>8.6265506160712699E-2</v>
      </c>
      <c r="I94" s="189">
        <v>18.2173181364318</v>
      </c>
      <c r="J94" s="453">
        <v>1.73883646173422</v>
      </c>
      <c r="K94" s="189">
        <v>1.5895086209263001</v>
      </c>
      <c r="L94" s="453">
        <v>7.6606683168123094E-2</v>
      </c>
      <c r="M94" s="189">
        <v>17.812452865949599</v>
      </c>
      <c r="N94" s="453">
        <v>1.55003238339587</v>
      </c>
      <c r="O94" s="189">
        <v>1.4516479040669501</v>
      </c>
      <c r="P94" s="453">
        <v>8.6221738227117706E-2</v>
      </c>
      <c r="Q94" s="189">
        <v>16.716054396295</v>
      </c>
      <c r="R94" s="453">
        <v>1.9709792802817401</v>
      </c>
      <c r="S94" s="189">
        <v>1.4642269718927701</v>
      </c>
      <c r="T94" s="453">
        <v>7.7960719349576102E-2</v>
      </c>
      <c r="U94" s="189">
        <v>16.109582027923899</v>
      </c>
      <c r="V94" s="453">
        <v>1.6830257134545199</v>
      </c>
      <c r="W94" s="189">
        <v>1.1835211544172799</v>
      </c>
      <c r="X94" s="453">
        <v>8.27062827875545E-2</v>
      </c>
      <c r="Y94" s="189">
        <v>12.0210369946022</v>
      </c>
      <c r="Z94" s="453">
        <v>1.65604079390708</v>
      </c>
      <c r="AA94" s="189">
        <v>1.61481009284807</v>
      </c>
      <c r="AB94" s="453">
        <v>0.12972221244351401</v>
      </c>
      <c r="AC94" s="189">
        <v>11.640994651290599</v>
      </c>
      <c r="AD94" s="453">
        <v>1.8511064205705099</v>
      </c>
      <c r="AE94" s="189">
        <v>1.3512498541376201</v>
      </c>
      <c r="AF94" s="453">
        <v>8.16790300475769E-2</v>
      </c>
      <c r="AG94" s="189">
        <v>14.5010212966459</v>
      </c>
      <c r="AH94" s="453">
        <v>1.64049008344287</v>
      </c>
      <c r="AI94" s="189">
        <v>1.1565853423514001</v>
      </c>
      <c r="AJ94" s="453">
        <v>8.7044952983789198E-2</v>
      </c>
      <c r="AK94" s="189">
        <v>11.0007080810323</v>
      </c>
      <c r="AL94" s="453">
        <v>1.56366165120738</v>
      </c>
      <c r="AM94" s="189">
        <v>0.95361883294872496</v>
      </c>
      <c r="AN94" s="453">
        <v>8.6228644983221803E-2</v>
      </c>
      <c r="AO94" s="189">
        <v>7.95837987469422</v>
      </c>
      <c r="AP94" s="453">
        <v>1.33542528520329</v>
      </c>
      <c r="AQ94" s="189">
        <v>1.02940881896764</v>
      </c>
      <c r="AR94" s="453">
        <v>8.0381890864071201E-2</v>
      </c>
      <c r="AS94" s="189">
        <v>9.3838250260991707</v>
      </c>
      <c r="AT94" s="453">
        <v>1.34012823997792</v>
      </c>
      <c r="AU94" s="189">
        <v>1.22214356873323</v>
      </c>
      <c r="AV94" s="453">
        <v>8.7671937477317399E-2</v>
      </c>
      <c r="AW94" s="189">
        <v>12.637172418369399</v>
      </c>
      <c r="AX94" s="453">
        <v>1.6519152201627201</v>
      </c>
      <c r="AY94" s="189">
        <v>1.1374024353574199</v>
      </c>
      <c r="AZ94" s="453">
        <v>9.5931545388843506E-2</v>
      </c>
      <c r="BA94" s="189">
        <v>10.562740034528</v>
      </c>
      <c r="BB94" s="461">
        <v>1.74463238417277</v>
      </c>
    </row>
    <row r="95" spans="1:54" ht="13" customHeight="1" x14ac:dyDescent="0.35">
      <c r="A95" s="12" t="s">
        <v>290</v>
      </c>
      <c r="B95" s="115">
        <v>3</v>
      </c>
      <c r="C95" s="189">
        <v>1.4391340605954701</v>
      </c>
      <c r="D95" s="453">
        <v>0.118803175254364</v>
      </c>
      <c r="E95" s="189">
        <v>14.6204319832813</v>
      </c>
      <c r="F95" s="453">
        <v>2.0077983074124699</v>
      </c>
      <c r="G95" s="189">
        <v>1.1841576067335</v>
      </c>
      <c r="H95" s="453">
        <v>0.117097309269064</v>
      </c>
      <c r="I95" s="189">
        <v>11.0362592531303</v>
      </c>
      <c r="J95" s="453">
        <v>1.8393741912156001</v>
      </c>
      <c r="K95" s="189">
        <v>1.26920750346287</v>
      </c>
      <c r="L95" s="453">
        <v>9.5746515409006694E-2</v>
      </c>
      <c r="M95" s="189">
        <v>13.7651073244446</v>
      </c>
      <c r="N95" s="453">
        <v>1.71255796936414</v>
      </c>
      <c r="O95" s="189">
        <v>1.12194779565185</v>
      </c>
      <c r="P95" s="453">
        <v>0.10128790691194101</v>
      </c>
      <c r="Q95" s="189">
        <v>11.816378964445899</v>
      </c>
      <c r="R95" s="453">
        <v>1.7567045340493701</v>
      </c>
      <c r="S95" s="189">
        <v>1.0899980461923799</v>
      </c>
      <c r="T95" s="453">
        <v>9.5557139804519298E-2</v>
      </c>
      <c r="U95" s="189">
        <v>11.134678427405399</v>
      </c>
      <c r="V95" s="453">
        <v>1.6986029017103099</v>
      </c>
      <c r="W95" s="189">
        <v>1.18298564198894</v>
      </c>
      <c r="X95" s="453">
        <v>0.104463521598447</v>
      </c>
      <c r="Y95" s="189">
        <v>12.4149589064693</v>
      </c>
      <c r="Z95" s="453">
        <v>1.6958194481775299</v>
      </c>
      <c r="AA95" s="189">
        <v>1.76913047065551</v>
      </c>
      <c r="AB95" s="453">
        <v>0.19310118385667399</v>
      </c>
      <c r="AC95" s="189">
        <v>9.9886741373316692</v>
      </c>
      <c r="AD95" s="453">
        <v>1.8606624497878601</v>
      </c>
      <c r="AE95" s="189">
        <v>1.43581589236661</v>
      </c>
      <c r="AF95" s="453">
        <v>0.14730542501177701</v>
      </c>
      <c r="AG95" s="189">
        <v>10.374667601823999</v>
      </c>
      <c r="AH95" s="453">
        <v>1.78681247869519</v>
      </c>
      <c r="AI95" s="189">
        <v>1.3648361338891899</v>
      </c>
      <c r="AJ95" s="453">
        <v>0.10990838175133701</v>
      </c>
      <c r="AK95" s="189">
        <v>14.276088777119099</v>
      </c>
      <c r="AL95" s="453">
        <v>1.9501891099690301</v>
      </c>
      <c r="AM95" s="189">
        <v>1.47619730858253</v>
      </c>
      <c r="AN95" s="453">
        <v>0.113522739506575</v>
      </c>
      <c r="AO95" s="189">
        <v>15.298917157521799</v>
      </c>
      <c r="AP95" s="453">
        <v>1.9209813036845</v>
      </c>
      <c r="AQ95" s="189">
        <v>1.1379938028794301</v>
      </c>
      <c r="AR95" s="453">
        <v>0.124517508445285</v>
      </c>
      <c r="AS95" s="189">
        <v>11.075182389088599</v>
      </c>
      <c r="AT95" s="453">
        <v>1.8593618906348399</v>
      </c>
      <c r="AU95" s="189">
        <v>1.09450361327819</v>
      </c>
      <c r="AV95" s="453">
        <v>0.105721676458798</v>
      </c>
      <c r="AW95" s="189">
        <v>9.2982937520059998</v>
      </c>
      <c r="AX95" s="453">
        <v>1.6046980897624901</v>
      </c>
      <c r="AY95" s="189">
        <v>1.44233025319193</v>
      </c>
      <c r="AZ95" s="453">
        <v>0.121289966583475</v>
      </c>
      <c r="BA95" s="189">
        <v>11.192406991617601</v>
      </c>
      <c r="BB95" s="461">
        <v>1.69178784964003</v>
      </c>
    </row>
    <row r="96" spans="1:54" ht="13" customHeight="1" x14ac:dyDescent="0.35">
      <c r="A96" s="12" t="s">
        <v>294</v>
      </c>
      <c r="B96" s="115">
        <v>3</v>
      </c>
      <c r="C96" s="189">
        <v>1.1021240911522501</v>
      </c>
      <c r="D96" s="453">
        <v>8.47619152761203E-2</v>
      </c>
      <c r="E96" s="189">
        <v>8.4142792146932006</v>
      </c>
      <c r="F96" s="453">
        <v>1.1233036406000101</v>
      </c>
      <c r="G96" s="189">
        <v>1.11203468294648</v>
      </c>
      <c r="H96" s="453">
        <v>6.7692532633799193E-2</v>
      </c>
      <c r="I96" s="189">
        <v>10.4342428879573</v>
      </c>
      <c r="J96" s="453">
        <v>1.18318098116787</v>
      </c>
      <c r="K96" s="189">
        <v>0.75775309993526496</v>
      </c>
      <c r="L96" s="453">
        <v>6.3617467328371202E-2</v>
      </c>
      <c r="M96" s="189">
        <v>6.7814676065234103</v>
      </c>
      <c r="N96" s="453">
        <v>0.93561931681725796</v>
      </c>
      <c r="O96" s="189">
        <v>1.0309686416161901</v>
      </c>
      <c r="P96" s="453">
        <v>7.0464313822676899E-2</v>
      </c>
      <c r="Q96" s="189">
        <v>10.957118062421999</v>
      </c>
      <c r="R96" s="453">
        <v>1.3971235557025199</v>
      </c>
      <c r="S96" s="189">
        <v>1.02621699160959</v>
      </c>
      <c r="T96" s="453">
        <v>8.5075361972834607E-2</v>
      </c>
      <c r="U96" s="189">
        <v>10.8461210819109</v>
      </c>
      <c r="V96" s="453">
        <v>1.5620800502662799</v>
      </c>
      <c r="W96" s="189">
        <v>1.1585226312211601</v>
      </c>
      <c r="X96" s="453">
        <v>8.5732059604363406E-2</v>
      </c>
      <c r="Y96" s="189">
        <v>11.759602955194801</v>
      </c>
      <c r="Z96" s="453">
        <v>1.6151566016151</v>
      </c>
      <c r="AA96" s="189">
        <v>1.2344459272111501</v>
      </c>
      <c r="AB96" s="453">
        <v>0.119810104362664</v>
      </c>
      <c r="AC96" s="189">
        <v>6.7487178271563097</v>
      </c>
      <c r="AD96" s="453">
        <v>1.16379711944182</v>
      </c>
      <c r="AE96" s="189">
        <v>1.1002284097850901</v>
      </c>
      <c r="AF96" s="453">
        <v>6.9305442463845596E-2</v>
      </c>
      <c r="AG96" s="189">
        <v>11.587515693082</v>
      </c>
      <c r="AH96" s="453">
        <v>1.31462040199591</v>
      </c>
      <c r="AI96" s="189">
        <v>1.24717481029308</v>
      </c>
      <c r="AJ96" s="453">
        <v>7.8425207274259903E-2</v>
      </c>
      <c r="AK96" s="189">
        <v>12.8020554836147</v>
      </c>
      <c r="AL96" s="453">
        <v>1.41566320650878</v>
      </c>
      <c r="AM96" s="189">
        <v>1.0644208320436399</v>
      </c>
      <c r="AN96" s="453">
        <v>8.4565649568665399E-2</v>
      </c>
      <c r="AO96" s="189">
        <v>7.5129669981454299</v>
      </c>
      <c r="AP96" s="453">
        <v>1.1198111986425301</v>
      </c>
      <c r="AQ96" s="189">
        <v>1.1405974704401001</v>
      </c>
      <c r="AR96" s="453">
        <v>7.7762346051416506E-2</v>
      </c>
      <c r="AS96" s="189">
        <v>11.432325078889599</v>
      </c>
      <c r="AT96" s="453">
        <v>1.46614207374498</v>
      </c>
      <c r="AU96" s="189">
        <v>1.1491712917076899</v>
      </c>
      <c r="AV96" s="453">
        <v>7.1297605028809802E-2</v>
      </c>
      <c r="AW96" s="189">
        <v>11.075672503163901</v>
      </c>
      <c r="AX96" s="453">
        <v>1.19755743604094</v>
      </c>
      <c r="AY96" s="189">
        <v>1.46432940459237</v>
      </c>
      <c r="AZ96" s="453">
        <v>7.6576631168200099E-2</v>
      </c>
      <c r="BA96" s="189">
        <v>17.1367175279576</v>
      </c>
      <c r="BB96" s="461">
        <v>1.5872838371987701</v>
      </c>
    </row>
    <row r="97" spans="1:54" ht="13" customHeight="1" x14ac:dyDescent="0.35">
      <c r="A97" s="12" t="s">
        <v>295</v>
      </c>
      <c r="B97" s="115">
        <v>3</v>
      </c>
      <c r="C97" s="189">
        <v>1.8601892729354901</v>
      </c>
      <c r="D97" s="453">
        <v>8.9260210749880303E-2</v>
      </c>
      <c r="E97" s="189">
        <v>21.4155571586506</v>
      </c>
      <c r="F97" s="453">
        <v>1.9049169811872499</v>
      </c>
      <c r="G97" s="189">
        <v>1.8870215886049999</v>
      </c>
      <c r="H97" s="453">
        <v>8.3637275018700094E-2</v>
      </c>
      <c r="I97" s="189">
        <v>22.286654128967001</v>
      </c>
      <c r="J97" s="453">
        <v>1.6487217958917399</v>
      </c>
      <c r="K97" s="189">
        <v>1.8124999741188099</v>
      </c>
      <c r="L97" s="453">
        <v>8.0956765785765494E-2</v>
      </c>
      <c r="M97" s="189">
        <v>21.0133186473882</v>
      </c>
      <c r="N97" s="453">
        <v>1.6824268597899601</v>
      </c>
      <c r="O97" s="189">
        <v>1.84513543560286</v>
      </c>
      <c r="P97" s="453">
        <v>9.5183203525980101E-2</v>
      </c>
      <c r="Q97" s="189">
        <v>21.336077831739701</v>
      </c>
      <c r="R97" s="453">
        <v>1.7977187133087</v>
      </c>
      <c r="S97" s="189">
        <v>1.67984058357487</v>
      </c>
      <c r="T97" s="453">
        <v>0.100606743246391</v>
      </c>
      <c r="U97" s="189">
        <v>18.305405642075101</v>
      </c>
      <c r="V97" s="453">
        <v>1.84305575876067</v>
      </c>
      <c r="W97" s="189">
        <v>1.44066898854543</v>
      </c>
      <c r="X97" s="453">
        <v>0.133010277617052</v>
      </c>
      <c r="Y97" s="189">
        <v>13.325041853282301</v>
      </c>
      <c r="Z97" s="453">
        <v>2.0387432692298399</v>
      </c>
      <c r="AA97" s="189">
        <v>1.77231824485681</v>
      </c>
      <c r="AB97" s="453">
        <v>0.16678547915382499</v>
      </c>
      <c r="AC97" s="189">
        <v>11.8625303912535</v>
      </c>
      <c r="AD97" s="453">
        <v>1.78321769696886</v>
      </c>
      <c r="AE97" s="189">
        <v>1.5157248275011399</v>
      </c>
      <c r="AF97" s="453">
        <v>0.10033915417466099</v>
      </c>
      <c r="AG97" s="189">
        <v>14.5096621062859</v>
      </c>
      <c r="AH97" s="453">
        <v>1.4874528578947299</v>
      </c>
      <c r="AI97" s="189">
        <v>1.30205698407093</v>
      </c>
      <c r="AJ97" s="453">
        <v>0.15068818416823901</v>
      </c>
      <c r="AK97" s="189">
        <v>10.235807137758099</v>
      </c>
      <c r="AL97" s="453">
        <v>1.8865491575923501</v>
      </c>
      <c r="AM97" s="189">
        <v>1.25646442288014</v>
      </c>
      <c r="AN97" s="453">
        <v>0.134136863440564</v>
      </c>
      <c r="AO97" s="189">
        <v>9.6143885305220191</v>
      </c>
      <c r="AP97" s="453">
        <v>1.6354045333143401</v>
      </c>
      <c r="AQ97" s="189">
        <v>1.4252398330542999</v>
      </c>
      <c r="AR97" s="453">
        <v>0.144128673809611</v>
      </c>
      <c r="AS97" s="189">
        <v>11.9984139812822</v>
      </c>
      <c r="AT97" s="453">
        <v>1.96098867076626</v>
      </c>
      <c r="AU97" s="189">
        <v>1.4709997732531499</v>
      </c>
      <c r="AV97" s="453">
        <v>0.106254967025918</v>
      </c>
      <c r="AW97" s="189">
        <v>13.5522317036737</v>
      </c>
      <c r="AX97" s="453">
        <v>1.50673367026723</v>
      </c>
      <c r="AY97" s="189">
        <v>1.55253525052877</v>
      </c>
      <c r="AZ97" s="453">
        <v>0.16207269242531899</v>
      </c>
      <c r="BA97" s="189">
        <v>11.130298675243401</v>
      </c>
      <c r="BB97" s="461">
        <v>2.0617161873546999</v>
      </c>
    </row>
    <row r="98" spans="1:54" ht="13" customHeight="1" x14ac:dyDescent="0.35">
      <c r="A98" s="29" t="s">
        <v>307</v>
      </c>
      <c r="B98" s="117">
        <v>3</v>
      </c>
      <c r="C98" s="203">
        <v>1.38334175932769</v>
      </c>
      <c r="D98" s="460">
        <v>3.4620654406181901E-2</v>
      </c>
      <c r="E98" s="203">
        <v>15.225666371647099</v>
      </c>
      <c r="F98" s="460">
        <v>0.65805009406977399</v>
      </c>
      <c r="G98" s="203">
        <v>1.39087631089166</v>
      </c>
      <c r="H98" s="460">
        <v>3.6596611777026701E-2</v>
      </c>
      <c r="I98" s="203">
        <v>14.617748645028801</v>
      </c>
      <c r="J98" s="460">
        <v>0.61877884636556901</v>
      </c>
      <c r="K98" s="203">
        <v>1.2651747531363999</v>
      </c>
      <c r="L98" s="460">
        <v>3.1988158028576602E-2</v>
      </c>
      <c r="M98" s="203">
        <v>13.834570835780699</v>
      </c>
      <c r="N98" s="460">
        <v>0.57979311553652302</v>
      </c>
      <c r="O98" s="203">
        <v>1.2416808935201</v>
      </c>
      <c r="P98" s="460">
        <v>3.4614946993965903E-2</v>
      </c>
      <c r="Q98" s="203">
        <v>13.285890991851099</v>
      </c>
      <c r="R98" s="460">
        <v>0.61250261241585702</v>
      </c>
      <c r="S98" s="203">
        <v>1.1887796959522099</v>
      </c>
      <c r="T98" s="460">
        <v>3.5495729524030697E-2</v>
      </c>
      <c r="U98" s="203">
        <v>12.241624135270801</v>
      </c>
      <c r="V98" s="460">
        <v>0.62238715791586896</v>
      </c>
      <c r="W98" s="203">
        <v>1.20634539195136</v>
      </c>
      <c r="X98" s="460">
        <v>3.5518931089814403E-2</v>
      </c>
      <c r="Y98" s="203">
        <v>12.5558336439675</v>
      </c>
      <c r="Z98" s="460">
        <v>0.60100615142606795</v>
      </c>
      <c r="AA98" s="203">
        <v>1.46309782492167</v>
      </c>
      <c r="AB98" s="460">
        <v>5.6575514594388497E-2</v>
      </c>
      <c r="AC98" s="203">
        <v>9.7517534817726599</v>
      </c>
      <c r="AD98" s="460">
        <v>0.573736285474157</v>
      </c>
      <c r="AE98" s="203">
        <v>1.22781675463705</v>
      </c>
      <c r="AF98" s="460">
        <v>4.0668441707111397E-2</v>
      </c>
      <c r="AG98" s="203">
        <v>11.736478683924901</v>
      </c>
      <c r="AH98" s="460">
        <v>0.561443547311686</v>
      </c>
      <c r="AI98" s="203">
        <v>1.1717634880724099</v>
      </c>
      <c r="AJ98" s="460">
        <v>4.5933297447278303E-2</v>
      </c>
      <c r="AK98" s="203">
        <v>11.4023644985524</v>
      </c>
      <c r="AL98" s="460">
        <v>0.58701428132931199</v>
      </c>
      <c r="AM98" s="203">
        <v>1.09582008698432</v>
      </c>
      <c r="AN98" s="460">
        <v>3.9217154389047999E-2</v>
      </c>
      <c r="AO98" s="203">
        <v>9.9716554283132108</v>
      </c>
      <c r="AP98" s="460">
        <v>0.56542642406938903</v>
      </c>
      <c r="AQ98" s="203">
        <v>1.1479945114541901</v>
      </c>
      <c r="AR98" s="460">
        <v>3.63117523601027E-2</v>
      </c>
      <c r="AS98" s="203">
        <v>11.3390173708787</v>
      </c>
      <c r="AT98" s="460">
        <v>0.58345573528199401</v>
      </c>
      <c r="AU98" s="203">
        <v>1.09679878816289</v>
      </c>
      <c r="AV98" s="460">
        <v>3.5952072404014199E-2</v>
      </c>
      <c r="AW98" s="203">
        <v>10.7657479920694</v>
      </c>
      <c r="AX98" s="460">
        <v>0.54822617062228196</v>
      </c>
      <c r="AY98" s="203">
        <v>1.36732705487368</v>
      </c>
      <c r="AZ98" s="460">
        <v>4.2361643055387997E-2</v>
      </c>
      <c r="BA98" s="203">
        <v>12.7436632064849</v>
      </c>
      <c r="BB98" s="468">
        <v>0.58469895227419899</v>
      </c>
    </row>
    <row r="100" spans="1:54" x14ac:dyDescent="0.35">
      <c r="A100" s="178" t="s">
        <v>345</v>
      </c>
    </row>
    <row r="101" spans="1:54" x14ac:dyDescent="0.35">
      <c r="A101" s="178" t="s">
        <v>443</v>
      </c>
    </row>
    <row r="102" spans="1:54" x14ac:dyDescent="0.35">
      <c r="A102" s="178" t="s">
        <v>387</v>
      </c>
    </row>
    <row r="103" spans="1:54" x14ac:dyDescent="0.35">
      <c r="A103" s="178" t="s">
        <v>439</v>
      </c>
    </row>
    <row r="104" spans="1:54" x14ac:dyDescent="0.35">
      <c r="A104" s="178" t="s">
        <v>310</v>
      </c>
    </row>
    <row r="105" spans="1:54" x14ac:dyDescent="0.35">
      <c r="A105" s="178" t="s">
        <v>311</v>
      </c>
    </row>
    <row r="106" spans="1:54" x14ac:dyDescent="0.35">
      <c r="A106" s="178" t="s">
        <v>312</v>
      </c>
    </row>
    <row r="107" spans="1:54" x14ac:dyDescent="0.35">
      <c r="A107" s="178" t="s">
        <v>313</v>
      </c>
    </row>
    <row r="108" spans="1:54" x14ac:dyDescent="0.35">
      <c r="A108" s="163" t="str">
        <f>HYPERLINK("https://oecdcode.org/disclaimers/cyprus.html", "Information on data for Cyprus: https://oecdcode.org/disclaimers/cyprus.html")</f>
        <v>Information on data for Cyprus: https://oecdcode.org/disclaimers/cyprus.html</v>
      </c>
    </row>
    <row r="109" spans="1:54" x14ac:dyDescent="0.35">
      <c r="A109" s="178" t="s">
        <v>314</v>
      </c>
    </row>
  </sheetData>
  <mergeCells count="28">
    <mergeCell ref="AU9:AX9"/>
    <mergeCell ref="AU10:AX10"/>
    <mergeCell ref="AY9:BB9"/>
    <mergeCell ref="AY10:BB10"/>
    <mergeCell ref="C8:BB8"/>
    <mergeCell ref="AI9:AL9"/>
    <mergeCell ref="AI10:AL10"/>
    <mergeCell ref="AM9:AP9"/>
    <mergeCell ref="AM10:AP10"/>
    <mergeCell ref="AQ9:AT9"/>
    <mergeCell ref="AQ10:AT10"/>
    <mergeCell ref="W9:Z9"/>
    <mergeCell ref="W10:Z10"/>
    <mergeCell ref="AA9:AD9"/>
    <mergeCell ref="AA10:AD10"/>
    <mergeCell ref="AE9:AH9"/>
    <mergeCell ref="AE10:AH10"/>
    <mergeCell ref="K9:N9"/>
    <mergeCell ref="K10:N10"/>
    <mergeCell ref="O9:R9"/>
    <mergeCell ref="O10:R10"/>
    <mergeCell ref="S9:V9"/>
    <mergeCell ref="S10:V10"/>
    <mergeCell ref="B8:B11"/>
    <mergeCell ref="C9:F9"/>
    <mergeCell ref="C10:F10"/>
    <mergeCell ref="G9:J9"/>
    <mergeCell ref="G10:J10"/>
  </mergeCells>
  <conditionalFormatting sqref="C1:C200">
    <cfRule type="expression" dxfId="35" priority="13">
      <formula>ABS(C1/D1)&gt;1.95996398454005</formula>
    </cfRule>
  </conditionalFormatting>
  <conditionalFormatting sqref="G1:G200">
    <cfRule type="expression" dxfId="34" priority="12">
      <formula>ABS(G1/H1)&gt;1.95996398454005</formula>
    </cfRule>
  </conditionalFormatting>
  <conditionalFormatting sqref="K1:K200">
    <cfRule type="expression" dxfId="33" priority="11">
      <formula>ABS(K1/L1)&gt;1.95996398454005</formula>
    </cfRule>
  </conditionalFormatting>
  <conditionalFormatting sqref="O1:O200">
    <cfRule type="expression" dxfId="32" priority="10">
      <formula>ABS(O1/P1)&gt;1.95996398454005</formula>
    </cfRule>
  </conditionalFormatting>
  <conditionalFormatting sqref="S1:S200">
    <cfRule type="expression" dxfId="31" priority="9">
      <formula>ABS(S1/T1)&gt;1.95996398454005</formula>
    </cfRule>
  </conditionalFormatting>
  <conditionalFormatting sqref="W1:W200">
    <cfRule type="expression" dxfId="30" priority="8">
      <formula>ABS(W1/X1)&gt;1.95996398454005</formula>
    </cfRule>
  </conditionalFormatting>
  <conditionalFormatting sqref="AA1:AA200">
    <cfRule type="expression" dxfId="29" priority="7">
      <formula>ABS(AA1/AB1)&gt;1.95996398454005</formula>
    </cfRule>
  </conditionalFormatting>
  <conditionalFormatting sqref="AE1:AE200">
    <cfRule type="expression" dxfId="28" priority="6">
      <formula>ABS(AE1/AF1)&gt;1.95996398454005</formula>
    </cfRule>
  </conditionalFormatting>
  <conditionalFormatting sqref="AI1:AI200">
    <cfRule type="expression" dxfId="27" priority="5">
      <formula>ABS(AI1/AJ1)&gt;1.95996398454005</formula>
    </cfRule>
  </conditionalFormatting>
  <conditionalFormatting sqref="AM1:AM200">
    <cfRule type="expression" dxfId="26" priority="4">
      <formula>ABS(AM1/AN1)&gt;1.95996398454005</formula>
    </cfRule>
  </conditionalFormatting>
  <conditionalFormatting sqref="AQ1:AQ200">
    <cfRule type="expression" dxfId="25" priority="3">
      <formula>ABS(AQ1/AR1)&gt;1.95996398454005</formula>
    </cfRule>
  </conditionalFormatting>
  <conditionalFormatting sqref="AU1:AU200">
    <cfRule type="expression" dxfId="24" priority="2">
      <formula>ABS(AU1/AV1)&gt;1.95996398454005</formula>
    </cfRule>
  </conditionalFormatting>
  <conditionalFormatting sqref="AY1:AY200">
    <cfRule type="expression" dxfId="23" priority="1">
      <formula>ABS(AY1/AZ1)&gt;1.95996398454005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P109"/>
  <sheetViews>
    <sheetView showGridLines="0" zoomScale="80" workbookViewId="0"/>
  </sheetViews>
  <sheetFormatPr defaultColWidth="10.81640625" defaultRowHeight="14.5" x14ac:dyDescent="0.35"/>
  <cols>
    <col min="1" max="1" width="30.7265625" customWidth="1"/>
    <col min="2" max="2" width="8.7265625" customWidth="1"/>
  </cols>
  <sheetData>
    <row r="1" spans="1:42" x14ac:dyDescent="0.35">
      <c r="A1" s="32" t="s">
        <v>228</v>
      </c>
    </row>
    <row r="2" spans="1:42" x14ac:dyDescent="0.35">
      <c r="A2" s="38" t="s">
        <v>229</v>
      </c>
    </row>
    <row r="3" spans="1:42" x14ac:dyDescent="0.35">
      <c r="A3" s="42" t="s">
        <v>379</v>
      </c>
    </row>
    <row r="4" spans="1:42" x14ac:dyDescent="0.35">
      <c r="A4" s="150" t="str">
        <f>HYPERLINK("#'TOC'!A1", "Back to TOC")</f>
        <v>Back to TOC</v>
      </c>
    </row>
    <row r="8" spans="1:42" ht="15" customHeight="1" x14ac:dyDescent="0.35">
      <c r="B8" s="503" t="s">
        <v>233</v>
      </c>
      <c r="C8" s="506" t="s">
        <v>492</v>
      </c>
      <c r="D8" s="506"/>
      <c r="E8" s="506"/>
      <c r="F8" s="506"/>
      <c r="G8" s="506" t="s">
        <v>492</v>
      </c>
      <c r="H8" s="506"/>
      <c r="I8" s="506"/>
      <c r="J8" s="506"/>
      <c r="K8" s="506" t="s">
        <v>492</v>
      </c>
      <c r="L8" s="506"/>
      <c r="M8" s="506"/>
      <c r="N8" s="506"/>
      <c r="O8" s="506" t="s">
        <v>492</v>
      </c>
      <c r="P8" s="506"/>
      <c r="Q8" s="506"/>
      <c r="R8" s="506"/>
      <c r="S8" s="506" t="s">
        <v>492</v>
      </c>
      <c r="T8" s="506"/>
      <c r="U8" s="506"/>
      <c r="V8" s="506"/>
      <c r="W8" s="506" t="s">
        <v>492</v>
      </c>
      <c r="X8" s="506"/>
      <c r="Y8" s="506"/>
      <c r="Z8" s="506"/>
      <c r="AA8" s="506" t="s">
        <v>492</v>
      </c>
      <c r="AB8" s="506"/>
      <c r="AC8" s="506"/>
      <c r="AD8" s="506"/>
      <c r="AE8" s="506" t="s">
        <v>492</v>
      </c>
      <c r="AF8" s="506"/>
      <c r="AG8" s="506"/>
      <c r="AH8" s="506"/>
      <c r="AI8" s="506" t="s">
        <v>492</v>
      </c>
      <c r="AJ8" s="506"/>
      <c r="AK8" s="506"/>
      <c r="AL8" s="506"/>
      <c r="AM8" s="506" t="s">
        <v>492</v>
      </c>
      <c r="AN8" s="506"/>
      <c r="AO8" s="506"/>
      <c r="AP8" s="507"/>
    </row>
    <row r="9" spans="1:42" ht="45" customHeight="1" x14ac:dyDescent="0.35">
      <c r="B9" s="504"/>
      <c r="C9" s="508" t="s">
        <v>482</v>
      </c>
      <c r="D9" s="508"/>
      <c r="E9" s="508"/>
      <c r="F9" s="508"/>
      <c r="G9" s="508" t="s">
        <v>483</v>
      </c>
      <c r="H9" s="508"/>
      <c r="I9" s="508"/>
      <c r="J9" s="508"/>
      <c r="K9" s="508" t="s">
        <v>484</v>
      </c>
      <c r="L9" s="508"/>
      <c r="M9" s="508"/>
      <c r="N9" s="508"/>
      <c r="O9" s="508" t="s">
        <v>485</v>
      </c>
      <c r="P9" s="508"/>
      <c r="Q9" s="508"/>
      <c r="R9" s="508"/>
      <c r="S9" s="508" t="s">
        <v>486</v>
      </c>
      <c r="T9" s="508"/>
      <c r="U9" s="508"/>
      <c r="V9" s="508"/>
      <c r="W9" s="508" t="s">
        <v>487</v>
      </c>
      <c r="X9" s="508"/>
      <c r="Y9" s="508"/>
      <c r="Z9" s="508"/>
      <c r="AA9" s="508" t="s">
        <v>488</v>
      </c>
      <c r="AB9" s="508"/>
      <c r="AC9" s="508"/>
      <c r="AD9" s="508"/>
      <c r="AE9" s="508" t="s">
        <v>489</v>
      </c>
      <c r="AF9" s="508"/>
      <c r="AG9" s="508"/>
      <c r="AH9" s="508"/>
      <c r="AI9" s="508" t="s">
        <v>490</v>
      </c>
      <c r="AJ9" s="508"/>
      <c r="AK9" s="508"/>
      <c r="AL9" s="508"/>
      <c r="AM9" s="508" t="s">
        <v>491</v>
      </c>
      <c r="AN9" s="508"/>
      <c r="AO9" s="508"/>
      <c r="AP9" s="541"/>
    </row>
    <row r="10" spans="1:42" ht="45" customHeight="1" x14ac:dyDescent="0.35">
      <c r="B10" s="504"/>
      <c r="C10" s="509" t="s">
        <v>384</v>
      </c>
      <c r="D10" s="509"/>
      <c r="E10" s="509"/>
      <c r="F10" s="509"/>
      <c r="G10" s="509" t="s">
        <v>384</v>
      </c>
      <c r="H10" s="509"/>
      <c r="I10" s="509"/>
      <c r="J10" s="509"/>
      <c r="K10" s="509" t="s">
        <v>384</v>
      </c>
      <c r="L10" s="509"/>
      <c r="M10" s="509"/>
      <c r="N10" s="509"/>
      <c r="O10" s="509" t="s">
        <v>384</v>
      </c>
      <c r="P10" s="509"/>
      <c r="Q10" s="509"/>
      <c r="R10" s="509"/>
      <c r="S10" s="509" t="s">
        <v>384</v>
      </c>
      <c r="T10" s="509"/>
      <c r="U10" s="509"/>
      <c r="V10" s="509"/>
      <c r="W10" s="509" t="s">
        <v>384</v>
      </c>
      <c r="X10" s="509"/>
      <c r="Y10" s="509"/>
      <c r="Z10" s="509"/>
      <c r="AA10" s="509" t="s">
        <v>384</v>
      </c>
      <c r="AB10" s="509"/>
      <c r="AC10" s="509"/>
      <c r="AD10" s="509"/>
      <c r="AE10" s="509" t="s">
        <v>384</v>
      </c>
      <c r="AF10" s="509"/>
      <c r="AG10" s="509"/>
      <c r="AH10" s="509"/>
      <c r="AI10" s="509" t="s">
        <v>384</v>
      </c>
      <c r="AJ10" s="509"/>
      <c r="AK10" s="509"/>
      <c r="AL10" s="509"/>
      <c r="AM10" s="509" t="s">
        <v>384</v>
      </c>
      <c r="AN10" s="509"/>
      <c r="AO10" s="509"/>
      <c r="AP10" s="542"/>
    </row>
    <row r="11" spans="1:42" ht="15" customHeight="1" x14ac:dyDescent="0.35">
      <c r="B11" s="505"/>
      <c r="C11" s="88" t="s">
        <v>326</v>
      </c>
      <c r="D11" s="88" t="s">
        <v>235</v>
      </c>
      <c r="E11" s="88" t="s">
        <v>380</v>
      </c>
      <c r="F11" s="88" t="s">
        <v>235</v>
      </c>
      <c r="G11" s="88" t="s">
        <v>326</v>
      </c>
      <c r="H11" s="88" t="s">
        <v>235</v>
      </c>
      <c r="I11" s="88" t="s">
        <v>380</v>
      </c>
      <c r="J11" s="88" t="s">
        <v>235</v>
      </c>
      <c r="K11" s="88" t="s">
        <v>326</v>
      </c>
      <c r="L11" s="88" t="s">
        <v>235</v>
      </c>
      <c r="M11" s="88" t="s">
        <v>380</v>
      </c>
      <c r="N11" s="88" t="s">
        <v>235</v>
      </c>
      <c r="O11" s="88" t="s">
        <v>326</v>
      </c>
      <c r="P11" s="88" t="s">
        <v>235</v>
      </c>
      <c r="Q11" s="88" t="s">
        <v>380</v>
      </c>
      <c r="R11" s="88" t="s">
        <v>235</v>
      </c>
      <c r="S11" s="88" t="s">
        <v>326</v>
      </c>
      <c r="T11" s="88" t="s">
        <v>235</v>
      </c>
      <c r="U11" s="88" t="s">
        <v>380</v>
      </c>
      <c r="V11" s="88" t="s">
        <v>235</v>
      </c>
      <c r="W11" s="88" t="s">
        <v>326</v>
      </c>
      <c r="X11" s="88" t="s">
        <v>235</v>
      </c>
      <c r="Y11" s="88" t="s">
        <v>380</v>
      </c>
      <c r="Z11" s="88" t="s">
        <v>235</v>
      </c>
      <c r="AA11" s="88" t="s">
        <v>326</v>
      </c>
      <c r="AB11" s="88" t="s">
        <v>235</v>
      </c>
      <c r="AC11" s="88" t="s">
        <v>380</v>
      </c>
      <c r="AD11" s="88" t="s">
        <v>235</v>
      </c>
      <c r="AE11" s="88" t="s">
        <v>326</v>
      </c>
      <c r="AF11" s="88" t="s">
        <v>235</v>
      </c>
      <c r="AG11" s="88" t="s">
        <v>380</v>
      </c>
      <c r="AH11" s="88" t="s">
        <v>235</v>
      </c>
      <c r="AI11" s="88" t="s">
        <v>326</v>
      </c>
      <c r="AJ11" s="88" t="s">
        <v>235</v>
      </c>
      <c r="AK11" s="88" t="s">
        <v>380</v>
      </c>
      <c r="AL11" s="88" t="s">
        <v>235</v>
      </c>
      <c r="AM11" s="88" t="s">
        <v>326</v>
      </c>
      <c r="AN11" s="88" t="s">
        <v>235</v>
      </c>
      <c r="AO11" s="88" t="s">
        <v>380</v>
      </c>
      <c r="AP11" s="89" t="s">
        <v>235</v>
      </c>
    </row>
    <row r="12" spans="1:42" ht="13" customHeight="1" x14ac:dyDescent="0.35">
      <c r="A12" s="90"/>
      <c r="B12" s="91"/>
      <c r="C12" s="201" t="s">
        <v>1536</v>
      </c>
      <c r="D12" s="475" t="s">
        <v>1537</v>
      </c>
      <c r="E12" s="201" t="s">
        <v>1538</v>
      </c>
      <c r="F12" s="475" t="s">
        <v>1539</v>
      </c>
      <c r="G12" s="201" t="s">
        <v>1540</v>
      </c>
      <c r="H12" s="475" t="s">
        <v>1541</v>
      </c>
      <c r="I12" s="201" t="s">
        <v>1542</v>
      </c>
      <c r="J12" s="475" t="s">
        <v>1543</v>
      </c>
      <c r="K12" s="201" t="s">
        <v>1544</v>
      </c>
      <c r="L12" s="475" t="s">
        <v>1545</v>
      </c>
      <c r="M12" s="201" t="s">
        <v>1546</v>
      </c>
      <c r="N12" s="475" t="s">
        <v>1547</v>
      </c>
      <c r="O12" s="201" t="s">
        <v>1548</v>
      </c>
      <c r="P12" s="475" t="s">
        <v>1549</v>
      </c>
      <c r="Q12" s="201" t="s">
        <v>1550</v>
      </c>
      <c r="R12" s="475" t="s">
        <v>1551</v>
      </c>
      <c r="S12" s="201" t="s">
        <v>1552</v>
      </c>
      <c r="T12" s="475" t="s">
        <v>1553</v>
      </c>
      <c r="U12" s="201" t="s">
        <v>1554</v>
      </c>
      <c r="V12" s="475" t="s">
        <v>1555</v>
      </c>
      <c r="W12" s="201" t="s">
        <v>1556</v>
      </c>
      <c r="X12" s="475" t="s">
        <v>1557</v>
      </c>
      <c r="Y12" s="201" t="s">
        <v>1558</v>
      </c>
      <c r="Z12" s="475" t="s">
        <v>1559</v>
      </c>
      <c r="AA12" s="201" t="s">
        <v>1560</v>
      </c>
      <c r="AB12" s="475" t="s">
        <v>1561</v>
      </c>
      <c r="AC12" s="201" t="s">
        <v>1562</v>
      </c>
      <c r="AD12" s="475" t="s">
        <v>1563</v>
      </c>
      <c r="AE12" s="201" t="s">
        <v>1564</v>
      </c>
      <c r="AF12" s="475" t="s">
        <v>1565</v>
      </c>
      <c r="AG12" s="201" t="s">
        <v>1566</v>
      </c>
      <c r="AH12" s="475" t="s">
        <v>1567</v>
      </c>
      <c r="AI12" s="201" t="s">
        <v>1568</v>
      </c>
      <c r="AJ12" s="475" t="s">
        <v>1569</v>
      </c>
      <c r="AK12" s="201" t="s">
        <v>1570</v>
      </c>
      <c r="AL12" s="475" t="s">
        <v>1571</v>
      </c>
      <c r="AM12" s="201" t="s">
        <v>1572</v>
      </c>
      <c r="AN12" s="475" t="s">
        <v>1573</v>
      </c>
      <c r="AO12" s="201" t="s">
        <v>1574</v>
      </c>
      <c r="AP12" s="483" t="s">
        <v>1575</v>
      </c>
    </row>
    <row r="13" spans="1:42" ht="13" customHeight="1" x14ac:dyDescent="0.35">
      <c r="A13" s="12" t="s">
        <v>248</v>
      </c>
      <c r="B13" s="97">
        <v>2</v>
      </c>
      <c r="C13" s="189">
        <v>-0.12468056978492199</v>
      </c>
      <c r="D13" s="469">
        <v>6.2044923679406401E-2</v>
      </c>
      <c r="E13" s="189">
        <v>3.36495362426803</v>
      </c>
      <c r="F13" s="469">
        <v>0.967066397112189</v>
      </c>
      <c r="G13" s="189">
        <v>6.9378167671776004E-3</v>
      </c>
      <c r="H13" s="469">
        <v>9.3179040521766607E-2</v>
      </c>
      <c r="I13" s="189">
        <v>3.24142374224345</v>
      </c>
      <c r="J13" s="469">
        <v>0.97298796600052395</v>
      </c>
      <c r="K13" s="189">
        <v>0.17804342839982901</v>
      </c>
      <c r="L13" s="469">
        <v>0.14841682749027801</v>
      </c>
      <c r="M13" s="189">
        <v>3.3496400235915602</v>
      </c>
      <c r="N13" s="469">
        <v>0.96622016457926796</v>
      </c>
      <c r="O13" s="189">
        <v>0.170886224763735</v>
      </c>
      <c r="P13" s="469">
        <v>0.119059529798862</v>
      </c>
      <c r="Q13" s="189">
        <v>3.4460606717671398</v>
      </c>
      <c r="R13" s="469">
        <v>1.00125194070002</v>
      </c>
      <c r="S13" s="189">
        <v>0.227757170082763</v>
      </c>
      <c r="T13" s="469">
        <v>8.2881550511269206E-2</v>
      </c>
      <c r="U13" s="189">
        <v>3.4976292233268498</v>
      </c>
      <c r="V13" s="469">
        <v>0.97775529514256398</v>
      </c>
      <c r="W13" s="189">
        <v>-0.120099514537217</v>
      </c>
      <c r="X13" s="469">
        <v>0.11124088302089399</v>
      </c>
      <c r="Y13" s="189">
        <v>3.2996481131505999</v>
      </c>
      <c r="Z13" s="469">
        <v>0.97915751498499304</v>
      </c>
      <c r="AA13" s="189">
        <v>2.50787396101987E-2</v>
      </c>
      <c r="AB13" s="469">
        <v>0.100547043937056</v>
      </c>
      <c r="AC13" s="189">
        <v>3.2588777676332401</v>
      </c>
      <c r="AD13" s="469">
        <v>0.97967544521582905</v>
      </c>
      <c r="AE13" s="189">
        <v>0.110475315462573</v>
      </c>
      <c r="AF13" s="469">
        <v>0.129046296948016</v>
      </c>
      <c r="AG13" s="189">
        <v>3.3149771130949302</v>
      </c>
      <c r="AH13" s="469">
        <v>0.98176918843775496</v>
      </c>
      <c r="AI13" s="189">
        <v>0.20372601263038301</v>
      </c>
      <c r="AJ13" s="469">
        <v>9.1368428731340906E-2</v>
      </c>
      <c r="AK13" s="189">
        <v>3.4725166677666999</v>
      </c>
      <c r="AL13" s="469">
        <v>0.97897966739072395</v>
      </c>
      <c r="AM13" s="189">
        <v>2.9214541945419101E-2</v>
      </c>
      <c r="AN13" s="469">
        <v>0.13362580466527599</v>
      </c>
      <c r="AO13" s="189">
        <v>3.2836373000637402</v>
      </c>
      <c r="AP13" s="477">
        <v>0.99422177418417201</v>
      </c>
    </row>
    <row r="14" spans="1:42" ht="13" customHeight="1" x14ac:dyDescent="0.35">
      <c r="A14" s="12" t="s">
        <v>249</v>
      </c>
      <c r="B14" s="97">
        <v>2</v>
      </c>
      <c r="C14" s="189">
        <v>0.18481972802774699</v>
      </c>
      <c r="D14" s="469">
        <v>6.9665557844666298E-2</v>
      </c>
      <c r="E14" s="189">
        <v>3.73449228708298</v>
      </c>
      <c r="F14" s="469">
        <v>1.16136408691997</v>
      </c>
      <c r="G14" s="189">
        <v>0.10520911572734799</v>
      </c>
      <c r="H14" s="469">
        <v>7.0896052200545304E-2</v>
      </c>
      <c r="I14" s="189">
        <v>3.3102333737230798</v>
      </c>
      <c r="J14" s="469">
        <v>1.13871659572255</v>
      </c>
      <c r="K14" s="189">
        <v>7.1808026300349999E-3</v>
      </c>
      <c r="L14" s="469">
        <v>9.6519277284177696E-2</v>
      </c>
      <c r="M14" s="189">
        <v>3.1605497976417198</v>
      </c>
      <c r="N14" s="469">
        <v>1.0889226449360301</v>
      </c>
      <c r="O14" s="189">
        <v>0.24938219850049501</v>
      </c>
      <c r="P14" s="469">
        <v>7.8280394082553897E-2</v>
      </c>
      <c r="Q14" s="189">
        <v>4.7015948526205804</v>
      </c>
      <c r="R14" s="469">
        <v>1.4065136291604901</v>
      </c>
      <c r="S14" s="189">
        <v>4.3640481449294603E-2</v>
      </c>
      <c r="T14" s="469">
        <v>7.0977713102549106E-2</v>
      </c>
      <c r="U14" s="189">
        <v>3.3021821930764301</v>
      </c>
      <c r="V14" s="469">
        <v>1.1368294844978699</v>
      </c>
      <c r="W14" s="189">
        <v>6.7511677085347596E-2</v>
      </c>
      <c r="X14" s="469">
        <v>7.1010380586415595E-2</v>
      </c>
      <c r="Y14" s="189">
        <v>3.3829739922703701</v>
      </c>
      <c r="Z14" s="469">
        <v>1.19230144470587</v>
      </c>
      <c r="AA14" s="189">
        <v>0.170930127468055</v>
      </c>
      <c r="AB14" s="469">
        <v>7.48658561180537E-2</v>
      </c>
      <c r="AC14" s="189">
        <v>4.0623185175407102</v>
      </c>
      <c r="AD14" s="469">
        <v>1.4119646591250401</v>
      </c>
      <c r="AE14" s="189">
        <v>-7.4748912292867897E-2</v>
      </c>
      <c r="AF14" s="469">
        <v>6.7035343682102802E-2</v>
      </c>
      <c r="AG14" s="189">
        <v>3.57803538562223</v>
      </c>
      <c r="AH14" s="469">
        <v>1.1511573049375201</v>
      </c>
      <c r="AI14" s="189">
        <v>-1.72532386667676E-2</v>
      </c>
      <c r="AJ14" s="469">
        <v>6.5726943703023705E-2</v>
      </c>
      <c r="AK14" s="189">
        <v>3.0865647342345599</v>
      </c>
      <c r="AL14" s="469">
        <v>1.05086349864283</v>
      </c>
      <c r="AM14" s="189">
        <v>-1.5309702567333799E-2</v>
      </c>
      <c r="AN14" s="469">
        <v>6.1640972007716399E-2</v>
      </c>
      <c r="AO14" s="189">
        <v>3.40072676204541</v>
      </c>
      <c r="AP14" s="477">
        <v>1.1357922012500401</v>
      </c>
    </row>
    <row r="15" spans="1:42" ht="13" customHeight="1" x14ac:dyDescent="0.35">
      <c r="A15" s="12" t="s">
        <v>250</v>
      </c>
      <c r="B15" s="97">
        <v>2</v>
      </c>
      <c r="C15" s="189">
        <v>0.40552125856187199</v>
      </c>
      <c r="D15" s="469">
        <v>7.1526748073102303E-2</v>
      </c>
      <c r="E15" s="189">
        <v>3.20892299147298</v>
      </c>
      <c r="F15" s="469">
        <v>0.86724840925439595</v>
      </c>
      <c r="G15" s="189">
        <v>0.34172713094165702</v>
      </c>
      <c r="H15" s="469">
        <v>6.8826219670531402E-2</v>
      </c>
      <c r="I15" s="189">
        <v>3.2381874597651898</v>
      </c>
      <c r="J15" s="469">
        <v>0.77427982832991205</v>
      </c>
      <c r="K15" s="189">
        <v>0.248600187051219</v>
      </c>
      <c r="L15" s="469">
        <v>9.7335141652499402E-2</v>
      </c>
      <c r="M15" s="189">
        <v>2.1604675515242899</v>
      </c>
      <c r="N15" s="469">
        <v>0.77169323617524899</v>
      </c>
      <c r="O15" s="189">
        <v>0.47088523044354802</v>
      </c>
      <c r="P15" s="469">
        <v>6.16142351845873E-2</v>
      </c>
      <c r="Q15" s="189">
        <v>5.5359281322577703</v>
      </c>
      <c r="R15" s="469">
        <v>1.0285612362415999</v>
      </c>
      <c r="S15" s="189">
        <v>0.36414601417127401</v>
      </c>
      <c r="T15" s="469">
        <v>9.3733390513755205E-2</v>
      </c>
      <c r="U15" s="189">
        <v>2.51953979086427</v>
      </c>
      <c r="V15" s="469">
        <v>0.79645895818533197</v>
      </c>
      <c r="W15" s="189">
        <v>8.5984649264455398E-2</v>
      </c>
      <c r="X15" s="469">
        <v>9.0490492118366697E-2</v>
      </c>
      <c r="Y15" s="189">
        <v>2.1269944366475602</v>
      </c>
      <c r="Z15" s="469">
        <v>0.76968344773095199</v>
      </c>
      <c r="AA15" s="189">
        <v>0.56381322360546304</v>
      </c>
      <c r="AB15" s="469">
        <v>9.3335911925172099E-2</v>
      </c>
      <c r="AC15" s="189">
        <v>4.2354598614539096</v>
      </c>
      <c r="AD15" s="469">
        <v>0.94205674381648596</v>
      </c>
      <c r="AE15" s="189">
        <v>-8.8053743298503906E-2</v>
      </c>
      <c r="AF15" s="469">
        <v>5.4316701612655401E-2</v>
      </c>
      <c r="AG15" s="189">
        <v>2.1758888153755298</v>
      </c>
      <c r="AH15" s="469">
        <v>0.76670769266112104</v>
      </c>
      <c r="AI15" s="189">
        <v>0.42554943098056902</v>
      </c>
      <c r="AJ15" s="469">
        <v>0.13558596487660901</v>
      </c>
      <c r="AK15" s="189">
        <v>2.6642423749515101</v>
      </c>
      <c r="AL15" s="469">
        <v>0.83178636471998102</v>
      </c>
      <c r="AM15" s="189">
        <v>-4.0232003034390999E-2</v>
      </c>
      <c r="AN15" s="469">
        <v>8.2099360415736303E-2</v>
      </c>
      <c r="AO15" s="189">
        <v>2.0214654690662601</v>
      </c>
      <c r="AP15" s="477">
        <v>0.74465037224728803</v>
      </c>
    </row>
    <row r="16" spans="1:42" ht="13" customHeight="1" x14ac:dyDescent="0.35">
      <c r="A16" s="12" t="s">
        <v>251</v>
      </c>
      <c r="B16" s="97">
        <v>2</v>
      </c>
      <c r="C16" s="189">
        <v>5.7320391118875998E-2</v>
      </c>
      <c r="D16" s="469">
        <v>4.1064286689397399E-2</v>
      </c>
      <c r="E16" s="189">
        <v>2.6544069356304001</v>
      </c>
      <c r="F16" s="469">
        <v>0.97182675826293197</v>
      </c>
      <c r="G16" s="189">
        <v>3.1839037809588397E-2</v>
      </c>
      <c r="H16" s="469">
        <v>3.4187257404969702E-2</v>
      </c>
      <c r="I16" s="189">
        <v>2.7827576472766999</v>
      </c>
      <c r="J16" s="469">
        <v>1.02211208498066</v>
      </c>
      <c r="K16" s="189">
        <v>-1.7465970509355101E-3</v>
      </c>
      <c r="L16" s="469">
        <v>3.4916444982382201E-2</v>
      </c>
      <c r="M16" s="189">
        <v>2.7029115302161002</v>
      </c>
      <c r="N16" s="469">
        <v>1.00186609674942</v>
      </c>
      <c r="O16" s="189">
        <v>7.3317983306803499E-3</v>
      </c>
      <c r="P16" s="469">
        <v>3.5394390879348397E-2</v>
      </c>
      <c r="Q16" s="189">
        <v>2.6625672021483</v>
      </c>
      <c r="R16" s="469">
        <v>0.98461001492978995</v>
      </c>
      <c r="S16" s="189">
        <v>5.78577893669531E-3</v>
      </c>
      <c r="T16" s="469">
        <v>3.7178225001880498E-2</v>
      </c>
      <c r="U16" s="189">
        <v>2.6709556306476201</v>
      </c>
      <c r="V16" s="469">
        <v>0.99890299740856803</v>
      </c>
      <c r="W16" s="189">
        <v>-4.7150565084100503E-2</v>
      </c>
      <c r="X16" s="469">
        <v>2.4263872840900501E-2</v>
      </c>
      <c r="Y16" s="189">
        <v>2.7555822957955098</v>
      </c>
      <c r="Z16" s="469">
        <v>0.99027628637482701</v>
      </c>
      <c r="AA16" s="189">
        <v>2.64397663664039E-2</v>
      </c>
      <c r="AB16" s="469">
        <v>3.4452320706186E-2</v>
      </c>
      <c r="AC16" s="189">
        <v>2.6746544094256102</v>
      </c>
      <c r="AD16" s="469">
        <v>0.98790192695994306</v>
      </c>
      <c r="AE16" s="189">
        <v>-3.9535533249747202E-3</v>
      </c>
      <c r="AF16" s="469">
        <v>2.8976521847966501E-2</v>
      </c>
      <c r="AG16" s="189">
        <v>2.68091512905582</v>
      </c>
      <c r="AH16" s="469">
        <v>1.00699956245371</v>
      </c>
      <c r="AI16" s="189">
        <v>-1.7732960423227001E-2</v>
      </c>
      <c r="AJ16" s="469">
        <v>2.90288959193904E-2</v>
      </c>
      <c r="AK16" s="189">
        <v>2.7241469152665299</v>
      </c>
      <c r="AL16" s="469">
        <v>1.0128272428744101</v>
      </c>
      <c r="AM16" s="189">
        <v>-3.09434382211187E-2</v>
      </c>
      <c r="AN16" s="469">
        <v>3.6973412909475797E-2</v>
      </c>
      <c r="AO16" s="189">
        <v>2.7213855440347401</v>
      </c>
      <c r="AP16" s="477">
        <v>1.0239647153428499</v>
      </c>
    </row>
    <row r="17" spans="1:42" ht="13" customHeight="1" x14ac:dyDescent="0.35">
      <c r="A17" s="12" t="s">
        <v>252</v>
      </c>
      <c r="B17" s="97">
        <v>2</v>
      </c>
      <c r="C17" s="189">
        <v>-2.12394239820357E-2</v>
      </c>
      <c r="D17" s="469">
        <v>3.8769040114355599E-2</v>
      </c>
      <c r="E17" s="189">
        <v>9.6930880112921507</v>
      </c>
      <c r="F17" s="469">
        <v>1.38578300103815</v>
      </c>
      <c r="G17" s="189">
        <v>2.62055413289446E-2</v>
      </c>
      <c r="H17" s="469">
        <v>4.0488575533078698E-2</v>
      </c>
      <c r="I17" s="189">
        <v>9.5171277318663705</v>
      </c>
      <c r="J17" s="469">
        <v>1.4024267779091999</v>
      </c>
      <c r="K17" s="189">
        <v>-3.5595608238358101E-4</v>
      </c>
      <c r="L17" s="469">
        <v>3.3861140716532699E-2</v>
      </c>
      <c r="M17" s="189">
        <v>9.3657507036640801</v>
      </c>
      <c r="N17" s="469">
        <v>1.3801637701103799</v>
      </c>
      <c r="O17" s="189">
        <v>-2.39334916044034E-2</v>
      </c>
      <c r="P17" s="469">
        <v>4.5882341858139102E-2</v>
      </c>
      <c r="Q17" s="189">
        <v>9.4823660206069391</v>
      </c>
      <c r="R17" s="469">
        <v>1.4041702676391901</v>
      </c>
      <c r="S17" s="189">
        <v>6.5992780282426305E-2</v>
      </c>
      <c r="T17" s="469">
        <v>3.7162445871120199E-2</v>
      </c>
      <c r="U17" s="189">
        <v>9.6888874786514005</v>
      </c>
      <c r="V17" s="469">
        <v>1.41204406139429</v>
      </c>
      <c r="W17" s="189">
        <v>-4.59882087799749E-2</v>
      </c>
      <c r="X17" s="469">
        <v>4.3870236834486098E-2</v>
      </c>
      <c r="Y17" s="189">
        <v>9.6596618603142108</v>
      </c>
      <c r="Z17" s="469">
        <v>1.4119675642959599</v>
      </c>
      <c r="AA17" s="189">
        <v>2.9589729976491098E-2</v>
      </c>
      <c r="AB17" s="469">
        <v>5.0382003977174197E-2</v>
      </c>
      <c r="AC17" s="189">
        <v>9.4486704506362607</v>
      </c>
      <c r="AD17" s="469">
        <v>1.3980996381108499</v>
      </c>
      <c r="AE17" s="189">
        <v>-2.2199134468458798E-2</v>
      </c>
      <c r="AF17" s="469">
        <v>5.0433681408319699E-2</v>
      </c>
      <c r="AG17" s="189">
        <v>9.5308119062737706</v>
      </c>
      <c r="AH17" s="469">
        <v>1.4088380581278599</v>
      </c>
      <c r="AI17" s="189">
        <v>-1.25154704446371E-2</v>
      </c>
      <c r="AJ17" s="469">
        <v>4.90132979897068E-2</v>
      </c>
      <c r="AK17" s="189">
        <v>9.4356099255209394</v>
      </c>
      <c r="AL17" s="469">
        <v>1.4103956221857901</v>
      </c>
      <c r="AM17" s="189">
        <v>-6.0691893736702198E-3</v>
      </c>
      <c r="AN17" s="469">
        <v>4.9184043192731897E-2</v>
      </c>
      <c r="AO17" s="189">
        <v>9.4983152723969102</v>
      </c>
      <c r="AP17" s="477">
        <v>1.41982877255511</v>
      </c>
    </row>
    <row r="18" spans="1:42" ht="13" customHeight="1" x14ac:dyDescent="0.35">
      <c r="A18" s="12" t="s">
        <v>253</v>
      </c>
      <c r="B18" s="97">
        <v>2</v>
      </c>
      <c r="C18" s="189">
        <v>0.12557751264770101</v>
      </c>
      <c r="D18" s="469">
        <v>8.4886213708397606E-2</v>
      </c>
      <c r="E18" s="189">
        <v>3.2711966847419198</v>
      </c>
      <c r="F18" s="469">
        <v>0.77017910275211099</v>
      </c>
      <c r="G18" s="189">
        <v>0.30880163518040998</v>
      </c>
      <c r="H18" s="469">
        <v>6.9465270446433594E-2</v>
      </c>
      <c r="I18" s="189">
        <v>4.3664253404952502</v>
      </c>
      <c r="J18" s="469">
        <v>0.92416739616048205</v>
      </c>
      <c r="K18" s="189">
        <v>0.23205798472223099</v>
      </c>
      <c r="L18" s="469">
        <v>6.4397929903115603E-2</v>
      </c>
      <c r="M18" s="189">
        <v>3.46362324131265</v>
      </c>
      <c r="N18" s="469">
        <v>0.76923162385268196</v>
      </c>
      <c r="O18" s="189">
        <v>0.32385451362255901</v>
      </c>
      <c r="P18" s="469">
        <v>6.5274431821841603E-2</v>
      </c>
      <c r="Q18" s="189">
        <v>4.3278474972265997</v>
      </c>
      <c r="R18" s="469">
        <v>0.78975947194782603</v>
      </c>
      <c r="S18" s="189">
        <v>0.29678841018872998</v>
      </c>
      <c r="T18" s="469">
        <v>8.2044560704428796E-2</v>
      </c>
      <c r="U18" s="189">
        <v>3.83388006867599</v>
      </c>
      <c r="V18" s="469">
        <v>0.81391532588741899</v>
      </c>
      <c r="W18" s="189">
        <v>-3.6443195842621401E-2</v>
      </c>
      <c r="X18" s="469">
        <v>8.9140910817164604E-2</v>
      </c>
      <c r="Y18" s="189">
        <v>3.2906565012442099</v>
      </c>
      <c r="Z18" s="469">
        <v>0.76424246706467702</v>
      </c>
      <c r="AA18" s="189">
        <v>0.56703458297550302</v>
      </c>
      <c r="AB18" s="469">
        <v>0.12174663406849499</v>
      </c>
      <c r="AC18" s="189">
        <v>5.4936380707854697</v>
      </c>
      <c r="AD18" s="469">
        <v>0.92271773468103402</v>
      </c>
      <c r="AE18" s="189">
        <v>6.7437423503936E-2</v>
      </c>
      <c r="AF18" s="469">
        <v>0.118464014994758</v>
      </c>
      <c r="AG18" s="189">
        <v>3.4174746509799299</v>
      </c>
      <c r="AH18" s="469">
        <v>0.77850902277525302</v>
      </c>
      <c r="AI18" s="189">
        <v>0.61114004810131295</v>
      </c>
      <c r="AJ18" s="469">
        <v>0.144723276860836</v>
      </c>
      <c r="AK18" s="189">
        <v>4.3153140175537699</v>
      </c>
      <c r="AL18" s="469">
        <v>0.79631317165224202</v>
      </c>
      <c r="AM18" s="189">
        <v>0.15915111118404501</v>
      </c>
      <c r="AN18" s="469">
        <v>7.9769616065632196E-2</v>
      </c>
      <c r="AO18" s="189">
        <v>3.83033550805713</v>
      </c>
      <c r="AP18" s="477">
        <v>0.84003507261127097</v>
      </c>
    </row>
    <row r="19" spans="1:42" ht="13" customHeight="1" x14ac:dyDescent="0.35">
      <c r="A19" s="100" t="s">
        <v>254</v>
      </c>
      <c r="B19" s="97">
        <v>2</v>
      </c>
      <c r="C19" s="189">
        <v>0.13418992380995301</v>
      </c>
      <c r="D19" s="469">
        <v>0.111673582855063</v>
      </c>
      <c r="E19" s="189">
        <v>3.4437285039117498</v>
      </c>
      <c r="F19" s="469">
        <v>1.05705018368598</v>
      </c>
      <c r="G19" s="189">
        <v>0.24539304881823101</v>
      </c>
      <c r="H19" s="469">
        <v>7.4086234230578599E-2</v>
      </c>
      <c r="I19" s="189">
        <v>4.2443860815182601</v>
      </c>
      <c r="J19" s="469">
        <v>1.22029287008966</v>
      </c>
      <c r="K19" s="189">
        <v>0.31958376059530702</v>
      </c>
      <c r="L19" s="469">
        <v>0.11767938067638201</v>
      </c>
      <c r="M19" s="189">
        <v>3.8932116082275701</v>
      </c>
      <c r="N19" s="469">
        <v>1.13664379161123</v>
      </c>
      <c r="O19" s="189">
        <v>0.25192839030875702</v>
      </c>
      <c r="P19" s="469">
        <v>8.4588990916471998E-2</v>
      </c>
      <c r="Q19" s="189">
        <v>4.1715013658920004</v>
      </c>
      <c r="R19" s="469">
        <v>1.10648524794506</v>
      </c>
      <c r="S19" s="189">
        <v>0.29372718269446502</v>
      </c>
      <c r="T19" s="469">
        <v>8.3259074027362698E-2</v>
      </c>
      <c r="U19" s="189">
        <v>4.2258894083907599</v>
      </c>
      <c r="V19" s="469">
        <v>1.22637472274189</v>
      </c>
      <c r="W19" s="189">
        <v>-0.106376815081854</v>
      </c>
      <c r="X19" s="469">
        <v>0.11623809285110299</v>
      </c>
      <c r="Y19" s="189">
        <v>3.6906284164229102</v>
      </c>
      <c r="Z19" s="469">
        <v>1.1738474440676601</v>
      </c>
      <c r="AA19" s="189">
        <v>0.472278434287565</v>
      </c>
      <c r="AB19" s="469">
        <v>0.14899156916760201</v>
      </c>
      <c r="AC19" s="189">
        <v>5.41935451538619</v>
      </c>
      <c r="AD19" s="469">
        <v>1.3518553746101201</v>
      </c>
      <c r="AE19" s="189">
        <v>0.14402568737430799</v>
      </c>
      <c r="AF19" s="469">
        <v>0.20440205503599301</v>
      </c>
      <c r="AG19" s="189">
        <v>3.8634685624168901</v>
      </c>
      <c r="AH19" s="469">
        <v>1.1497644611211699</v>
      </c>
      <c r="AI19" s="189">
        <v>0.626087556343355</v>
      </c>
      <c r="AJ19" s="469">
        <v>0.18980530384024599</v>
      </c>
      <c r="AK19" s="189">
        <v>4.7185504316742302</v>
      </c>
      <c r="AL19" s="469">
        <v>1.2328766271998699</v>
      </c>
      <c r="AM19" s="189">
        <v>0.379545551257439</v>
      </c>
      <c r="AN19" s="469">
        <v>0.141734420785148</v>
      </c>
      <c r="AO19" s="189">
        <v>4.6261424858612799</v>
      </c>
      <c r="AP19" s="477">
        <v>1.47752907950277</v>
      </c>
    </row>
    <row r="20" spans="1:42" ht="13" customHeight="1" x14ac:dyDescent="0.35">
      <c r="A20" s="100" t="s">
        <v>255</v>
      </c>
      <c r="B20" s="97">
        <v>2</v>
      </c>
      <c r="C20" s="189">
        <v>0.15002261033116199</v>
      </c>
      <c r="D20" s="469">
        <v>0.13031395839184301</v>
      </c>
      <c r="E20" s="189">
        <v>4.7087041331876103</v>
      </c>
      <c r="F20" s="469">
        <v>1.64528391104215</v>
      </c>
      <c r="G20" s="189">
        <v>0.32807430311182001</v>
      </c>
      <c r="H20" s="469">
        <v>0.14096600896828601</v>
      </c>
      <c r="I20" s="189">
        <v>5.4013854813491999</v>
      </c>
      <c r="J20" s="469">
        <v>1.9328022116700001</v>
      </c>
      <c r="K20" s="189">
        <v>0.14669795351967899</v>
      </c>
      <c r="L20" s="469">
        <v>0.105253466152576</v>
      </c>
      <c r="M20" s="189">
        <v>4.6011280306403899</v>
      </c>
      <c r="N20" s="469">
        <v>1.62312197651504</v>
      </c>
      <c r="O20" s="189">
        <v>0.418579308619901</v>
      </c>
      <c r="P20" s="469">
        <v>0.123014165298828</v>
      </c>
      <c r="Q20" s="189">
        <v>6.0193280688001298</v>
      </c>
      <c r="R20" s="469">
        <v>1.9172750223210899</v>
      </c>
      <c r="S20" s="189">
        <v>0.15534107381649401</v>
      </c>
      <c r="T20" s="469">
        <v>0.17380545812829301</v>
      </c>
      <c r="U20" s="189">
        <v>4.6584703349149104</v>
      </c>
      <c r="V20" s="469">
        <v>1.6807799279217399</v>
      </c>
      <c r="W20" s="189">
        <v>0.14295580506974701</v>
      </c>
      <c r="X20" s="469">
        <v>0.13075953600710699</v>
      </c>
      <c r="Y20" s="189">
        <v>4.6880430282052696</v>
      </c>
      <c r="Z20" s="469">
        <v>1.6705221064026801</v>
      </c>
      <c r="AA20" s="189">
        <v>0.59455400252366197</v>
      </c>
      <c r="AB20" s="469">
        <v>0.221254623839685</v>
      </c>
      <c r="AC20" s="189">
        <v>5.6846032915017402</v>
      </c>
      <c r="AD20" s="469">
        <v>1.7048563892883699</v>
      </c>
      <c r="AE20" s="189">
        <v>-6.70914959978961E-2</v>
      </c>
      <c r="AF20" s="469">
        <v>0.120490351180899</v>
      </c>
      <c r="AG20" s="189">
        <v>4.6324737102989699</v>
      </c>
      <c r="AH20" s="469">
        <v>1.72649744460069</v>
      </c>
      <c r="AI20" s="189">
        <v>0.47043838501895802</v>
      </c>
      <c r="AJ20" s="469">
        <v>0.230475984864496</v>
      </c>
      <c r="AK20" s="189">
        <v>4.9188942428244697</v>
      </c>
      <c r="AL20" s="469">
        <v>1.68286321242833</v>
      </c>
      <c r="AM20" s="189">
        <v>4.1413933029931703E-2</v>
      </c>
      <c r="AN20" s="469">
        <v>6.2789121401224501E-2</v>
      </c>
      <c r="AO20" s="189">
        <v>4.7248694085773604</v>
      </c>
      <c r="AP20" s="477">
        <v>1.71960624195034</v>
      </c>
    </row>
    <row r="21" spans="1:42" ht="13" customHeight="1" x14ac:dyDescent="0.35">
      <c r="A21" s="12" t="s">
        <v>256</v>
      </c>
      <c r="B21" s="97">
        <v>2</v>
      </c>
      <c r="C21" s="189">
        <v>1.1549523022070201E-2</v>
      </c>
      <c r="D21" s="469">
        <v>5.1692174671029302E-2</v>
      </c>
      <c r="E21" s="189">
        <v>9.5105141264840203</v>
      </c>
      <c r="F21" s="469">
        <v>1.6384253887033799</v>
      </c>
      <c r="G21" s="189">
        <v>6.3356306671395607E-2</v>
      </c>
      <c r="H21" s="469">
        <v>4.9601547011928197E-2</v>
      </c>
      <c r="I21" s="189">
        <v>9.1561121032502299</v>
      </c>
      <c r="J21" s="469">
        <v>1.61558729916781</v>
      </c>
      <c r="K21" s="189">
        <v>-2.87779678729147E-3</v>
      </c>
      <c r="L21" s="469">
        <v>4.90599958978193E-2</v>
      </c>
      <c r="M21" s="189">
        <v>8.94997344897501</v>
      </c>
      <c r="N21" s="469">
        <v>1.5928144394069499</v>
      </c>
      <c r="O21" s="189">
        <v>2.9387873486977401E-2</v>
      </c>
      <c r="P21" s="469">
        <v>4.1631750343258701E-2</v>
      </c>
      <c r="Q21" s="189">
        <v>9.0258727642948298</v>
      </c>
      <c r="R21" s="469">
        <v>1.5785245016390499</v>
      </c>
      <c r="S21" s="189">
        <v>-1.5162778051607101E-2</v>
      </c>
      <c r="T21" s="469">
        <v>3.68418667314825E-2</v>
      </c>
      <c r="U21" s="189">
        <v>8.8687071526342809</v>
      </c>
      <c r="V21" s="469">
        <v>1.58629109428742</v>
      </c>
      <c r="W21" s="189">
        <v>-2.4394552805942701E-3</v>
      </c>
      <c r="X21" s="469">
        <v>4.3146736356654398E-2</v>
      </c>
      <c r="Y21" s="189">
        <v>8.8449373508157407</v>
      </c>
      <c r="Z21" s="469">
        <v>1.59974081549213</v>
      </c>
      <c r="AA21" s="189">
        <v>6.9584000904058002E-2</v>
      </c>
      <c r="AB21" s="469">
        <v>3.6028769779516502E-2</v>
      </c>
      <c r="AC21" s="189">
        <v>9.0689680724845108</v>
      </c>
      <c r="AD21" s="469">
        <v>1.6683736134962199</v>
      </c>
      <c r="AE21" s="189">
        <v>7.43131939686639E-3</v>
      </c>
      <c r="AF21" s="469">
        <v>2.99118358879948E-2</v>
      </c>
      <c r="AG21" s="189">
        <v>8.8490779517555893</v>
      </c>
      <c r="AH21" s="469">
        <v>1.5827744784115101</v>
      </c>
      <c r="AI21" s="189">
        <v>1.23298986955492E-2</v>
      </c>
      <c r="AJ21" s="469">
        <v>3.7612092904877797E-2</v>
      </c>
      <c r="AK21" s="189">
        <v>8.7637867623373609</v>
      </c>
      <c r="AL21" s="469">
        <v>1.5972004715766099</v>
      </c>
      <c r="AM21" s="189">
        <v>3.4982083372120998E-2</v>
      </c>
      <c r="AN21" s="469">
        <v>4.65628887485868E-2</v>
      </c>
      <c r="AO21" s="189">
        <v>8.9426231712758906</v>
      </c>
      <c r="AP21" s="477">
        <v>1.63451205126223</v>
      </c>
    </row>
    <row r="22" spans="1:42" ht="13" customHeight="1" x14ac:dyDescent="0.35">
      <c r="A22" s="12" t="s">
        <v>257</v>
      </c>
      <c r="B22" s="97">
        <v>2</v>
      </c>
      <c r="C22" s="189">
        <v>0.10569101890292699</v>
      </c>
      <c r="D22" s="469">
        <v>6.1946948996354202E-2</v>
      </c>
      <c r="E22" s="189">
        <v>5.6318734121607799</v>
      </c>
      <c r="F22" s="469">
        <v>1.46544437586884</v>
      </c>
      <c r="G22" s="189">
        <v>0.11015258414467299</v>
      </c>
      <c r="H22" s="469">
        <v>5.2453432735068098E-2</v>
      </c>
      <c r="I22" s="189">
        <v>5.4024636469621603</v>
      </c>
      <c r="J22" s="469">
        <v>1.43644341458556</v>
      </c>
      <c r="K22" s="189">
        <v>0.10116927778444899</v>
      </c>
      <c r="L22" s="469">
        <v>7.0620530429275005E-2</v>
      </c>
      <c r="M22" s="189">
        <v>5.5401762942099397</v>
      </c>
      <c r="N22" s="469">
        <v>1.4933240410809101</v>
      </c>
      <c r="O22" s="189">
        <v>0.104196193476205</v>
      </c>
      <c r="P22" s="469">
        <v>0.10245061496704801</v>
      </c>
      <c r="Q22" s="189">
        <v>5.4499011734649203</v>
      </c>
      <c r="R22" s="469">
        <v>1.4966073635985599</v>
      </c>
      <c r="S22" s="189">
        <v>0.19158022589069801</v>
      </c>
      <c r="T22" s="469">
        <v>0.13689441203949401</v>
      </c>
      <c r="U22" s="189">
        <v>5.4602836494685096</v>
      </c>
      <c r="V22" s="469">
        <v>1.47605232415401</v>
      </c>
      <c r="W22" s="189">
        <v>0.17169056265531499</v>
      </c>
      <c r="X22" s="469">
        <v>6.2806268874258803E-2</v>
      </c>
      <c r="Y22" s="189">
        <v>5.58890221688916</v>
      </c>
      <c r="Z22" s="469">
        <v>1.6419034106981301</v>
      </c>
      <c r="AA22" s="189">
        <v>0.23812128365006199</v>
      </c>
      <c r="AB22" s="469">
        <v>6.9355732787219099E-2</v>
      </c>
      <c r="AC22" s="189">
        <v>6.8689807072382996</v>
      </c>
      <c r="AD22" s="469">
        <v>1.48160939339287</v>
      </c>
      <c r="AE22" s="189">
        <v>0.118112105862509</v>
      </c>
      <c r="AF22" s="469">
        <v>8.4096108564947994E-2</v>
      </c>
      <c r="AG22" s="189">
        <v>4.7703191029646597</v>
      </c>
      <c r="AH22" s="469">
        <v>1.4323432114124901</v>
      </c>
      <c r="AI22" s="189">
        <v>0.248996938576349</v>
      </c>
      <c r="AJ22" s="469">
        <v>6.8955969651011403E-2</v>
      </c>
      <c r="AK22" s="189">
        <v>5.8811065948200003</v>
      </c>
      <c r="AL22" s="469">
        <v>1.4036653488628399</v>
      </c>
      <c r="AM22" s="189">
        <v>-4.3907386419587198E-2</v>
      </c>
      <c r="AN22" s="469">
        <v>5.9197190180046197E-2</v>
      </c>
      <c r="AO22" s="189">
        <v>5.0025309172499197</v>
      </c>
      <c r="AP22" s="477">
        <v>1.53428233001903</v>
      </c>
    </row>
    <row r="23" spans="1:42" ht="13" customHeight="1" x14ac:dyDescent="0.35">
      <c r="A23" s="12" t="s">
        <v>258</v>
      </c>
      <c r="B23" s="97">
        <v>2</v>
      </c>
      <c r="C23" s="189">
        <v>-3.5739915299941402E-2</v>
      </c>
      <c r="D23" s="469">
        <v>0.10099144752959401</v>
      </c>
      <c r="E23" s="189">
        <v>6.3658364709923498</v>
      </c>
      <c r="F23" s="469">
        <v>2.0391148596898701</v>
      </c>
      <c r="G23" s="189">
        <v>0.22625714585642501</v>
      </c>
      <c r="H23" s="469">
        <v>0.11509454429624601</v>
      </c>
      <c r="I23" s="189">
        <v>7.4277175615265101</v>
      </c>
      <c r="J23" s="469">
        <v>2.1185199351678401</v>
      </c>
      <c r="K23" s="189">
        <v>-6.17542095873184E-2</v>
      </c>
      <c r="L23" s="469">
        <v>0.102319425685023</v>
      </c>
      <c r="M23" s="189">
        <v>6.7112549227429996</v>
      </c>
      <c r="N23" s="469">
        <v>2.0828417407024098</v>
      </c>
      <c r="O23" s="189">
        <v>0.490922083187253</v>
      </c>
      <c r="P23" s="469">
        <v>0.123029574061245</v>
      </c>
      <c r="Q23" s="189">
        <v>8.8016501767102806</v>
      </c>
      <c r="R23" s="469">
        <v>2.1018524315681701</v>
      </c>
      <c r="S23" s="189">
        <v>-7.3389272847287607E-2</v>
      </c>
      <c r="T23" s="469">
        <v>8.3539517446426903E-2</v>
      </c>
      <c r="U23" s="189">
        <v>7.01368873438458</v>
      </c>
      <c r="V23" s="469">
        <v>2.1420594593978399</v>
      </c>
      <c r="W23" s="189">
        <v>-5.88265678537578E-3</v>
      </c>
      <c r="X23" s="469">
        <v>9.2573953936039094E-2</v>
      </c>
      <c r="Y23" s="189">
        <v>6.2933858765390802</v>
      </c>
      <c r="Z23" s="469">
        <v>1.89831945626398</v>
      </c>
      <c r="AA23" s="189">
        <v>4.6949778964867801E-2</v>
      </c>
      <c r="AB23" s="469">
        <v>0.100714546415551</v>
      </c>
      <c r="AC23" s="189">
        <v>6.6564532813003598</v>
      </c>
      <c r="AD23" s="469">
        <v>2.0928179980687101</v>
      </c>
      <c r="AE23" s="189">
        <v>2.8523898746752901E-2</v>
      </c>
      <c r="AF23" s="469">
        <v>0.192586002068725</v>
      </c>
      <c r="AG23" s="189">
        <v>6.3251739794588904</v>
      </c>
      <c r="AH23" s="469">
        <v>2.0483969955334702</v>
      </c>
      <c r="AI23" s="189">
        <v>-3.3504959260291803E-2</v>
      </c>
      <c r="AJ23" s="469">
        <v>0.101446465070672</v>
      </c>
      <c r="AK23" s="189">
        <v>7.0376452315137001</v>
      </c>
      <c r="AL23" s="469">
        <v>2.13331470599991</v>
      </c>
      <c r="AM23" s="189">
        <v>8.8641530788797895E-3</v>
      </c>
      <c r="AN23" s="469">
        <v>0.14439526545543499</v>
      </c>
      <c r="AO23" s="189">
        <v>6.9368939498805098</v>
      </c>
      <c r="AP23" s="477">
        <v>2.2335894770150899</v>
      </c>
    </row>
    <row r="24" spans="1:42" ht="13" customHeight="1" x14ac:dyDescent="0.35">
      <c r="A24" s="12" t="s">
        <v>259</v>
      </c>
      <c r="B24" s="97">
        <v>2</v>
      </c>
      <c r="C24" s="189">
        <v>-3.6864807990341503E-2</v>
      </c>
      <c r="D24" s="469">
        <v>5.7534548538831297E-2</v>
      </c>
      <c r="E24" s="189">
        <v>7.90743461955946</v>
      </c>
      <c r="F24" s="469">
        <v>2.55291049083529</v>
      </c>
      <c r="G24" s="189">
        <v>0.160609344746692</v>
      </c>
      <c r="H24" s="469">
        <v>6.45489542256375E-2</v>
      </c>
      <c r="I24" s="189">
        <v>8.5779637451240607</v>
      </c>
      <c r="J24" s="469">
        <v>2.54733294005415</v>
      </c>
      <c r="K24" s="189">
        <v>9.7820024362868102E-2</v>
      </c>
      <c r="L24" s="469">
        <v>8.4715388803990002E-2</v>
      </c>
      <c r="M24" s="189">
        <v>7.9777794111478304</v>
      </c>
      <c r="N24" s="469">
        <v>2.4643076930433701</v>
      </c>
      <c r="O24" s="189">
        <v>0.12818328862588399</v>
      </c>
      <c r="P24" s="469">
        <v>6.7653997105035904E-2</v>
      </c>
      <c r="Q24" s="189">
        <v>8.1392584957582699</v>
      </c>
      <c r="R24" s="469">
        <v>2.4269161770730201</v>
      </c>
      <c r="S24" s="189">
        <v>4.7010502774322602E-2</v>
      </c>
      <c r="T24" s="469">
        <v>4.4142503593895099E-2</v>
      </c>
      <c r="U24" s="189">
        <v>7.8904665502904798</v>
      </c>
      <c r="V24" s="469">
        <v>2.38824156868221</v>
      </c>
      <c r="W24" s="189">
        <v>6.4321206006943202E-2</v>
      </c>
      <c r="X24" s="469">
        <v>5.0167074259135802E-2</v>
      </c>
      <c r="Y24" s="189">
        <v>7.7090624180971696</v>
      </c>
      <c r="Z24" s="469">
        <v>2.3468869848881901</v>
      </c>
      <c r="AA24" s="189">
        <v>0.20472496055043199</v>
      </c>
      <c r="AB24" s="469">
        <v>0.105204791692751</v>
      </c>
      <c r="AC24" s="189">
        <v>8.52217298024126</v>
      </c>
      <c r="AD24" s="469">
        <v>2.56736143652441</v>
      </c>
      <c r="AE24" s="189">
        <v>1.89091165750159E-2</v>
      </c>
      <c r="AF24" s="469">
        <v>6.4051267878042106E-2</v>
      </c>
      <c r="AG24" s="189">
        <v>7.8423943556198399</v>
      </c>
      <c r="AH24" s="469">
        <v>2.43472694912654</v>
      </c>
      <c r="AI24" s="189">
        <v>0.12005042396919401</v>
      </c>
      <c r="AJ24" s="469">
        <v>5.8729325061367202E-2</v>
      </c>
      <c r="AK24" s="189">
        <v>8.0316556289792</v>
      </c>
      <c r="AL24" s="469">
        <v>2.4196890138958</v>
      </c>
      <c r="AM24" s="189">
        <v>-5.55793959690725E-2</v>
      </c>
      <c r="AN24" s="469">
        <v>7.9900596981265795E-2</v>
      </c>
      <c r="AO24" s="189">
        <v>7.9532419375907901</v>
      </c>
      <c r="AP24" s="477">
        <v>2.5089835704595802</v>
      </c>
    </row>
    <row r="25" spans="1:42" ht="13" customHeight="1" x14ac:dyDescent="0.35">
      <c r="A25" s="12" t="s">
        <v>260</v>
      </c>
      <c r="B25" s="97">
        <v>2</v>
      </c>
      <c r="C25" s="189">
        <v>0.118811034172491</v>
      </c>
      <c r="D25" s="469">
        <v>4.7398171367855901E-2</v>
      </c>
      <c r="E25" s="189">
        <v>9.3087868571300199</v>
      </c>
      <c r="F25" s="469">
        <v>1.88647743634765</v>
      </c>
      <c r="G25" s="189">
        <v>3.4073990925290197E-2</v>
      </c>
      <c r="H25" s="469">
        <v>9.8624768916553002E-2</v>
      </c>
      <c r="I25" s="189">
        <v>7.9418233537217802</v>
      </c>
      <c r="J25" s="469">
        <v>1.9847938130382501</v>
      </c>
      <c r="K25" s="189">
        <v>1.00854549261007E-2</v>
      </c>
      <c r="L25" s="469">
        <v>0.102574843522713</v>
      </c>
      <c r="M25" s="189">
        <v>8.3108161879502607</v>
      </c>
      <c r="N25" s="469">
        <v>2.0893816709283901</v>
      </c>
      <c r="O25" s="189">
        <v>5.9870202418088402E-2</v>
      </c>
      <c r="P25" s="469">
        <v>8.7141427452463699E-2</v>
      </c>
      <c r="Q25" s="189">
        <v>8.5927279735126394</v>
      </c>
      <c r="R25" s="469">
        <v>2.1779061381575899</v>
      </c>
      <c r="S25" s="189">
        <v>3.9332111746749103E-2</v>
      </c>
      <c r="T25" s="469">
        <v>8.1736343024052194E-2</v>
      </c>
      <c r="U25" s="189">
        <v>8.3565415059275701</v>
      </c>
      <c r="V25" s="469">
        <v>2.0387769386665702</v>
      </c>
      <c r="W25" s="189">
        <v>3.7975481312714699E-4</v>
      </c>
      <c r="X25" s="469">
        <v>0.13402983584379</v>
      </c>
      <c r="Y25" s="189">
        <v>8.2413213702221704</v>
      </c>
      <c r="Z25" s="469">
        <v>2.09294073453278</v>
      </c>
      <c r="AA25" s="189">
        <v>0.107641335898187</v>
      </c>
      <c r="AB25" s="469">
        <v>0.12225961751013099</v>
      </c>
      <c r="AC25" s="189">
        <v>9.0409856493030407</v>
      </c>
      <c r="AD25" s="469">
        <v>2.6068926006928201</v>
      </c>
      <c r="AE25" s="189">
        <v>-1.4098587371800799E-2</v>
      </c>
      <c r="AF25" s="469">
        <v>0.10549045105053501</v>
      </c>
      <c r="AG25" s="189">
        <v>8.1361175054935693</v>
      </c>
      <c r="AH25" s="469">
        <v>2.0230615184554002</v>
      </c>
      <c r="AI25" s="189">
        <v>1.6462193800237199E-2</v>
      </c>
      <c r="AJ25" s="469">
        <v>0.10397237918577</v>
      </c>
      <c r="AK25" s="189">
        <v>8.1772106627278998</v>
      </c>
      <c r="AL25" s="469">
        <v>2.1465373517442998</v>
      </c>
      <c r="AM25" s="189">
        <v>9.0159322545621708E-3</v>
      </c>
      <c r="AN25" s="469">
        <v>9.4012315293003204E-2</v>
      </c>
      <c r="AO25" s="189">
        <v>8.2375955739310704</v>
      </c>
      <c r="AP25" s="477">
        <v>2.0512875620356898</v>
      </c>
    </row>
    <row r="26" spans="1:42" ht="13" customHeight="1" x14ac:dyDescent="0.35">
      <c r="A26" s="12" t="s">
        <v>261</v>
      </c>
      <c r="B26" s="97">
        <v>2</v>
      </c>
      <c r="C26" s="189">
        <v>0.181387046264853</v>
      </c>
      <c r="D26" s="469">
        <v>7.1585867253251695E-2</v>
      </c>
      <c r="E26" s="189">
        <v>3.3748997375065999</v>
      </c>
      <c r="F26" s="469">
        <v>0.97900042822237898</v>
      </c>
      <c r="G26" s="189">
        <v>0.127335812847473</v>
      </c>
      <c r="H26" s="469">
        <v>6.3123828445959707E-2</v>
      </c>
      <c r="I26" s="189">
        <v>2.8809931123333898</v>
      </c>
      <c r="J26" s="469">
        <v>0.96598461385719203</v>
      </c>
      <c r="K26" s="189">
        <v>-7.0757932268082297E-3</v>
      </c>
      <c r="L26" s="469">
        <v>7.5203768792252407E-2</v>
      </c>
      <c r="M26" s="189">
        <v>2.7849317240231</v>
      </c>
      <c r="N26" s="469">
        <v>0.93802067668482303</v>
      </c>
      <c r="O26" s="189">
        <v>0.23816969811354299</v>
      </c>
      <c r="P26" s="469">
        <v>0.11495980876604101</v>
      </c>
      <c r="Q26" s="189">
        <v>3.1303515974895202</v>
      </c>
      <c r="R26" s="469">
        <v>0.98017949612525401</v>
      </c>
      <c r="S26" s="189">
        <v>0.13411977555549501</v>
      </c>
      <c r="T26" s="469">
        <v>0.103278199286926</v>
      </c>
      <c r="U26" s="189">
        <v>2.8545688515559502</v>
      </c>
      <c r="V26" s="469">
        <v>0.94257880335251198</v>
      </c>
      <c r="W26" s="189">
        <v>0.181297143919912</v>
      </c>
      <c r="X26" s="469">
        <v>0.100480780104778</v>
      </c>
      <c r="Y26" s="189">
        <v>3.1355353518925502</v>
      </c>
      <c r="Z26" s="469">
        <v>0.97965652710375495</v>
      </c>
      <c r="AA26" s="189">
        <v>0.19044504115990901</v>
      </c>
      <c r="AB26" s="469">
        <v>0.120850829151018</v>
      </c>
      <c r="AC26" s="189">
        <v>3.38648419576865</v>
      </c>
      <c r="AD26" s="469">
        <v>1.1302094231617701</v>
      </c>
      <c r="AE26" s="189">
        <v>-6.36611599192526E-2</v>
      </c>
      <c r="AF26" s="469">
        <v>6.5285350312503307E-2</v>
      </c>
      <c r="AG26" s="189">
        <v>3.1768058098421399</v>
      </c>
      <c r="AH26" s="469">
        <v>1.0003881102404899</v>
      </c>
      <c r="AI26" s="189">
        <v>7.8229172038369904E-2</v>
      </c>
      <c r="AJ26" s="469">
        <v>0.12110976903718899</v>
      </c>
      <c r="AK26" s="189">
        <v>2.8340576334430798</v>
      </c>
      <c r="AL26" s="469">
        <v>0.95205027512976304</v>
      </c>
      <c r="AM26" s="189">
        <v>-4.3363072918745998E-2</v>
      </c>
      <c r="AN26" s="469">
        <v>5.1741113559724702E-2</v>
      </c>
      <c r="AO26" s="189">
        <v>2.9851968404853402</v>
      </c>
      <c r="AP26" s="477">
        <v>0.93893039395765598</v>
      </c>
    </row>
    <row r="27" spans="1:42" ht="13" customHeight="1" x14ac:dyDescent="0.35">
      <c r="A27" s="12" t="s">
        <v>262</v>
      </c>
      <c r="B27" s="97">
        <v>2</v>
      </c>
      <c r="C27" s="189">
        <v>5.6658233194348602E-2</v>
      </c>
      <c r="D27" s="469">
        <v>7.4774130282776199E-2</v>
      </c>
      <c r="E27" s="189">
        <v>3.10450401514955</v>
      </c>
      <c r="F27" s="469">
        <v>1.32090738093032</v>
      </c>
      <c r="G27" s="189">
        <v>0.328615111784405</v>
      </c>
      <c r="H27" s="469">
        <v>7.2565905087127E-2</v>
      </c>
      <c r="I27" s="189">
        <v>5.2989659291251003</v>
      </c>
      <c r="J27" s="469">
        <v>1.66795906955525</v>
      </c>
      <c r="K27" s="189">
        <v>0.20279796188806501</v>
      </c>
      <c r="L27" s="469">
        <v>6.6172275763827004E-2</v>
      </c>
      <c r="M27" s="189">
        <v>3.5994788315486299</v>
      </c>
      <c r="N27" s="469">
        <v>1.3238920263159699</v>
      </c>
      <c r="O27" s="189">
        <v>0.126202306177986</v>
      </c>
      <c r="P27" s="469">
        <v>0.11244483061926799</v>
      </c>
      <c r="Q27" s="189">
        <v>3.4198486413107299</v>
      </c>
      <c r="R27" s="469">
        <v>1.54948113319444</v>
      </c>
      <c r="S27" s="189">
        <v>7.0419122387144303E-2</v>
      </c>
      <c r="T27" s="469">
        <v>7.9162311255221607E-2</v>
      </c>
      <c r="U27" s="189">
        <v>2.9595142913585502</v>
      </c>
      <c r="V27" s="469">
        <v>1.2722972187989501</v>
      </c>
      <c r="W27" s="189">
        <v>8.2228001869546097E-2</v>
      </c>
      <c r="X27" s="469">
        <v>7.3976781294961297E-2</v>
      </c>
      <c r="Y27" s="189">
        <v>3.0961162860755498</v>
      </c>
      <c r="Z27" s="469">
        <v>1.32199960774254</v>
      </c>
      <c r="AA27" s="189">
        <v>6.1587167843288201E-2</v>
      </c>
      <c r="AB27" s="469">
        <v>8.8083778183389694E-2</v>
      </c>
      <c r="AC27" s="189">
        <v>2.94059759468648</v>
      </c>
      <c r="AD27" s="469">
        <v>1.29036439624919</v>
      </c>
      <c r="AE27" s="189">
        <v>-6.8495484191997705E-2</v>
      </c>
      <c r="AF27" s="469">
        <v>0.153457454253805</v>
      </c>
      <c r="AG27" s="189">
        <v>2.9370227197747298</v>
      </c>
      <c r="AH27" s="469">
        <v>1.31187945058033</v>
      </c>
      <c r="AI27" s="189">
        <v>0.34821694854167901</v>
      </c>
      <c r="AJ27" s="469">
        <v>0.13792158350063599</v>
      </c>
      <c r="AK27" s="189">
        <v>3.8874730636375201</v>
      </c>
      <c r="AL27" s="469">
        <v>1.38141202818713</v>
      </c>
      <c r="AM27" s="189">
        <v>9.5694045201221004E-2</v>
      </c>
      <c r="AN27" s="469">
        <v>0.12715241819535</v>
      </c>
      <c r="AO27" s="189">
        <v>3.1312470874008702</v>
      </c>
      <c r="AP27" s="477">
        <v>1.31997076373692</v>
      </c>
    </row>
    <row r="28" spans="1:42" ht="13" customHeight="1" x14ac:dyDescent="0.35">
      <c r="A28" s="12" t="s">
        <v>263</v>
      </c>
      <c r="B28" s="97">
        <v>2</v>
      </c>
      <c r="C28" s="189">
        <v>0.19541639345814299</v>
      </c>
      <c r="D28" s="469">
        <v>4.7266306350607502E-2</v>
      </c>
      <c r="E28" s="189">
        <v>2.3890341413366398</v>
      </c>
      <c r="F28" s="469">
        <v>0.55493392528112395</v>
      </c>
      <c r="G28" s="189">
        <v>0.24769535098164999</v>
      </c>
      <c r="H28" s="469">
        <v>4.81647457464447E-2</v>
      </c>
      <c r="I28" s="189">
        <v>3.1528577530289601</v>
      </c>
      <c r="J28" s="469">
        <v>0.72101090025605696</v>
      </c>
      <c r="K28" s="189">
        <v>0.11138429544239301</v>
      </c>
      <c r="L28" s="469">
        <v>6.8823780482331801E-2</v>
      </c>
      <c r="M28" s="189">
        <v>1.9504432540385801</v>
      </c>
      <c r="N28" s="469">
        <v>0.53515326802403296</v>
      </c>
      <c r="O28" s="189">
        <v>0.30766418960830699</v>
      </c>
      <c r="P28" s="469">
        <v>0.11607657592383901</v>
      </c>
      <c r="Q28" s="189">
        <v>2.7610287706954799</v>
      </c>
      <c r="R28" s="469">
        <v>0.76459267794443697</v>
      </c>
      <c r="S28" s="189">
        <v>0.112421938942112</v>
      </c>
      <c r="T28" s="469">
        <v>9.1539479876046603E-2</v>
      </c>
      <c r="U28" s="189">
        <v>1.9867431916706799</v>
      </c>
      <c r="V28" s="469">
        <v>0.54514181121326</v>
      </c>
      <c r="W28" s="189">
        <v>5.9207374859365301E-2</v>
      </c>
      <c r="X28" s="469">
        <v>4.5944733274117001E-2</v>
      </c>
      <c r="Y28" s="189">
        <v>2.0752917135278</v>
      </c>
      <c r="Z28" s="469">
        <v>0.54079517423273005</v>
      </c>
      <c r="AA28" s="189">
        <v>0.34711857833651599</v>
      </c>
      <c r="AB28" s="469">
        <v>8.2719473990470596E-2</v>
      </c>
      <c r="AC28" s="189">
        <v>3.7076439629734002</v>
      </c>
      <c r="AD28" s="469">
        <v>0.88798239142824198</v>
      </c>
      <c r="AE28" s="189">
        <v>8.1177002588721403E-2</v>
      </c>
      <c r="AF28" s="469">
        <v>7.7187034586780806E-2</v>
      </c>
      <c r="AG28" s="189">
        <v>2.0231335961725101</v>
      </c>
      <c r="AH28" s="469">
        <v>0.53646391270650395</v>
      </c>
      <c r="AI28" s="189">
        <v>0.372700825900668</v>
      </c>
      <c r="AJ28" s="469">
        <v>0.16464540704820901</v>
      </c>
      <c r="AK28" s="189">
        <v>2.7021273453233001</v>
      </c>
      <c r="AL28" s="469">
        <v>0.78228989593876797</v>
      </c>
      <c r="AM28" s="189">
        <v>-7.7950465606789601E-2</v>
      </c>
      <c r="AN28" s="469">
        <v>3.9639202198383898E-2</v>
      </c>
      <c r="AO28" s="189">
        <v>2.03177075670872</v>
      </c>
      <c r="AP28" s="477">
        <v>0.50683455881246398</v>
      </c>
    </row>
    <row r="29" spans="1:42" ht="13" customHeight="1" x14ac:dyDescent="0.35">
      <c r="A29" s="12" t="s">
        <v>264</v>
      </c>
      <c r="B29" s="97">
        <v>2</v>
      </c>
      <c r="C29" s="189">
        <v>0.111559489309074</v>
      </c>
      <c r="D29" s="469">
        <v>9.1274757487821601E-2</v>
      </c>
      <c r="E29" s="189">
        <v>5.0922992822206599</v>
      </c>
      <c r="F29" s="469">
        <v>1.51970061190587</v>
      </c>
      <c r="G29" s="189">
        <v>9.1803279550468301E-3</v>
      </c>
      <c r="H29" s="469">
        <v>0.13330881093840899</v>
      </c>
      <c r="I29" s="189">
        <v>4.9468586891505799</v>
      </c>
      <c r="J29" s="469">
        <v>1.54967403575121</v>
      </c>
      <c r="K29" s="189">
        <v>0.146226023933691</v>
      </c>
      <c r="L29" s="469">
        <v>9.7598726593809804E-2</v>
      </c>
      <c r="M29" s="189">
        <v>4.8422318136446103</v>
      </c>
      <c r="N29" s="469">
        <v>1.4901897460407401</v>
      </c>
      <c r="O29" s="189">
        <v>0.14794594056152999</v>
      </c>
      <c r="P29" s="469">
        <v>7.8412318811875298E-2</v>
      </c>
      <c r="Q29" s="189">
        <v>5.1689477045511998</v>
      </c>
      <c r="R29" s="469">
        <v>1.62009062711078</v>
      </c>
      <c r="S29" s="189">
        <v>0.202653147812907</v>
      </c>
      <c r="T29" s="469">
        <v>9.8287281819885094E-2</v>
      </c>
      <c r="U29" s="189">
        <v>5.0946501509750499</v>
      </c>
      <c r="V29" s="469">
        <v>1.60767497025686</v>
      </c>
      <c r="W29" s="189">
        <v>0.156934979603956</v>
      </c>
      <c r="X29" s="469">
        <v>0.16954181876425201</v>
      </c>
      <c r="Y29" s="189">
        <v>4.3017949203538004</v>
      </c>
      <c r="Z29" s="469">
        <v>1.50992808562265</v>
      </c>
      <c r="AA29" s="189">
        <v>0.29709166503427697</v>
      </c>
      <c r="AB29" s="469">
        <v>0.10260244844315</v>
      </c>
      <c r="AC29" s="189">
        <v>5.5249947252222702</v>
      </c>
      <c r="AD29" s="469">
        <v>1.7686981227404699</v>
      </c>
      <c r="AE29" s="189">
        <v>-0.19121246185447299</v>
      </c>
      <c r="AF29" s="469">
        <v>0.11882600411090299</v>
      </c>
      <c r="AG29" s="189">
        <v>5.13658296924591</v>
      </c>
      <c r="AH29" s="469">
        <v>1.5478034606032101</v>
      </c>
      <c r="AI29" s="189">
        <v>0.50227107477252997</v>
      </c>
      <c r="AJ29" s="469">
        <v>0.12665407024845801</v>
      </c>
      <c r="AK29" s="189">
        <v>6.2175692448706403</v>
      </c>
      <c r="AL29" s="469">
        <v>1.54631891823095</v>
      </c>
      <c r="AM29" s="189">
        <v>-4.1106579911395102E-2</v>
      </c>
      <c r="AN29" s="469">
        <v>5.0238302684829102E-2</v>
      </c>
      <c r="AO29" s="189">
        <v>5.2135869786351599</v>
      </c>
      <c r="AP29" s="477">
        <v>1.6935763519270499</v>
      </c>
    </row>
    <row r="30" spans="1:42" ht="13" customHeight="1" x14ac:dyDescent="0.35">
      <c r="A30" s="12" t="s">
        <v>265</v>
      </c>
      <c r="B30" s="97">
        <v>2</v>
      </c>
      <c r="C30" s="189">
        <v>0.19417573261458501</v>
      </c>
      <c r="D30" s="469">
        <v>4.8388821509676098E-2</v>
      </c>
      <c r="E30" s="189">
        <v>7.9370205753291803</v>
      </c>
      <c r="F30" s="469">
        <v>1.4373945754817901</v>
      </c>
      <c r="G30" s="189">
        <v>0.355690403513509</v>
      </c>
      <c r="H30" s="469">
        <v>5.4349425451094703E-2</v>
      </c>
      <c r="I30" s="189">
        <v>9.2723990323023902</v>
      </c>
      <c r="J30" s="469">
        <v>1.56691265671669</v>
      </c>
      <c r="K30" s="189">
        <v>0.13870057082599699</v>
      </c>
      <c r="L30" s="469">
        <v>6.7489356772664294E-2</v>
      </c>
      <c r="M30" s="189">
        <v>7.5356375490274399</v>
      </c>
      <c r="N30" s="469">
        <v>1.4749608506810601</v>
      </c>
      <c r="O30" s="189">
        <v>0.24808577420129799</v>
      </c>
      <c r="P30" s="469">
        <v>8.8283663429236006E-2</v>
      </c>
      <c r="Q30" s="189">
        <v>8.23511587324281</v>
      </c>
      <c r="R30" s="469">
        <v>1.4082766862094001</v>
      </c>
      <c r="S30" s="189">
        <v>0.22194833943550599</v>
      </c>
      <c r="T30" s="469">
        <v>0.11613078369975099</v>
      </c>
      <c r="U30" s="189">
        <v>7.6388416353422501</v>
      </c>
      <c r="V30" s="469">
        <v>1.47127305906589</v>
      </c>
      <c r="W30" s="189">
        <v>6.4958520406574904E-2</v>
      </c>
      <c r="X30" s="469">
        <v>5.1385327097303098E-2</v>
      </c>
      <c r="Y30" s="189">
        <v>7.34327118120025</v>
      </c>
      <c r="Z30" s="469">
        <v>1.48562482861691</v>
      </c>
      <c r="AA30" s="189">
        <v>9.2876380188175706E-2</v>
      </c>
      <c r="AB30" s="469">
        <v>7.1340984545630107E-2</v>
      </c>
      <c r="AC30" s="189">
        <v>7.1413878357599803</v>
      </c>
      <c r="AD30" s="469">
        <v>1.4273827898823701</v>
      </c>
      <c r="AE30" s="189">
        <v>2.19530059097402E-3</v>
      </c>
      <c r="AF30" s="469">
        <v>0.103849997498839</v>
      </c>
      <c r="AG30" s="189">
        <v>7.14975504213775</v>
      </c>
      <c r="AH30" s="469">
        <v>1.4710845734212099</v>
      </c>
      <c r="AI30" s="189">
        <v>0.12983221134366901</v>
      </c>
      <c r="AJ30" s="469">
        <v>9.7548406393709097E-2</v>
      </c>
      <c r="AK30" s="189">
        <v>7.2892445796744303</v>
      </c>
      <c r="AL30" s="469">
        <v>1.4670485151638699</v>
      </c>
      <c r="AM30" s="189">
        <v>-5.4690993558323402E-2</v>
      </c>
      <c r="AN30" s="469">
        <v>6.3150371635172606E-2</v>
      </c>
      <c r="AO30" s="189">
        <v>7.30870394555334</v>
      </c>
      <c r="AP30" s="477">
        <v>1.4494106900219501</v>
      </c>
    </row>
    <row r="31" spans="1:42" ht="13" customHeight="1" x14ac:dyDescent="0.35">
      <c r="A31" s="12" t="s">
        <v>266</v>
      </c>
      <c r="B31" s="97">
        <v>2</v>
      </c>
      <c r="C31" s="189">
        <v>7.9501044381243793E-2</v>
      </c>
      <c r="D31" s="469">
        <v>6.2445435430540701E-2</v>
      </c>
      <c r="E31" s="189">
        <v>4.1602565615081604</v>
      </c>
      <c r="F31" s="469">
        <v>0.83389134390282904</v>
      </c>
      <c r="G31" s="189">
        <v>0.257607569783047</v>
      </c>
      <c r="H31" s="469">
        <v>7.2317347112793404E-2</v>
      </c>
      <c r="I31" s="189">
        <v>4.8676751928019302</v>
      </c>
      <c r="J31" s="469">
        <v>0.93342376088296297</v>
      </c>
      <c r="K31" s="189">
        <v>0.24360766718719201</v>
      </c>
      <c r="L31" s="469">
        <v>0.109917330797806</v>
      </c>
      <c r="M31" s="189">
        <v>4.5801227239608302</v>
      </c>
      <c r="N31" s="469">
        <v>0.87969320545402896</v>
      </c>
      <c r="O31" s="189">
        <v>0.39654197737056401</v>
      </c>
      <c r="P31" s="469">
        <v>6.55325292118175E-2</v>
      </c>
      <c r="Q31" s="189">
        <v>5.9628708974076696</v>
      </c>
      <c r="R31" s="469">
        <v>0.95857480148896901</v>
      </c>
      <c r="S31" s="189">
        <v>0.26308304345662498</v>
      </c>
      <c r="T31" s="469">
        <v>0.109956945591466</v>
      </c>
      <c r="U31" s="189">
        <v>4.3457043658254504</v>
      </c>
      <c r="V31" s="469">
        <v>0.91572331232383097</v>
      </c>
      <c r="W31" s="189">
        <v>-0.15401717612025001</v>
      </c>
      <c r="X31" s="469">
        <v>4.4593323420214701E-2</v>
      </c>
      <c r="Y31" s="189">
        <v>4.4691755758671601</v>
      </c>
      <c r="Z31" s="469">
        <v>0.888880520933235</v>
      </c>
      <c r="AA31" s="189">
        <v>0.44945918399615398</v>
      </c>
      <c r="AB31" s="469">
        <v>0.15422292253946901</v>
      </c>
      <c r="AC31" s="189">
        <v>4.9809787344784899</v>
      </c>
      <c r="AD31" s="469">
        <v>1.0941509481184399</v>
      </c>
      <c r="AE31" s="189">
        <v>7.6268985715589405E-2</v>
      </c>
      <c r="AF31" s="469">
        <v>0.13139072229180901</v>
      </c>
      <c r="AG31" s="189">
        <v>4.1861557011193904</v>
      </c>
      <c r="AH31" s="469">
        <v>0.89525380534504095</v>
      </c>
      <c r="AI31" s="189">
        <v>0.82321147313889098</v>
      </c>
      <c r="AJ31" s="469">
        <v>0.129383661993073</v>
      </c>
      <c r="AK31" s="189">
        <v>6.2861348551021097</v>
      </c>
      <c r="AL31" s="469">
        <v>1.0889059832617101</v>
      </c>
      <c r="AM31" s="189">
        <v>-4.4193245802661402E-2</v>
      </c>
      <c r="AN31" s="469">
        <v>0.1000941227886</v>
      </c>
      <c r="AO31" s="189">
        <v>4.4748236576932499</v>
      </c>
      <c r="AP31" s="477">
        <v>0.90848110125755699</v>
      </c>
    </row>
    <row r="32" spans="1:42" ht="13" customHeight="1" x14ac:dyDescent="0.35">
      <c r="A32" s="12" t="s">
        <v>267</v>
      </c>
      <c r="B32" s="97">
        <v>2</v>
      </c>
      <c r="C32" s="189">
        <v>9.3430714121519095E-3</v>
      </c>
      <c r="D32" s="469">
        <v>0.145860829629541</v>
      </c>
      <c r="E32" s="189">
        <v>3.5840319585015199</v>
      </c>
      <c r="F32" s="469">
        <v>1.0354781169470599</v>
      </c>
      <c r="G32" s="189">
        <v>0.19421890479517401</v>
      </c>
      <c r="H32" s="469">
        <v>7.67727669829769E-2</v>
      </c>
      <c r="I32" s="189">
        <v>4.0436498894889397</v>
      </c>
      <c r="J32" s="469">
        <v>1.1208886799693401</v>
      </c>
      <c r="K32" s="189">
        <v>0.29253365961427202</v>
      </c>
      <c r="L32" s="469">
        <v>0.19481247406736299</v>
      </c>
      <c r="M32" s="189">
        <v>3.8358699303559498</v>
      </c>
      <c r="N32" s="469">
        <v>1.11628164676423</v>
      </c>
      <c r="O32" s="189">
        <v>0.40148438322947999</v>
      </c>
      <c r="P32" s="469">
        <v>8.5440350100477999E-2</v>
      </c>
      <c r="Q32" s="189">
        <v>5.2242151691955501</v>
      </c>
      <c r="R32" s="469">
        <v>1.1691711837507399</v>
      </c>
      <c r="S32" s="189">
        <v>0.31998631857531801</v>
      </c>
      <c r="T32" s="469">
        <v>0.118954914749296</v>
      </c>
      <c r="U32" s="189">
        <v>4.0034973506339702</v>
      </c>
      <c r="V32" s="469">
        <v>1.14849171076738</v>
      </c>
      <c r="W32" s="189">
        <v>0.210615270797752</v>
      </c>
      <c r="X32" s="469">
        <v>0.116958378764174</v>
      </c>
      <c r="Y32" s="189">
        <v>3.5476270634998301</v>
      </c>
      <c r="Z32" s="469">
        <v>1.13086312499096</v>
      </c>
      <c r="AA32" s="189">
        <v>0.45344342559185002</v>
      </c>
      <c r="AB32" s="469">
        <v>0.19557667736619</v>
      </c>
      <c r="AC32" s="189">
        <v>4.1223350804996697</v>
      </c>
      <c r="AD32" s="469">
        <v>1.23604169179321</v>
      </c>
      <c r="AE32" s="189">
        <v>0.20290133482251199</v>
      </c>
      <c r="AF32" s="469">
        <v>0.18412746511055</v>
      </c>
      <c r="AG32" s="189">
        <v>3.7983747442954301</v>
      </c>
      <c r="AH32" s="469">
        <v>1.20194679943127</v>
      </c>
      <c r="AI32" s="189">
        <v>0.210975493044611</v>
      </c>
      <c r="AJ32" s="469">
        <v>0.14113340047053299</v>
      </c>
      <c r="AK32" s="189">
        <v>3.97018141771041</v>
      </c>
      <c r="AL32" s="469">
        <v>1.1415296339647101</v>
      </c>
      <c r="AM32" s="189">
        <v>-0.13244859087742999</v>
      </c>
      <c r="AN32" s="469">
        <v>0.15612126105732599</v>
      </c>
      <c r="AO32" s="189">
        <v>4.0225798365556296</v>
      </c>
      <c r="AP32" s="477">
        <v>1.2330562796197699</v>
      </c>
    </row>
    <row r="33" spans="1:42" ht="13" customHeight="1" x14ac:dyDescent="0.35">
      <c r="A33" s="12" t="s">
        <v>268</v>
      </c>
      <c r="B33" s="97">
        <v>2</v>
      </c>
      <c r="C33" s="189">
        <v>0.25983133284687698</v>
      </c>
      <c r="D33" s="469">
        <v>5.5153940904248598E-2</v>
      </c>
      <c r="E33" s="189">
        <v>2.7060016634450501</v>
      </c>
      <c r="F33" s="469">
        <v>0.97083656083821701</v>
      </c>
      <c r="G33" s="189">
        <v>0.13443684477146201</v>
      </c>
      <c r="H33" s="469">
        <v>6.2185330369392201E-2</v>
      </c>
      <c r="I33" s="189">
        <v>1.8768839790559599</v>
      </c>
      <c r="J33" s="469">
        <v>0.92177422096706996</v>
      </c>
      <c r="K33" s="189">
        <v>2.23368270194018E-2</v>
      </c>
      <c r="L33" s="469">
        <v>6.3626721228116898E-2</v>
      </c>
      <c r="M33" s="189">
        <v>1.59432589340074</v>
      </c>
      <c r="N33" s="469">
        <v>0.90609245959923002</v>
      </c>
      <c r="O33" s="189">
        <v>0.23129822861084301</v>
      </c>
      <c r="P33" s="469">
        <v>9.3412425740442298E-2</v>
      </c>
      <c r="Q33" s="189">
        <v>2.2531573398489502</v>
      </c>
      <c r="R33" s="469">
        <v>0.97139817617370094</v>
      </c>
      <c r="S33" s="189">
        <v>3.76303858014016E-2</v>
      </c>
      <c r="T33" s="469">
        <v>6.5471124085723406E-2</v>
      </c>
      <c r="U33" s="189">
        <v>1.580246668384</v>
      </c>
      <c r="V33" s="469">
        <v>0.90045279040064397</v>
      </c>
      <c r="W33" s="189">
        <v>-4.2005599783417197E-2</v>
      </c>
      <c r="X33" s="469">
        <v>3.7078455455240099E-2</v>
      </c>
      <c r="Y33" s="189">
        <v>1.56558260117697</v>
      </c>
      <c r="Z33" s="469">
        <v>0.89601831467005999</v>
      </c>
      <c r="AA33" s="189">
        <v>0.106734527725698</v>
      </c>
      <c r="AB33" s="469">
        <v>6.0155348052550198E-2</v>
      </c>
      <c r="AC33" s="189">
        <v>1.7216730249398999</v>
      </c>
      <c r="AD33" s="469">
        <v>0.92106999958173197</v>
      </c>
      <c r="AE33" s="189">
        <v>8.6994334274068399E-2</v>
      </c>
      <c r="AF33" s="469">
        <v>6.5911625190224005E-2</v>
      </c>
      <c r="AG33" s="189">
        <v>1.54000683500086</v>
      </c>
      <c r="AH33" s="469">
        <v>0.88549907768666702</v>
      </c>
      <c r="AI33" s="189">
        <v>0.201399404409978</v>
      </c>
      <c r="AJ33" s="469">
        <v>0.116157606077666</v>
      </c>
      <c r="AK33" s="189">
        <v>1.9074506856531199</v>
      </c>
      <c r="AL33" s="469">
        <v>0.94174723843592301</v>
      </c>
      <c r="AM33" s="189">
        <v>0.10559546004046599</v>
      </c>
      <c r="AN33" s="469">
        <v>5.6690050701695603E-2</v>
      </c>
      <c r="AO33" s="189">
        <v>1.7608695368370999</v>
      </c>
      <c r="AP33" s="477">
        <v>0.94081556622403095</v>
      </c>
    </row>
    <row r="34" spans="1:42" ht="13" customHeight="1" x14ac:dyDescent="0.35">
      <c r="A34" s="12" t="s">
        <v>269</v>
      </c>
      <c r="B34" s="97">
        <v>2</v>
      </c>
      <c r="C34" s="189">
        <v>0.20108888673136799</v>
      </c>
      <c r="D34" s="469">
        <v>0.111703625587279</v>
      </c>
      <c r="E34" s="189">
        <v>3.95063210540139</v>
      </c>
      <c r="F34" s="469">
        <v>1.7545576304378401</v>
      </c>
      <c r="G34" s="189">
        <v>7.6553397803658899E-2</v>
      </c>
      <c r="H34" s="469">
        <v>9.0035490700616505E-2</v>
      </c>
      <c r="I34" s="189">
        <v>3.7146896224724402</v>
      </c>
      <c r="J34" s="469">
        <v>1.58098139369604</v>
      </c>
      <c r="K34" s="189">
        <v>6.3606371090659905E-2</v>
      </c>
      <c r="L34" s="469">
        <v>9.4174743236333194E-2</v>
      </c>
      <c r="M34" s="189">
        <v>3.7287889029507699</v>
      </c>
      <c r="N34" s="469">
        <v>1.54966769736092</v>
      </c>
      <c r="O34" s="189">
        <v>0.47251261047125998</v>
      </c>
      <c r="P34" s="469">
        <v>0.16647938546986199</v>
      </c>
      <c r="Q34" s="189">
        <v>5.1211799622556304</v>
      </c>
      <c r="R34" s="469">
        <v>1.9554376818530399</v>
      </c>
      <c r="S34" s="189">
        <v>0.40599886163392501</v>
      </c>
      <c r="T34" s="469">
        <v>0.130050753013496</v>
      </c>
      <c r="U34" s="189">
        <v>5.1665266613077101</v>
      </c>
      <c r="V34" s="469">
        <v>1.8768492155945899</v>
      </c>
      <c r="W34" s="189">
        <v>3.1012497588755801E-2</v>
      </c>
      <c r="X34" s="469">
        <v>9.0462000309705207E-2</v>
      </c>
      <c r="Y34" s="189">
        <v>3.8179656456094699</v>
      </c>
      <c r="Z34" s="469">
        <v>1.7388511160598099</v>
      </c>
      <c r="AA34" s="189">
        <v>7.2861360602082995E-2</v>
      </c>
      <c r="AB34" s="469">
        <v>0.113538065956704</v>
      </c>
      <c r="AC34" s="189">
        <v>3.7924064744320298</v>
      </c>
      <c r="AD34" s="469">
        <v>1.6107601319059399</v>
      </c>
      <c r="AE34" s="189">
        <v>-1.8013254460249501E-2</v>
      </c>
      <c r="AF34" s="469">
        <v>0.139509716241624</v>
      </c>
      <c r="AG34" s="189">
        <v>3.34833967309214</v>
      </c>
      <c r="AH34" s="469">
        <v>1.56831599737257</v>
      </c>
      <c r="AI34" s="189">
        <v>0.22554134273732601</v>
      </c>
      <c r="AJ34" s="469">
        <v>0.27635612915241398</v>
      </c>
      <c r="AK34" s="189">
        <v>3.75081246433786</v>
      </c>
      <c r="AL34" s="469">
        <v>1.6460190317941299</v>
      </c>
      <c r="AM34" s="189">
        <v>-0.21923245173963901</v>
      </c>
      <c r="AN34" s="469">
        <v>0.117008445719638</v>
      </c>
      <c r="AO34" s="189">
        <v>4.2107449629248297</v>
      </c>
      <c r="AP34" s="477">
        <v>1.7608333683942901</v>
      </c>
    </row>
    <row r="35" spans="1:42" ht="13" customHeight="1" x14ac:dyDescent="0.35">
      <c r="A35" s="12" t="s">
        <v>270</v>
      </c>
      <c r="B35" s="97">
        <v>2</v>
      </c>
      <c r="C35" s="189">
        <v>0.142350766128123</v>
      </c>
      <c r="D35" s="469">
        <v>5.5552487632338603E-2</v>
      </c>
      <c r="E35" s="189">
        <v>1.69335813249222</v>
      </c>
      <c r="F35" s="469">
        <v>0.84839092510588998</v>
      </c>
      <c r="G35" s="189">
        <v>9.8248618483617503E-2</v>
      </c>
      <c r="H35" s="469">
        <v>9.8186098795787699E-2</v>
      </c>
      <c r="I35" s="189">
        <v>0.995398291296683</v>
      </c>
      <c r="J35" s="469">
        <v>0.84694582454567402</v>
      </c>
      <c r="K35" s="189">
        <v>4.1845971384327399E-2</v>
      </c>
      <c r="L35" s="469">
        <v>6.6742380463803194E-2</v>
      </c>
      <c r="M35" s="189">
        <v>0.91197523914869605</v>
      </c>
      <c r="N35" s="469">
        <v>0.84317060741401395</v>
      </c>
      <c r="O35" s="189">
        <v>0.137701227178433</v>
      </c>
      <c r="P35" s="469">
        <v>8.0389433527110601E-2</v>
      </c>
      <c r="Q35" s="189">
        <v>1.3823297346160901</v>
      </c>
      <c r="R35" s="469">
        <v>0.972734194034368</v>
      </c>
      <c r="S35" s="189">
        <v>-6.0136771682036301E-2</v>
      </c>
      <c r="T35" s="469">
        <v>4.1220583960506603E-2</v>
      </c>
      <c r="U35" s="189">
        <v>0.81907242087566701</v>
      </c>
      <c r="V35" s="469">
        <v>0.86211558904294305</v>
      </c>
      <c r="W35" s="189">
        <v>2.5005579817485898E-2</v>
      </c>
      <c r="X35" s="469">
        <v>5.0568561964968402E-2</v>
      </c>
      <c r="Y35" s="189">
        <v>0.93312679821213096</v>
      </c>
      <c r="Z35" s="469">
        <v>0.88905330663228599</v>
      </c>
      <c r="AA35" s="189">
        <v>0.20530545860124799</v>
      </c>
      <c r="AB35" s="469">
        <v>0.11117577488821501</v>
      </c>
      <c r="AC35" s="189">
        <v>1.3117013608631301</v>
      </c>
      <c r="AD35" s="469">
        <v>0.96368842282172795</v>
      </c>
      <c r="AE35" s="189">
        <v>2.84367463093179E-2</v>
      </c>
      <c r="AF35" s="469">
        <v>7.9223573835945499E-2</v>
      </c>
      <c r="AG35" s="189">
        <v>0.82987416530611302</v>
      </c>
      <c r="AH35" s="469">
        <v>0.87898814668416003</v>
      </c>
      <c r="AI35" s="189">
        <v>2.8060949418114899E-2</v>
      </c>
      <c r="AJ35" s="469">
        <v>6.7905959116930495E-2</v>
      </c>
      <c r="AK35" s="189">
        <v>0.78896566760446396</v>
      </c>
      <c r="AL35" s="469">
        <v>0.85516656415491499</v>
      </c>
      <c r="AM35" s="189">
        <v>-9.7493459865593102E-2</v>
      </c>
      <c r="AN35" s="469">
        <v>8.1743803810184298E-2</v>
      </c>
      <c r="AO35" s="189">
        <v>1.0606932642537501</v>
      </c>
      <c r="AP35" s="477">
        <v>0.98046914839491495</v>
      </c>
    </row>
    <row r="36" spans="1:42" ht="13" customHeight="1" x14ac:dyDescent="0.35">
      <c r="A36" s="12" t="s">
        <v>271</v>
      </c>
      <c r="B36" s="97">
        <v>2</v>
      </c>
      <c r="C36" s="189">
        <v>0.21431049206711</v>
      </c>
      <c r="D36" s="469">
        <v>7.7648194057893596E-2</v>
      </c>
      <c r="E36" s="189">
        <v>3.3234628361044201</v>
      </c>
      <c r="F36" s="469">
        <v>0.87320991914425805</v>
      </c>
      <c r="G36" s="189">
        <v>0.22811610649340999</v>
      </c>
      <c r="H36" s="469">
        <v>5.6760363744454402E-2</v>
      </c>
      <c r="I36" s="189">
        <v>3.6357515567730299</v>
      </c>
      <c r="J36" s="469">
        <v>0.90882326389310497</v>
      </c>
      <c r="K36" s="189">
        <v>7.9744273047291994E-2</v>
      </c>
      <c r="L36" s="469">
        <v>4.9738398522885703E-2</v>
      </c>
      <c r="M36" s="189">
        <v>2.97787068052607</v>
      </c>
      <c r="N36" s="469">
        <v>0.84971534794214498</v>
      </c>
      <c r="O36" s="189">
        <v>0.27093965874109699</v>
      </c>
      <c r="P36" s="469">
        <v>6.2364885777633702E-2</v>
      </c>
      <c r="Q36" s="189">
        <v>4.0050709099345303</v>
      </c>
      <c r="R36" s="469">
        <v>0.946092533457215</v>
      </c>
      <c r="S36" s="189">
        <v>-4.6303728201814297E-2</v>
      </c>
      <c r="T36" s="469">
        <v>7.6441955389550995E-2</v>
      </c>
      <c r="U36" s="189">
        <v>2.8203507222748301</v>
      </c>
      <c r="V36" s="469">
        <v>0.78145322554925101</v>
      </c>
      <c r="W36" s="189">
        <v>8.5737931044065505E-2</v>
      </c>
      <c r="X36" s="469">
        <v>5.72142020353473E-2</v>
      </c>
      <c r="Y36" s="189">
        <v>2.74771876457116</v>
      </c>
      <c r="Z36" s="469">
        <v>0.77239906332518005</v>
      </c>
      <c r="AA36" s="189">
        <v>0.25065591198744103</v>
      </c>
      <c r="AB36" s="469">
        <v>7.1839553488859398E-2</v>
      </c>
      <c r="AC36" s="189">
        <v>3.4276420254938902</v>
      </c>
      <c r="AD36" s="469">
        <v>0.93322767307587295</v>
      </c>
      <c r="AE36" s="189">
        <v>5.2004029010814003E-2</v>
      </c>
      <c r="AF36" s="469">
        <v>7.0952645017676494E-2</v>
      </c>
      <c r="AG36" s="189">
        <v>2.7756921339661602</v>
      </c>
      <c r="AH36" s="469">
        <v>0.80987375999472999</v>
      </c>
      <c r="AI36" s="189">
        <v>2.2594807302415001E-2</v>
      </c>
      <c r="AJ36" s="469">
        <v>6.0644418659994703E-2</v>
      </c>
      <c r="AK36" s="189">
        <v>2.8518756530598099</v>
      </c>
      <c r="AL36" s="469">
        <v>0.81642788332266603</v>
      </c>
      <c r="AM36" s="189">
        <v>-1.1789756409451299E-3</v>
      </c>
      <c r="AN36" s="469">
        <v>6.2181433428600497E-2</v>
      </c>
      <c r="AO36" s="189">
        <v>2.7122864104222701</v>
      </c>
      <c r="AP36" s="477">
        <v>0.74527797574342702</v>
      </c>
    </row>
    <row r="37" spans="1:42" ht="13" customHeight="1" x14ac:dyDescent="0.35">
      <c r="A37" s="12" t="s">
        <v>272</v>
      </c>
      <c r="B37" s="97">
        <v>2</v>
      </c>
      <c r="C37" s="189">
        <v>0.182086210111012</v>
      </c>
      <c r="D37" s="469">
        <v>5.41450619463952E-2</v>
      </c>
      <c r="E37" s="189">
        <v>5.3577738617836799</v>
      </c>
      <c r="F37" s="469">
        <v>1.0287522040714601</v>
      </c>
      <c r="G37" s="189">
        <v>0.14065907706317801</v>
      </c>
      <c r="H37" s="469">
        <v>4.9525290575462698E-2</v>
      </c>
      <c r="I37" s="189">
        <v>5.3951129020232198</v>
      </c>
      <c r="J37" s="469">
        <v>1.06779817383141</v>
      </c>
      <c r="K37" s="189">
        <v>0.179356696038807</v>
      </c>
      <c r="L37" s="469">
        <v>6.3787434123902406E-2</v>
      </c>
      <c r="M37" s="189">
        <v>5.4034272597194004</v>
      </c>
      <c r="N37" s="469">
        <v>1.0170146588803</v>
      </c>
      <c r="O37" s="189">
        <v>0.39374934591014898</v>
      </c>
      <c r="P37" s="469">
        <v>5.9869166926905901E-2</v>
      </c>
      <c r="Q37" s="189">
        <v>6.8606663947941904</v>
      </c>
      <c r="R37" s="469">
        <v>1.15604647680533</v>
      </c>
      <c r="S37" s="189">
        <v>0.46177525347237203</v>
      </c>
      <c r="T37" s="469">
        <v>6.7155561977459602E-2</v>
      </c>
      <c r="U37" s="189">
        <v>7.0399908058836802</v>
      </c>
      <c r="V37" s="469">
        <v>1.12391621978935</v>
      </c>
      <c r="W37" s="189">
        <v>6.4414998214960897E-2</v>
      </c>
      <c r="X37" s="469">
        <v>4.8322359379937001E-2</v>
      </c>
      <c r="Y37" s="189">
        <v>5.0498722642076697</v>
      </c>
      <c r="Z37" s="469">
        <v>1.00225628838995</v>
      </c>
      <c r="AA37" s="189">
        <v>0.14505722462406401</v>
      </c>
      <c r="AB37" s="469">
        <v>3.9061406754320897E-2</v>
      </c>
      <c r="AC37" s="189">
        <v>5.5421339946416897</v>
      </c>
      <c r="AD37" s="469">
        <v>1.0574667252875201</v>
      </c>
      <c r="AE37" s="189">
        <v>8.0173769656511906E-2</v>
      </c>
      <c r="AF37" s="469">
        <v>6.0403682515523097E-2</v>
      </c>
      <c r="AG37" s="189">
        <v>4.9849722395321603</v>
      </c>
      <c r="AH37" s="469">
        <v>1.0523923924874901</v>
      </c>
      <c r="AI37" s="189">
        <v>0.61926929333005698</v>
      </c>
      <c r="AJ37" s="469">
        <v>0.126245452031055</v>
      </c>
      <c r="AK37" s="189">
        <v>6.9956743886931498</v>
      </c>
      <c r="AL37" s="469">
        <v>1.1547162377114699</v>
      </c>
      <c r="AM37" s="189">
        <v>9.7659268452460202E-2</v>
      </c>
      <c r="AN37" s="469">
        <v>3.6560804506957797E-2</v>
      </c>
      <c r="AO37" s="189">
        <v>5.2578953324325601</v>
      </c>
      <c r="AP37" s="477">
        <v>1.01923217071482</v>
      </c>
    </row>
    <row r="38" spans="1:42" ht="13" customHeight="1" x14ac:dyDescent="0.35">
      <c r="A38" s="12" t="s">
        <v>273</v>
      </c>
      <c r="B38" s="97">
        <v>2</v>
      </c>
      <c r="C38" s="189">
        <v>2.32379666822542E-2</v>
      </c>
      <c r="D38" s="469">
        <v>2.3950260957333599E-2</v>
      </c>
      <c r="E38" s="189">
        <v>2.4177825126428698</v>
      </c>
      <c r="F38" s="469">
        <v>0.62917400623460396</v>
      </c>
      <c r="G38" s="189">
        <v>0.105506507451797</v>
      </c>
      <c r="H38" s="469">
        <v>2.7385318670712901E-2</v>
      </c>
      <c r="I38" s="189">
        <v>3.0513333019020998</v>
      </c>
      <c r="J38" s="469">
        <v>0.71348201359151298</v>
      </c>
      <c r="K38" s="189">
        <v>2.2354343280762499E-2</v>
      </c>
      <c r="L38" s="469">
        <v>2.1867767091367101E-2</v>
      </c>
      <c r="M38" s="189">
        <v>2.4559859095159799</v>
      </c>
      <c r="N38" s="469">
        <v>0.630658575652431</v>
      </c>
      <c r="O38" s="189">
        <v>5.13735967557069E-2</v>
      </c>
      <c r="P38" s="469">
        <v>2.6512503132071898E-2</v>
      </c>
      <c r="Q38" s="189">
        <v>2.5673514064954999</v>
      </c>
      <c r="R38" s="469">
        <v>0.63620791124992104</v>
      </c>
      <c r="S38" s="189">
        <v>3.36321755296866E-2</v>
      </c>
      <c r="T38" s="469">
        <v>2.87965964835699E-2</v>
      </c>
      <c r="U38" s="189">
        <v>2.4911079304452302</v>
      </c>
      <c r="V38" s="469">
        <v>0.62928824904929603</v>
      </c>
      <c r="W38" s="189">
        <v>3.4719942412465003E-2</v>
      </c>
      <c r="X38" s="469">
        <v>2.9884444484377898E-2</v>
      </c>
      <c r="Y38" s="189">
        <v>2.5030910210520698</v>
      </c>
      <c r="Z38" s="469">
        <v>0.63308505104815105</v>
      </c>
      <c r="AA38" s="189">
        <v>9.1510489787493002E-2</v>
      </c>
      <c r="AB38" s="469">
        <v>3.4727150860244901E-2</v>
      </c>
      <c r="AC38" s="189">
        <v>2.8206127121245999</v>
      </c>
      <c r="AD38" s="469">
        <v>0.67728285085024698</v>
      </c>
      <c r="AE38" s="189">
        <v>1.51376255473138E-2</v>
      </c>
      <c r="AF38" s="469">
        <v>2.9684213844390898E-2</v>
      </c>
      <c r="AG38" s="189">
        <v>2.46221999573409</v>
      </c>
      <c r="AH38" s="469">
        <v>0.63508951168419703</v>
      </c>
      <c r="AI38" s="189">
        <v>1.58927985057872E-2</v>
      </c>
      <c r="AJ38" s="469">
        <v>2.5642889888365199E-2</v>
      </c>
      <c r="AK38" s="189">
        <v>2.4575395613564601</v>
      </c>
      <c r="AL38" s="469">
        <v>0.63724184336844203</v>
      </c>
      <c r="AM38" s="189">
        <v>-2.4353585201221401E-2</v>
      </c>
      <c r="AN38" s="469">
        <v>2.3173638527820301E-2</v>
      </c>
      <c r="AO38" s="189">
        <v>2.47675128542781</v>
      </c>
      <c r="AP38" s="477">
        <v>0.625577143895927</v>
      </c>
    </row>
    <row r="39" spans="1:42" ht="13" customHeight="1" x14ac:dyDescent="0.35">
      <c r="A39" s="12" t="s">
        <v>274</v>
      </c>
      <c r="B39" s="97">
        <v>2</v>
      </c>
      <c r="C39" s="189">
        <v>3.80584789513893E-2</v>
      </c>
      <c r="D39" s="469">
        <v>5.7988107049045098E-2</v>
      </c>
      <c r="E39" s="189">
        <v>2.6888042488160502</v>
      </c>
      <c r="F39" s="469">
        <v>0.75129821151624598</v>
      </c>
      <c r="G39" s="189">
        <v>2.1846167196650099E-2</v>
      </c>
      <c r="H39" s="469">
        <v>7.2494096837299599E-2</v>
      </c>
      <c r="I39" s="189">
        <v>2.63373375673183</v>
      </c>
      <c r="J39" s="469">
        <v>0.74926762170855998</v>
      </c>
      <c r="K39" s="189">
        <v>0.102028334070469</v>
      </c>
      <c r="L39" s="469">
        <v>6.6572820558949794E-2</v>
      </c>
      <c r="M39" s="189">
        <v>2.8226753104066198</v>
      </c>
      <c r="N39" s="469">
        <v>0.78429713798546596</v>
      </c>
      <c r="O39" s="189">
        <v>0.122089170762977</v>
      </c>
      <c r="P39" s="469">
        <v>8.1768764507638605E-2</v>
      </c>
      <c r="Q39" s="189">
        <v>2.9325700166437398</v>
      </c>
      <c r="R39" s="469">
        <v>0.77920493267358404</v>
      </c>
      <c r="S39" s="189">
        <v>0.19644646337227401</v>
      </c>
      <c r="T39" s="469">
        <v>6.8068881718979901E-2</v>
      </c>
      <c r="U39" s="189">
        <v>3.55068957371887</v>
      </c>
      <c r="V39" s="469">
        <v>0.92792300450605603</v>
      </c>
      <c r="W39" s="189">
        <v>7.0715231413188501E-2</v>
      </c>
      <c r="X39" s="469">
        <v>8.8242365489699201E-2</v>
      </c>
      <c r="Y39" s="189">
        <v>2.66928621021655</v>
      </c>
      <c r="Z39" s="469">
        <v>0.80569177145596205</v>
      </c>
      <c r="AA39" s="189">
        <v>0.226858767182162</v>
      </c>
      <c r="AB39" s="469">
        <v>3.9649385428296199E-2</v>
      </c>
      <c r="AC39" s="189">
        <v>4.8786037524097399</v>
      </c>
      <c r="AD39" s="469">
        <v>1.1309855113068099</v>
      </c>
      <c r="AE39" s="189">
        <v>-5.51196191184243E-2</v>
      </c>
      <c r="AF39" s="469">
        <v>8.5965593768792301E-2</v>
      </c>
      <c r="AG39" s="189">
        <v>2.7157029587985702</v>
      </c>
      <c r="AH39" s="469">
        <v>0.73282926668013404</v>
      </c>
      <c r="AI39" s="189">
        <v>0.36296131164907802</v>
      </c>
      <c r="AJ39" s="469">
        <v>0.105738210300528</v>
      </c>
      <c r="AK39" s="189">
        <v>4.0485001521872404</v>
      </c>
      <c r="AL39" s="469">
        <v>0.96789964822104302</v>
      </c>
      <c r="AM39" s="189">
        <v>0.19398608152517199</v>
      </c>
      <c r="AN39" s="469">
        <v>7.6547998111914206E-2</v>
      </c>
      <c r="AO39" s="189">
        <v>3.2248092646770101</v>
      </c>
      <c r="AP39" s="477">
        <v>0.75523021084666098</v>
      </c>
    </row>
    <row r="40" spans="1:42" ht="13" customHeight="1" x14ac:dyDescent="0.35">
      <c r="A40" s="12" t="s">
        <v>275</v>
      </c>
      <c r="B40" s="97">
        <v>2</v>
      </c>
      <c r="C40" s="189">
        <v>2.6051235733869402E-2</v>
      </c>
      <c r="D40" s="469">
        <v>4.4479742342180002E-2</v>
      </c>
      <c r="E40" s="189">
        <v>3.0531927824613501</v>
      </c>
      <c r="F40" s="469">
        <v>1.1771964948245299</v>
      </c>
      <c r="G40" s="189">
        <v>-2.2958966715121699E-2</v>
      </c>
      <c r="H40" s="469">
        <v>3.6331362289326298E-2</v>
      </c>
      <c r="I40" s="189">
        <v>3.0236348305546299</v>
      </c>
      <c r="J40" s="469">
        <v>1.1655968484385899</v>
      </c>
      <c r="K40" s="189">
        <v>-6.3311222150335397E-2</v>
      </c>
      <c r="L40" s="469">
        <v>6.2465559339582102E-2</v>
      </c>
      <c r="M40" s="189">
        <v>3.1668793926693199</v>
      </c>
      <c r="N40" s="469">
        <v>1.2140496841908299</v>
      </c>
      <c r="O40" s="189">
        <v>6.02323836296004E-2</v>
      </c>
      <c r="P40" s="469">
        <v>6.8342395116108096E-2</v>
      </c>
      <c r="Q40" s="189">
        <v>3.1134958727946098</v>
      </c>
      <c r="R40" s="469">
        <v>1.1965281710483699</v>
      </c>
      <c r="S40" s="189">
        <v>0.101133081983751</v>
      </c>
      <c r="T40" s="469">
        <v>6.2580317552411294E-2</v>
      </c>
      <c r="U40" s="189">
        <v>3.4317115105320899</v>
      </c>
      <c r="V40" s="469">
        <v>1.35654345615639</v>
      </c>
      <c r="W40" s="189">
        <v>-0.18569726586663601</v>
      </c>
      <c r="X40" s="469">
        <v>7.6942907887854003E-2</v>
      </c>
      <c r="Y40" s="189">
        <v>3.56007396689796</v>
      </c>
      <c r="Z40" s="469">
        <v>1.20061955570131</v>
      </c>
      <c r="AA40" s="189">
        <v>4.12543894215519E-2</v>
      </c>
      <c r="AB40" s="469">
        <v>7.7556760150925996E-2</v>
      </c>
      <c r="AC40" s="189">
        <v>3.1451154976179101</v>
      </c>
      <c r="AD40" s="469">
        <v>1.2427647439676699</v>
      </c>
      <c r="AE40" s="189">
        <v>-3.7587462149845201E-2</v>
      </c>
      <c r="AF40" s="469">
        <v>7.5780116731433297E-2</v>
      </c>
      <c r="AG40" s="189">
        <v>3.1728576681117202</v>
      </c>
      <c r="AH40" s="469">
        <v>1.1953089785511</v>
      </c>
      <c r="AI40" s="189">
        <v>0.15753408290778401</v>
      </c>
      <c r="AJ40" s="469">
        <v>0.10518203865388499</v>
      </c>
      <c r="AK40" s="189">
        <v>3.2571029528128901</v>
      </c>
      <c r="AL40" s="469">
        <v>1.2432842253649901</v>
      </c>
      <c r="AM40" s="189">
        <v>-8.6665717955433597E-2</v>
      </c>
      <c r="AN40" s="469">
        <v>8.5330419534829005E-2</v>
      </c>
      <c r="AO40" s="189">
        <v>3.1532783623362102</v>
      </c>
      <c r="AP40" s="477">
        <v>1.21129674013842</v>
      </c>
    </row>
    <row r="41" spans="1:42" ht="13" customHeight="1" x14ac:dyDescent="0.35">
      <c r="A41" s="12" t="s">
        <v>276</v>
      </c>
      <c r="B41" s="97">
        <v>2</v>
      </c>
      <c r="C41" s="189">
        <v>0.17092722651696299</v>
      </c>
      <c r="D41" s="469">
        <v>5.2121054126045702E-2</v>
      </c>
      <c r="E41" s="189">
        <v>4.5113578218500301</v>
      </c>
      <c r="F41" s="469">
        <v>1.37479512482403</v>
      </c>
      <c r="G41" s="189">
        <v>0.19645959752186301</v>
      </c>
      <c r="H41" s="469">
        <v>6.8964710249466002E-2</v>
      </c>
      <c r="I41" s="189">
        <v>4.39896419759119</v>
      </c>
      <c r="J41" s="469">
        <v>1.37296163226416</v>
      </c>
      <c r="K41" s="189">
        <v>5.5159529982443403E-2</v>
      </c>
      <c r="L41" s="469">
        <v>4.3983017563265503E-2</v>
      </c>
      <c r="M41" s="189">
        <v>3.4719020949499102</v>
      </c>
      <c r="N41" s="469">
        <v>1.14757844913926</v>
      </c>
      <c r="O41" s="189">
        <v>0.21879966905627701</v>
      </c>
      <c r="P41" s="469">
        <v>5.4889477459517798E-2</v>
      </c>
      <c r="Q41" s="189">
        <v>4.8219650922835999</v>
      </c>
      <c r="R41" s="469">
        <v>1.13138786148598</v>
      </c>
      <c r="S41" s="189">
        <v>5.30110451643171E-3</v>
      </c>
      <c r="T41" s="469">
        <v>5.1933236600877002E-2</v>
      </c>
      <c r="U41" s="189">
        <v>3.6904250791380799</v>
      </c>
      <c r="V41" s="469">
        <v>1.02153300423384</v>
      </c>
      <c r="W41" s="189">
        <v>-2.9532178198656601E-2</v>
      </c>
      <c r="X41" s="469">
        <v>6.8139721593480904E-2</v>
      </c>
      <c r="Y41" s="189">
        <v>3.7008603186133899</v>
      </c>
      <c r="Z41" s="469">
        <v>1.03237275132478</v>
      </c>
      <c r="AA41" s="189">
        <v>5.90382956603204E-2</v>
      </c>
      <c r="AB41" s="469">
        <v>4.7770193977623499E-2</v>
      </c>
      <c r="AC41" s="189">
        <v>3.9124786832656899</v>
      </c>
      <c r="AD41" s="469">
        <v>1.07875428988336</v>
      </c>
      <c r="AE41" s="189">
        <v>2.51479577187304E-2</v>
      </c>
      <c r="AF41" s="469">
        <v>5.1622269059712601E-2</v>
      </c>
      <c r="AG41" s="189">
        <v>3.8949406590244902</v>
      </c>
      <c r="AH41" s="469">
        <v>1.03619003275107</v>
      </c>
      <c r="AI41" s="189">
        <v>5.3869623468768398E-2</v>
      </c>
      <c r="AJ41" s="469">
        <v>6.9973542009481304E-2</v>
      </c>
      <c r="AK41" s="189">
        <v>3.8237551093611999</v>
      </c>
      <c r="AL41" s="469">
        <v>1.01463582152747</v>
      </c>
      <c r="AM41" s="189">
        <v>1.1248480752153201E-2</v>
      </c>
      <c r="AN41" s="469">
        <v>6.0547576488651403E-2</v>
      </c>
      <c r="AO41" s="189">
        <v>3.3361880198765101</v>
      </c>
      <c r="AP41" s="477">
        <v>1.15495861701295</v>
      </c>
    </row>
    <row r="42" spans="1:42" ht="13" customHeight="1" x14ac:dyDescent="0.35">
      <c r="A42" s="12" t="s">
        <v>277</v>
      </c>
      <c r="B42" s="97">
        <v>2</v>
      </c>
      <c r="C42" s="189">
        <v>0.12736484998637601</v>
      </c>
      <c r="D42" s="469">
        <v>4.0144459253038202E-2</v>
      </c>
      <c r="E42" s="189">
        <v>5.1058397202848598</v>
      </c>
      <c r="F42" s="469">
        <v>0.93833259715610495</v>
      </c>
      <c r="G42" s="189">
        <v>0.12339642813700601</v>
      </c>
      <c r="H42" s="469">
        <v>4.8427282673927097E-2</v>
      </c>
      <c r="I42" s="189">
        <v>4.9896780109841297</v>
      </c>
      <c r="J42" s="469">
        <v>0.89402960385293695</v>
      </c>
      <c r="K42" s="189">
        <v>9.2829573241621308E-3</v>
      </c>
      <c r="L42" s="469">
        <v>5.4083831858524001E-2</v>
      </c>
      <c r="M42" s="189">
        <v>4.6323944404526198</v>
      </c>
      <c r="N42" s="469">
        <v>0.87652006104991398</v>
      </c>
      <c r="O42" s="189">
        <v>0.15207677802180999</v>
      </c>
      <c r="P42" s="469">
        <v>5.3557202086861801E-2</v>
      </c>
      <c r="Q42" s="189">
        <v>5.0845530550111304</v>
      </c>
      <c r="R42" s="469">
        <v>0.99180805629764801</v>
      </c>
      <c r="S42" s="189">
        <v>6.33744086222155E-3</v>
      </c>
      <c r="T42" s="469">
        <v>5.9271397793849503E-2</v>
      </c>
      <c r="U42" s="189">
        <v>4.6898371582429004</v>
      </c>
      <c r="V42" s="469">
        <v>0.88849804965805201</v>
      </c>
      <c r="W42" s="189">
        <v>3.5287412147038601E-2</v>
      </c>
      <c r="X42" s="469">
        <v>6.12904193141817E-2</v>
      </c>
      <c r="Y42" s="189">
        <v>4.8494166374238503</v>
      </c>
      <c r="Z42" s="469">
        <v>0.93356779582150295</v>
      </c>
      <c r="AA42" s="189">
        <v>0.13237026351388001</v>
      </c>
      <c r="AB42" s="469">
        <v>5.0216309296218502E-2</v>
      </c>
      <c r="AC42" s="189">
        <v>5.0096609985124898</v>
      </c>
      <c r="AD42" s="469">
        <v>0.88466354995051599</v>
      </c>
      <c r="AE42" s="189">
        <v>3.0593979698640601E-2</v>
      </c>
      <c r="AF42" s="469">
        <v>4.4814223280144901E-2</v>
      </c>
      <c r="AG42" s="189">
        <v>4.5561561413912903</v>
      </c>
      <c r="AH42" s="469">
        <v>0.88918232779178297</v>
      </c>
      <c r="AI42" s="189">
        <v>-5.8096236742497497E-3</v>
      </c>
      <c r="AJ42" s="469">
        <v>4.1878357093315097E-2</v>
      </c>
      <c r="AK42" s="189">
        <v>4.5314618152495703</v>
      </c>
      <c r="AL42" s="469">
        <v>0.87802710796348005</v>
      </c>
      <c r="AM42" s="189">
        <v>-7.5771106672046298E-2</v>
      </c>
      <c r="AN42" s="469">
        <v>5.3741230099274701E-2</v>
      </c>
      <c r="AO42" s="189">
        <v>4.7082183275144702</v>
      </c>
      <c r="AP42" s="477">
        <v>0.86441645731596295</v>
      </c>
    </row>
    <row r="43" spans="1:42" ht="13" customHeight="1" x14ac:dyDescent="0.35">
      <c r="A43" s="12" t="s">
        <v>278</v>
      </c>
      <c r="B43" s="97">
        <v>2</v>
      </c>
      <c r="C43" s="189">
        <v>0.133731863023765</v>
      </c>
      <c r="D43" s="469">
        <v>7.0787143940912803E-2</v>
      </c>
      <c r="E43" s="189">
        <v>3.6108741071360302</v>
      </c>
      <c r="F43" s="469">
        <v>1.12895764936472</v>
      </c>
      <c r="G43" s="189">
        <v>0.12782370017563899</v>
      </c>
      <c r="H43" s="469">
        <v>4.58466629848494E-2</v>
      </c>
      <c r="I43" s="189">
        <v>3.89626856968097</v>
      </c>
      <c r="J43" s="469">
        <v>1.14808458280513</v>
      </c>
      <c r="K43" s="189">
        <v>6.5425321441900594E-2</v>
      </c>
      <c r="L43" s="469">
        <v>4.8352175600888801E-2</v>
      </c>
      <c r="M43" s="189">
        <v>3.56880249241568</v>
      </c>
      <c r="N43" s="469">
        <v>1.1462146078815001</v>
      </c>
      <c r="O43" s="189">
        <v>0.17407699537966501</v>
      </c>
      <c r="P43" s="469">
        <v>4.7272770501025803E-2</v>
      </c>
      <c r="Q43" s="189">
        <v>4.8625304065995101</v>
      </c>
      <c r="R43" s="469">
        <v>1.19041850420572</v>
      </c>
      <c r="S43" s="189">
        <v>4.8992389298746601E-2</v>
      </c>
      <c r="T43" s="469">
        <v>4.1075724653649899E-2</v>
      </c>
      <c r="U43" s="189">
        <v>3.3329329313807499</v>
      </c>
      <c r="V43" s="469">
        <v>1.0676149336051</v>
      </c>
      <c r="W43" s="189">
        <v>2.9598173142894198E-2</v>
      </c>
      <c r="X43" s="469">
        <v>6.8658023632374596E-2</v>
      </c>
      <c r="Y43" s="189">
        <v>3.4488185044020501</v>
      </c>
      <c r="Z43" s="469">
        <v>1.10194398246237</v>
      </c>
      <c r="AA43" s="189">
        <v>0.21709795675798599</v>
      </c>
      <c r="AB43" s="469">
        <v>5.5542697719597703E-2</v>
      </c>
      <c r="AC43" s="189">
        <v>4.5690043249494501</v>
      </c>
      <c r="AD43" s="469">
        <v>1.2738820863739699</v>
      </c>
      <c r="AE43" s="189">
        <v>0.122362652774861</v>
      </c>
      <c r="AF43" s="469">
        <v>4.8633362682575801E-2</v>
      </c>
      <c r="AG43" s="189">
        <v>3.8180690445210002</v>
      </c>
      <c r="AH43" s="469">
        <v>1.1648163672143901</v>
      </c>
      <c r="AI43" s="189">
        <v>7.0348520280831994E-2</v>
      </c>
      <c r="AJ43" s="469">
        <v>5.0483720608754702E-2</v>
      </c>
      <c r="AK43" s="189">
        <v>3.4373044636689198</v>
      </c>
      <c r="AL43" s="469">
        <v>1.08850623267234</v>
      </c>
      <c r="AM43" s="189">
        <v>2.1231286669999402E-2</v>
      </c>
      <c r="AN43" s="469">
        <v>4.5994622334335898E-2</v>
      </c>
      <c r="AO43" s="189">
        <v>3.4417261464395099</v>
      </c>
      <c r="AP43" s="477">
        <v>1.1195138243237199</v>
      </c>
    </row>
    <row r="44" spans="1:42" ht="13" customHeight="1" x14ac:dyDescent="0.35">
      <c r="A44" s="12" t="s">
        <v>279</v>
      </c>
      <c r="B44" s="97">
        <v>2</v>
      </c>
      <c r="C44" s="189">
        <v>0.13610072569751999</v>
      </c>
      <c r="D44" s="469">
        <v>6.9997710061490803E-2</v>
      </c>
      <c r="E44" s="189">
        <v>2.8837549454530298</v>
      </c>
      <c r="F44" s="469">
        <v>1.4854599626934499</v>
      </c>
      <c r="G44" s="189">
        <v>0.13581038367853299</v>
      </c>
      <c r="H44" s="469">
        <v>8.5605748250858898E-2</v>
      </c>
      <c r="I44" s="189">
        <v>2.5965991208824</v>
      </c>
      <c r="J44" s="469">
        <v>1.5502065929795099</v>
      </c>
      <c r="K44" s="189">
        <v>-0.12336293327064</v>
      </c>
      <c r="L44" s="469">
        <v>0.1075742895333</v>
      </c>
      <c r="M44" s="189">
        <v>2.5290530200805299</v>
      </c>
      <c r="N44" s="469">
        <v>1.4985404315861499</v>
      </c>
      <c r="O44" s="189">
        <v>0.425355697589966</v>
      </c>
      <c r="P44" s="469">
        <v>0.13711730754262499</v>
      </c>
      <c r="Q44" s="189">
        <v>4.3285291853310897</v>
      </c>
      <c r="R44" s="469">
        <v>1.95547441556517</v>
      </c>
      <c r="S44" s="189">
        <v>-0.16129258281089601</v>
      </c>
      <c r="T44" s="469">
        <v>0.14930899531397401</v>
      </c>
      <c r="U44" s="189">
        <v>2.6724153865388001</v>
      </c>
      <c r="V44" s="469">
        <v>1.60029963664048</v>
      </c>
      <c r="W44" s="189">
        <v>0.25898876212926297</v>
      </c>
      <c r="X44" s="469">
        <v>0.33295366651777802</v>
      </c>
      <c r="Y44" s="189">
        <v>2.89015959105551</v>
      </c>
      <c r="Z44" s="469">
        <v>1.8988181602134899</v>
      </c>
      <c r="AA44" s="189">
        <v>0.179890471125568</v>
      </c>
      <c r="AB44" s="469">
        <v>0.14766967838763001</v>
      </c>
      <c r="AC44" s="189">
        <v>2.9061849015722099</v>
      </c>
      <c r="AD44" s="469">
        <v>1.81943564723016</v>
      </c>
      <c r="AE44" s="189">
        <v>-5.3167366707819998E-2</v>
      </c>
      <c r="AF44" s="469">
        <v>0.100200078938753</v>
      </c>
      <c r="AG44" s="189">
        <v>2.54806963327542</v>
      </c>
      <c r="AH44" s="469">
        <v>1.5510088344340101</v>
      </c>
      <c r="AI44" s="189">
        <v>0.112669300205769</v>
      </c>
      <c r="AJ44" s="469">
        <v>0.219368648727397</v>
      </c>
      <c r="AK44" s="189">
        <v>2.6132150176510902</v>
      </c>
      <c r="AL44" s="469">
        <v>1.70319790150311</v>
      </c>
      <c r="AM44" s="189">
        <v>0.138592465297597</v>
      </c>
      <c r="AN44" s="469">
        <v>0.13169336356592601</v>
      </c>
      <c r="AO44" s="189">
        <v>3.0930903002364998</v>
      </c>
      <c r="AP44" s="477">
        <v>1.8292111312432</v>
      </c>
    </row>
    <row r="45" spans="1:42" ht="13" customHeight="1" x14ac:dyDescent="0.35">
      <c r="A45" s="12" t="s">
        <v>280</v>
      </c>
      <c r="B45" s="97">
        <v>2</v>
      </c>
      <c r="C45" s="189">
        <v>-4.1831220641523503E-2</v>
      </c>
      <c r="D45" s="469">
        <v>0.12343852278485</v>
      </c>
      <c r="E45" s="189">
        <v>8.4309524771899493</v>
      </c>
      <c r="F45" s="469">
        <v>2.1987988123612299</v>
      </c>
      <c r="G45" s="189">
        <v>8.5368036760614996E-2</v>
      </c>
      <c r="H45" s="469">
        <v>5.4817178157420599E-2</v>
      </c>
      <c r="I45" s="189">
        <v>8.3904919857620897</v>
      </c>
      <c r="J45" s="469">
        <v>2.1744257629891699</v>
      </c>
      <c r="K45" s="189">
        <v>3.5269611590749199E-2</v>
      </c>
      <c r="L45" s="469">
        <v>7.67440897243509E-2</v>
      </c>
      <c r="M45" s="189">
        <v>8.3552481594602508</v>
      </c>
      <c r="N45" s="469">
        <v>2.21999464659921</v>
      </c>
      <c r="O45" s="189">
        <v>0.11024398517995</v>
      </c>
      <c r="P45" s="469">
        <v>3.3017156633467402E-2</v>
      </c>
      <c r="Q45" s="189">
        <v>8.5922566184988796</v>
      </c>
      <c r="R45" s="469">
        <v>2.2159562802550901</v>
      </c>
      <c r="S45" s="189">
        <v>9.5139392852764595E-3</v>
      </c>
      <c r="T45" s="469">
        <v>4.7959635487644398E-2</v>
      </c>
      <c r="U45" s="189">
        <v>8.3196396772941803</v>
      </c>
      <c r="V45" s="469">
        <v>2.20935817009837</v>
      </c>
      <c r="W45" s="189">
        <v>-1.8234882501184699E-2</v>
      </c>
      <c r="X45" s="469">
        <v>8.5029445591403893E-2</v>
      </c>
      <c r="Y45" s="189">
        <v>8.2626650158362906</v>
      </c>
      <c r="Z45" s="469">
        <v>2.2088647159421502</v>
      </c>
      <c r="AA45" s="189">
        <v>4.8188885032685203E-2</v>
      </c>
      <c r="AB45" s="469">
        <v>9.8974942760862494E-2</v>
      </c>
      <c r="AC45" s="189">
        <v>8.3032418819193605</v>
      </c>
      <c r="AD45" s="469">
        <v>2.2116734072420301</v>
      </c>
      <c r="AE45" s="189">
        <v>-2.22533071244942E-2</v>
      </c>
      <c r="AF45" s="469">
        <v>6.0729143293096199E-2</v>
      </c>
      <c r="AG45" s="189">
        <v>8.2896904772567996</v>
      </c>
      <c r="AH45" s="469">
        <v>2.20538989733994</v>
      </c>
      <c r="AI45" s="189">
        <v>-4.1761564893301698E-2</v>
      </c>
      <c r="AJ45" s="469">
        <v>4.9014672839058401E-2</v>
      </c>
      <c r="AK45" s="189">
        <v>8.2637545758193696</v>
      </c>
      <c r="AL45" s="469">
        <v>2.19554703410043</v>
      </c>
      <c r="AM45" s="189">
        <v>-0.153478686697226</v>
      </c>
      <c r="AN45" s="469">
        <v>4.8649070132916798E-2</v>
      </c>
      <c r="AO45" s="189">
        <v>8.5549079966728794</v>
      </c>
      <c r="AP45" s="477">
        <v>2.22040912695019</v>
      </c>
    </row>
    <row r="46" spans="1:42" ht="13" customHeight="1" x14ac:dyDescent="0.35">
      <c r="A46" s="12" t="s">
        <v>281</v>
      </c>
      <c r="B46" s="97">
        <v>2</v>
      </c>
      <c r="C46" s="189">
        <v>8.6336187489195804E-2</v>
      </c>
      <c r="D46" s="469">
        <v>3.37746893533988E-2</v>
      </c>
      <c r="E46" s="189">
        <v>3.7968668220033699</v>
      </c>
      <c r="F46" s="469">
        <v>1.0473424378082901</v>
      </c>
      <c r="G46" s="189">
        <v>8.1373895910005503E-2</v>
      </c>
      <c r="H46" s="469">
        <v>3.2429520034536398E-2</v>
      </c>
      <c r="I46" s="189">
        <v>3.76675936366401</v>
      </c>
      <c r="J46" s="469">
        <v>1.0904406834601299</v>
      </c>
      <c r="K46" s="189">
        <v>7.0695280956703799E-2</v>
      </c>
      <c r="L46" s="469">
        <v>3.1615903251436997E-2</v>
      </c>
      <c r="M46" s="189">
        <v>3.5431267201793299</v>
      </c>
      <c r="N46" s="469">
        <v>1.06174446456562</v>
      </c>
      <c r="O46" s="189">
        <v>0.111189522435248</v>
      </c>
      <c r="P46" s="469">
        <v>4.30535111075636E-2</v>
      </c>
      <c r="Q46" s="189">
        <v>3.7445031035314398</v>
      </c>
      <c r="R46" s="469">
        <v>1.0505339252560499</v>
      </c>
      <c r="S46" s="189">
        <v>0.10358662217661201</v>
      </c>
      <c r="T46" s="469">
        <v>3.8673590191103502E-2</v>
      </c>
      <c r="U46" s="189">
        <v>3.7014643639999001</v>
      </c>
      <c r="V46" s="469">
        <v>1.07499581267378</v>
      </c>
      <c r="W46" s="189">
        <v>6.3779122910988598E-2</v>
      </c>
      <c r="X46" s="469">
        <v>5.77266668568895E-2</v>
      </c>
      <c r="Y46" s="189">
        <v>3.2488423138902802</v>
      </c>
      <c r="Z46" s="469">
        <v>1.0327272481334799</v>
      </c>
      <c r="AA46" s="189">
        <v>0.155268852943968</v>
      </c>
      <c r="AB46" s="469">
        <v>5.2192489091861097E-2</v>
      </c>
      <c r="AC46" s="189">
        <v>4.2394574026988598</v>
      </c>
      <c r="AD46" s="469">
        <v>1.1869601677272701</v>
      </c>
      <c r="AE46" s="189">
        <v>0.13239100186107</v>
      </c>
      <c r="AF46" s="469">
        <v>4.8480624464819197E-2</v>
      </c>
      <c r="AG46" s="189">
        <v>3.8629547578744501</v>
      </c>
      <c r="AH46" s="469">
        <v>1.09347647769907</v>
      </c>
      <c r="AI46" s="189">
        <v>0.18366255671926801</v>
      </c>
      <c r="AJ46" s="469">
        <v>5.1919898798891799E-2</v>
      </c>
      <c r="AK46" s="189">
        <v>4.6378323855677204</v>
      </c>
      <c r="AL46" s="469">
        <v>1.2763089375755801</v>
      </c>
      <c r="AM46" s="189">
        <v>0.114779651788251</v>
      </c>
      <c r="AN46" s="469">
        <v>4.91723644606024E-2</v>
      </c>
      <c r="AO46" s="189">
        <v>3.8151965154943501</v>
      </c>
      <c r="AP46" s="477">
        <v>1.0458627840396799</v>
      </c>
    </row>
    <row r="47" spans="1:42" ht="13" customHeight="1" x14ac:dyDescent="0.35">
      <c r="A47" s="12" t="s">
        <v>282</v>
      </c>
      <c r="B47" s="97">
        <v>2</v>
      </c>
      <c r="C47" s="189">
        <v>0.31115053404075599</v>
      </c>
      <c r="D47" s="469">
        <v>7.1358835659052405E-2</v>
      </c>
      <c r="E47" s="189">
        <v>4.6119244862901603</v>
      </c>
      <c r="F47" s="469">
        <v>1.1780380475104899</v>
      </c>
      <c r="G47" s="189">
        <v>0.26030013043528599</v>
      </c>
      <c r="H47" s="469">
        <v>0.106813786315944</v>
      </c>
      <c r="I47" s="189">
        <v>3.7268783475146798</v>
      </c>
      <c r="J47" s="469">
        <v>1.1388455290986499</v>
      </c>
      <c r="K47" s="189">
        <v>-2.9096952277583601E-2</v>
      </c>
      <c r="L47" s="469">
        <v>7.4728868870949705E-2</v>
      </c>
      <c r="M47" s="189">
        <v>2.9031431589366399</v>
      </c>
      <c r="N47" s="469">
        <v>1.0656661023265599</v>
      </c>
      <c r="O47" s="189">
        <v>0.280430557646342</v>
      </c>
      <c r="P47" s="469">
        <v>0.104860577044998</v>
      </c>
      <c r="Q47" s="189">
        <v>3.7142795151021799</v>
      </c>
      <c r="R47" s="469">
        <v>1.26861817129722</v>
      </c>
      <c r="S47" s="189">
        <v>0.10544116667178401</v>
      </c>
      <c r="T47" s="469">
        <v>7.8154250110920601E-2</v>
      </c>
      <c r="U47" s="189">
        <v>2.9435742062047798</v>
      </c>
      <c r="V47" s="469">
        <v>1.04830326091538</v>
      </c>
      <c r="W47" s="189">
        <v>-7.36355532743974E-2</v>
      </c>
      <c r="X47" s="469">
        <v>8.5478118091831104E-2</v>
      </c>
      <c r="Y47" s="189">
        <v>2.93286181070434</v>
      </c>
      <c r="Z47" s="469">
        <v>1.09891302499205</v>
      </c>
      <c r="AA47" s="189">
        <v>0.41386543979291501</v>
      </c>
      <c r="AB47" s="469">
        <v>0.133606854616551</v>
      </c>
      <c r="AC47" s="189">
        <v>3.89831462088324</v>
      </c>
      <c r="AD47" s="469">
        <v>1.28245599463194</v>
      </c>
      <c r="AE47" s="189">
        <v>2.6926273451029102E-3</v>
      </c>
      <c r="AF47" s="469">
        <v>0.110313478125893</v>
      </c>
      <c r="AG47" s="189">
        <v>2.7884314095004199</v>
      </c>
      <c r="AH47" s="469">
        <v>1.06891556887783</v>
      </c>
      <c r="AI47" s="189">
        <v>0.13450707573857901</v>
      </c>
      <c r="AJ47" s="469">
        <v>0.117023399898876</v>
      </c>
      <c r="AK47" s="189">
        <v>2.9498635714502202</v>
      </c>
      <c r="AL47" s="469">
        <v>1.0979704686827401</v>
      </c>
      <c r="AM47" s="189">
        <v>-0.22295095913945001</v>
      </c>
      <c r="AN47" s="469">
        <v>9.2938248916020094E-2</v>
      </c>
      <c r="AO47" s="189">
        <v>2.9753502189597798</v>
      </c>
      <c r="AP47" s="477">
        <v>1.08761279294939</v>
      </c>
    </row>
    <row r="48" spans="1:42" ht="13" customHeight="1" x14ac:dyDescent="0.35">
      <c r="A48" s="12" t="s">
        <v>283</v>
      </c>
      <c r="B48" s="97">
        <v>2</v>
      </c>
      <c r="C48" s="189">
        <v>0.29331849099691498</v>
      </c>
      <c r="D48" s="469">
        <v>6.0798455349300499E-2</v>
      </c>
      <c r="E48" s="189">
        <v>3.0607752129408698</v>
      </c>
      <c r="F48" s="469">
        <v>0.83066312299927303</v>
      </c>
      <c r="G48" s="189">
        <v>0.18210523391797601</v>
      </c>
      <c r="H48" s="469">
        <v>4.7377220607662501E-2</v>
      </c>
      <c r="I48" s="189">
        <v>2.6590868049495202</v>
      </c>
      <c r="J48" s="469">
        <v>0.85625640516720603</v>
      </c>
      <c r="K48" s="189">
        <v>2.33514345384459E-2</v>
      </c>
      <c r="L48" s="469">
        <v>9.1502208132264298E-2</v>
      </c>
      <c r="M48" s="189">
        <v>2.0440623089764198</v>
      </c>
      <c r="N48" s="469">
        <v>0.77468452701137602</v>
      </c>
      <c r="O48" s="189">
        <v>0.18719675937099201</v>
      </c>
      <c r="P48" s="469">
        <v>4.6811760307443197E-2</v>
      </c>
      <c r="Q48" s="189">
        <v>3.4733176276720799</v>
      </c>
      <c r="R48" s="469">
        <v>1.0989515891581201</v>
      </c>
      <c r="S48" s="189">
        <v>1.63811683818126E-2</v>
      </c>
      <c r="T48" s="469">
        <v>6.7077105186136396E-2</v>
      </c>
      <c r="U48" s="189">
        <v>2.06861649084634</v>
      </c>
      <c r="V48" s="469">
        <v>0.77439977671177795</v>
      </c>
      <c r="W48" s="189">
        <v>-4.1209986637595702E-2</v>
      </c>
      <c r="X48" s="469">
        <v>3.9851669473278201E-2</v>
      </c>
      <c r="Y48" s="189">
        <v>2.24964224570145</v>
      </c>
      <c r="Z48" s="469">
        <v>0.77181064399293398</v>
      </c>
      <c r="AA48" s="189">
        <v>0.29218356341338397</v>
      </c>
      <c r="AB48" s="469">
        <v>5.6618071414483703E-2</v>
      </c>
      <c r="AC48" s="189">
        <v>3.6222053610601601</v>
      </c>
      <c r="AD48" s="469">
        <v>0.96762889772076</v>
      </c>
      <c r="AE48" s="189">
        <v>5.7388191180762903E-2</v>
      </c>
      <c r="AF48" s="469">
        <v>3.6523676081466699E-2</v>
      </c>
      <c r="AG48" s="189">
        <v>2.1855271066388098</v>
      </c>
      <c r="AH48" s="469">
        <v>0.78715529444933996</v>
      </c>
      <c r="AI48" s="189">
        <v>0.10576568496920299</v>
      </c>
      <c r="AJ48" s="469">
        <v>5.9370561986634998E-2</v>
      </c>
      <c r="AK48" s="189">
        <v>2.3449364778308701</v>
      </c>
      <c r="AL48" s="469">
        <v>0.81308145290992095</v>
      </c>
      <c r="AM48" s="189">
        <v>-5.10294369593196E-2</v>
      </c>
      <c r="AN48" s="469">
        <v>6.2549622760775497E-2</v>
      </c>
      <c r="AO48" s="189">
        <v>2.0928501482124302</v>
      </c>
      <c r="AP48" s="477">
        <v>0.780152307161046</v>
      </c>
    </row>
    <row r="49" spans="1:42" ht="13" customHeight="1" x14ac:dyDescent="0.35">
      <c r="A49" s="12" t="s">
        <v>284</v>
      </c>
      <c r="B49" s="97">
        <v>2</v>
      </c>
      <c r="C49" s="189">
        <v>0.158961756242472</v>
      </c>
      <c r="D49" s="469">
        <v>5.02175014727212E-2</v>
      </c>
      <c r="E49" s="189">
        <v>5.9161517088701903</v>
      </c>
      <c r="F49" s="469">
        <v>1.3072076155469901</v>
      </c>
      <c r="G49" s="189">
        <v>0.17577370496765499</v>
      </c>
      <c r="H49" s="469">
        <v>5.22547781101039E-2</v>
      </c>
      <c r="I49" s="189">
        <v>5.9912914779225002</v>
      </c>
      <c r="J49" s="469">
        <v>1.3151225761282801</v>
      </c>
      <c r="K49" s="189">
        <v>0.174135875118448</v>
      </c>
      <c r="L49" s="469">
        <v>7.6945415675136297E-2</v>
      </c>
      <c r="M49" s="189">
        <v>5.6734367085110602</v>
      </c>
      <c r="N49" s="469">
        <v>1.3745255458574399</v>
      </c>
      <c r="O49" s="189">
        <v>0.102557115734458</v>
      </c>
      <c r="P49" s="469">
        <v>7.4295804331239307E-2</v>
      </c>
      <c r="Q49" s="189">
        <v>5.4488217553865299</v>
      </c>
      <c r="R49" s="469">
        <v>1.3513023510918101</v>
      </c>
      <c r="S49" s="189">
        <v>0.12807693266544601</v>
      </c>
      <c r="T49" s="469">
        <v>8.72904076864187E-2</v>
      </c>
      <c r="U49" s="189">
        <v>5.3131847432869597</v>
      </c>
      <c r="V49" s="469">
        <v>1.3196970110388</v>
      </c>
      <c r="W49" s="189">
        <v>0.107023809756823</v>
      </c>
      <c r="X49" s="469">
        <v>7.5054701396495296E-2</v>
      </c>
      <c r="Y49" s="189">
        <v>5.2555715014915796</v>
      </c>
      <c r="Z49" s="469">
        <v>1.3587300120508701</v>
      </c>
      <c r="AA49" s="189">
        <v>0.48294747905851998</v>
      </c>
      <c r="AB49" s="469">
        <v>0.122518211853734</v>
      </c>
      <c r="AC49" s="189">
        <v>6.5937698094385704</v>
      </c>
      <c r="AD49" s="469">
        <v>1.49587802856356</v>
      </c>
      <c r="AE49" s="189">
        <v>-1.0856239554014499E-2</v>
      </c>
      <c r="AF49" s="469">
        <v>5.3215042074541703E-2</v>
      </c>
      <c r="AG49" s="189">
        <v>5.2883664159318302</v>
      </c>
      <c r="AH49" s="469">
        <v>1.35184627956485</v>
      </c>
      <c r="AI49" s="189">
        <v>0.15753470182457399</v>
      </c>
      <c r="AJ49" s="469">
        <v>9.3545243446124596E-2</v>
      </c>
      <c r="AK49" s="189">
        <v>5.3836027674310198</v>
      </c>
      <c r="AL49" s="469">
        <v>1.32875201820483</v>
      </c>
      <c r="AM49" s="189">
        <v>3.3935581042011699E-2</v>
      </c>
      <c r="AN49" s="469">
        <v>8.2662011876702093E-2</v>
      </c>
      <c r="AO49" s="189">
        <v>5.3061377847585396</v>
      </c>
      <c r="AP49" s="477">
        <v>1.3312893855928001</v>
      </c>
    </row>
    <row r="50" spans="1:42" ht="13" customHeight="1" x14ac:dyDescent="0.35">
      <c r="A50" s="12" t="s">
        <v>285</v>
      </c>
      <c r="B50" s="97">
        <v>2</v>
      </c>
      <c r="C50" s="189">
        <v>-3.9337755808967903E-3</v>
      </c>
      <c r="D50" s="469">
        <v>4.6481991960606699E-2</v>
      </c>
      <c r="E50" s="189">
        <v>2.2199228121319599</v>
      </c>
      <c r="F50" s="469">
        <v>1.1988426976534501</v>
      </c>
      <c r="G50" s="189">
        <v>-7.0298655307366606E-2</v>
      </c>
      <c r="H50" s="469">
        <v>3.6401831927921402E-2</v>
      </c>
      <c r="I50" s="189">
        <v>2.9166495143646198</v>
      </c>
      <c r="J50" s="469">
        <v>1.2457251588618601</v>
      </c>
      <c r="K50" s="189">
        <v>-2.59852013716712E-2</v>
      </c>
      <c r="L50" s="469">
        <v>2.8470071744624001E-2</v>
      </c>
      <c r="M50" s="189">
        <v>2.6792082233360599</v>
      </c>
      <c r="N50" s="469">
        <v>1.1720078156161799</v>
      </c>
      <c r="O50" s="189">
        <v>1.6681034458321298E-2</v>
      </c>
      <c r="P50" s="469">
        <v>3.20373129637656E-2</v>
      </c>
      <c r="Q50" s="189">
        <v>2.6272491940362599</v>
      </c>
      <c r="R50" s="469">
        <v>1.1712898529837701</v>
      </c>
      <c r="S50" s="189">
        <v>-2.55930677640306E-2</v>
      </c>
      <c r="T50" s="469">
        <v>2.9899877315086001E-2</v>
      </c>
      <c r="U50" s="189">
        <v>2.7074922591473398</v>
      </c>
      <c r="V50" s="469">
        <v>1.2115510997121</v>
      </c>
      <c r="W50" s="189">
        <v>-1.14467713857987E-2</v>
      </c>
      <c r="X50" s="469">
        <v>3.4968206625486602E-2</v>
      </c>
      <c r="Y50" s="189">
        <v>2.5931977403486801</v>
      </c>
      <c r="Z50" s="469">
        <v>1.1750913311429101</v>
      </c>
      <c r="AA50" s="189">
        <v>1.4830602503518701E-2</v>
      </c>
      <c r="AB50" s="469">
        <v>3.4133053603715401E-2</v>
      </c>
      <c r="AC50" s="189">
        <v>2.5835976367205902</v>
      </c>
      <c r="AD50" s="469">
        <v>1.1885498655681199</v>
      </c>
      <c r="AE50" s="189">
        <v>-5.8245284097766898E-3</v>
      </c>
      <c r="AF50" s="469">
        <v>2.5188673594637199E-2</v>
      </c>
      <c r="AG50" s="189">
        <v>2.6689864698500001</v>
      </c>
      <c r="AH50" s="469">
        <v>1.21115668806911</v>
      </c>
      <c r="AI50" s="189">
        <v>6.6176407720959004E-3</v>
      </c>
      <c r="AJ50" s="469">
        <v>2.2316712693336401E-2</v>
      </c>
      <c r="AK50" s="189">
        <v>2.7477222879807401</v>
      </c>
      <c r="AL50" s="469">
        <v>1.2008347945503799</v>
      </c>
      <c r="AM50" s="189">
        <v>-3.8054355545668203E-2</v>
      </c>
      <c r="AN50" s="469">
        <v>3.27430544819702E-2</v>
      </c>
      <c r="AO50" s="189">
        <v>2.7421776982751398</v>
      </c>
      <c r="AP50" s="477">
        <v>1.2211113652487999</v>
      </c>
    </row>
    <row r="51" spans="1:42" ht="13" customHeight="1" x14ac:dyDescent="0.35">
      <c r="A51" s="12" t="s">
        <v>286</v>
      </c>
      <c r="B51" s="97">
        <v>2</v>
      </c>
      <c r="C51" s="189">
        <v>0.163477382097624</v>
      </c>
      <c r="D51" s="469">
        <v>5.0175717056342502E-2</v>
      </c>
      <c r="E51" s="189">
        <v>6.5655067685826998</v>
      </c>
      <c r="F51" s="469">
        <v>0.93971585536380398</v>
      </c>
      <c r="G51" s="189">
        <v>0.205096840371642</v>
      </c>
      <c r="H51" s="469">
        <v>4.4859403082122003E-2</v>
      </c>
      <c r="I51" s="189">
        <v>6.6696508998344601</v>
      </c>
      <c r="J51" s="469">
        <v>1.0041445035447201</v>
      </c>
      <c r="K51" s="189">
        <v>6.5866292653863498E-2</v>
      </c>
      <c r="L51" s="469">
        <v>6.5061732151150298E-2</v>
      </c>
      <c r="M51" s="189">
        <v>5.9341368331119098</v>
      </c>
      <c r="N51" s="469">
        <v>0.97170001465963296</v>
      </c>
      <c r="O51" s="189">
        <v>0.25480740274571201</v>
      </c>
      <c r="P51" s="469">
        <v>6.3013900656118005E-2</v>
      </c>
      <c r="Q51" s="189">
        <v>6.7469065636121801</v>
      </c>
      <c r="R51" s="469">
        <v>0.95910144319854196</v>
      </c>
      <c r="S51" s="189">
        <v>0.15527842654825499</v>
      </c>
      <c r="T51" s="469">
        <v>5.8871971391947199E-2</v>
      </c>
      <c r="U51" s="189">
        <v>6.2469628331994098</v>
      </c>
      <c r="V51" s="469">
        <v>0.94862907145480702</v>
      </c>
      <c r="W51" s="189">
        <v>-4.8023104071338502E-2</v>
      </c>
      <c r="X51" s="469">
        <v>5.41926112050422E-2</v>
      </c>
      <c r="Y51" s="189">
        <v>5.9753655175062796</v>
      </c>
      <c r="Z51" s="469">
        <v>1.0052761073457099</v>
      </c>
      <c r="AA51" s="189">
        <v>0.28881858902104901</v>
      </c>
      <c r="AB51" s="469">
        <v>6.1886471324933197E-2</v>
      </c>
      <c r="AC51" s="189">
        <v>7.1708762660836696</v>
      </c>
      <c r="AD51" s="469">
        <v>1.01828238159413</v>
      </c>
      <c r="AE51" s="189">
        <v>5.2538210594983203E-2</v>
      </c>
      <c r="AF51" s="469">
        <v>5.4771461333522203E-2</v>
      </c>
      <c r="AG51" s="189">
        <v>5.8393690389083899</v>
      </c>
      <c r="AH51" s="469">
        <v>0.95623224589767297</v>
      </c>
      <c r="AI51" s="189">
        <v>0.106553749094983</v>
      </c>
      <c r="AJ51" s="469">
        <v>5.0358477067316602E-2</v>
      </c>
      <c r="AK51" s="189">
        <v>5.8570273588320996</v>
      </c>
      <c r="AL51" s="469">
        <v>0.94206722830275702</v>
      </c>
      <c r="AM51" s="189">
        <v>-2.4503696081970599E-2</v>
      </c>
      <c r="AN51" s="469">
        <v>5.1319363924964598E-2</v>
      </c>
      <c r="AO51" s="189">
        <v>5.7706811731460803</v>
      </c>
      <c r="AP51" s="477">
        <v>0.98783403926179902</v>
      </c>
    </row>
    <row r="52" spans="1:42" ht="13" customHeight="1" x14ac:dyDescent="0.35">
      <c r="A52" s="12" t="s">
        <v>287</v>
      </c>
      <c r="B52" s="97">
        <v>2</v>
      </c>
      <c r="C52" s="189">
        <v>0.124428566367861</v>
      </c>
      <c r="D52" s="469">
        <v>2.4033994112406299E-2</v>
      </c>
      <c r="E52" s="189">
        <v>3.5975841829038</v>
      </c>
      <c r="F52" s="469">
        <v>0.86971600656974501</v>
      </c>
      <c r="G52" s="189">
        <v>2.89093157458425E-2</v>
      </c>
      <c r="H52" s="469">
        <v>3.6324795163862798E-2</v>
      </c>
      <c r="I52" s="189">
        <v>2.7509923359337698</v>
      </c>
      <c r="J52" s="469">
        <v>0.74720550064430002</v>
      </c>
      <c r="K52" s="189">
        <v>-2.1162719941292998E-2</v>
      </c>
      <c r="L52" s="469">
        <v>3.7525963405669702E-2</v>
      </c>
      <c r="M52" s="189">
        <v>2.75281506368687</v>
      </c>
      <c r="N52" s="469">
        <v>0.75214788572930902</v>
      </c>
      <c r="O52" s="189">
        <v>0.22955289116257099</v>
      </c>
      <c r="P52" s="469">
        <v>3.3279616743579203E-2</v>
      </c>
      <c r="Q52" s="189">
        <v>4.4971976638598496</v>
      </c>
      <c r="R52" s="469">
        <v>0.90559561429420099</v>
      </c>
      <c r="S52" s="189">
        <v>0.123486589574908</v>
      </c>
      <c r="T52" s="469">
        <v>3.5419663101678801E-2</v>
      </c>
      <c r="U52" s="189">
        <v>3.25347616019243</v>
      </c>
      <c r="V52" s="469">
        <v>0.80775528357036097</v>
      </c>
      <c r="W52" s="189">
        <v>-2.1525938388847699E-2</v>
      </c>
      <c r="X52" s="469">
        <v>2.5403091594719401E-2</v>
      </c>
      <c r="Y52" s="189">
        <v>2.75569815844521</v>
      </c>
      <c r="Z52" s="469">
        <v>0.74637811532292797</v>
      </c>
      <c r="AA52" s="189">
        <v>-5.6228153253856999E-3</v>
      </c>
      <c r="AB52" s="469">
        <v>2.7230472284936E-2</v>
      </c>
      <c r="AC52" s="189">
        <v>2.7908423651533401</v>
      </c>
      <c r="AD52" s="469">
        <v>0.75190666915774995</v>
      </c>
      <c r="AE52" s="189">
        <v>-0.101101966075459</v>
      </c>
      <c r="AF52" s="469">
        <v>4.8561715877698503E-2</v>
      </c>
      <c r="AG52" s="189">
        <v>2.98264187058862</v>
      </c>
      <c r="AH52" s="469">
        <v>0.74495874412160701</v>
      </c>
      <c r="AI52" s="189">
        <v>9.7352419931087494E-2</v>
      </c>
      <c r="AJ52" s="469">
        <v>4.2183063813789501E-2</v>
      </c>
      <c r="AK52" s="189">
        <v>2.9317574749766302</v>
      </c>
      <c r="AL52" s="469">
        <v>0.77216093528857999</v>
      </c>
      <c r="AM52" s="189">
        <v>-0.129293589864651</v>
      </c>
      <c r="AN52" s="469">
        <v>6.8735219607842998E-2</v>
      </c>
      <c r="AO52" s="189">
        <v>2.9779883105432301</v>
      </c>
      <c r="AP52" s="477">
        <v>0.75689134609148301</v>
      </c>
    </row>
    <row r="53" spans="1:42" ht="13" customHeight="1" x14ac:dyDescent="0.35">
      <c r="A53" s="12" t="s">
        <v>288</v>
      </c>
      <c r="B53" s="97">
        <v>2</v>
      </c>
      <c r="C53" s="189">
        <v>6.6749324417792993E-2</v>
      </c>
      <c r="D53" s="469">
        <v>5.1396968497545097E-2</v>
      </c>
      <c r="E53" s="189">
        <v>4.2674613786723796</v>
      </c>
      <c r="F53" s="469">
        <v>1.3304750600758499</v>
      </c>
      <c r="G53" s="189">
        <v>0.13817919087706701</v>
      </c>
      <c r="H53" s="469">
        <v>6.1057173034777597E-2</v>
      </c>
      <c r="I53" s="189">
        <v>4.4703378665091096</v>
      </c>
      <c r="J53" s="469">
        <v>1.25746901015926</v>
      </c>
      <c r="K53" s="189">
        <v>0.17779426809653301</v>
      </c>
      <c r="L53" s="469">
        <v>6.69302637345041E-2</v>
      </c>
      <c r="M53" s="189">
        <v>4.4917330769847199</v>
      </c>
      <c r="N53" s="469">
        <v>1.31493285351392</v>
      </c>
      <c r="O53" s="189">
        <v>0.26213682707096803</v>
      </c>
      <c r="P53" s="469">
        <v>4.2605403977606898E-2</v>
      </c>
      <c r="Q53" s="189">
        <v>5.7146265957183697</v>
      </c>
      <c r="R53" s="469">
        <v>1.4354831989509</v>
      </c>
      <c r="S53" s="189">
        <v>0.33674812120716302</v>
      </c>
      <c r="T53" s="469">
        <v>9.6095288674547794E-2</v>
      </c>
      <c r="U53" s="189">
        <v>4.65538690225375</v>
      </c>
      <c r="V53" s="469">
        <v>1.3651663372966001</v>
      </c>
      <c r="W53" s="189">
        <v>0.113745491128647</v>
      </c>
      <c r="X53" s="469">
        <v>5.0121201736589301E-2</v>
      </c>
      <c r="Y53" s="189">
        <v>4.1268741375677997</v>
      </c>
      <c r="Z53" s="469">
        <v>1.1764659341357999</v>
      </c>
      <c r="AA53" s="189">
        <v>0.32996337053788</v>
      </c>
      <c r="AB53" s="469">
        <v>8.4786482965731394E-2</v>
      </c>
      <c r="AC53" s="189">
        <v>6.6358536910901202</v>
      </c>
      <c r="AD53" s="469">
        <v>1.9738261739055001</v>
      </c>
      <c r="AE53" s="189">
        <v>-8.1011393138341103E-2</v>
      </c>
      <c r="AF53" s="469">
        <v>0.103770843174202</v>
      </c>
      <c r="AG53" s="189">
        <v>3.7578870729652398</v>
      </c>
      <c r="AH53" s="469">
        <v>1.1941573437447299</v>
      </c>
      <c r="AI53" s="189">
        <v>0.493671824093947</v>
      </c>
      <c r="AJ53" s="469">
        <v>0.17929292974500899</v>
      </c>
      <c r="AK53" s="189">
        <v>5.1503547115291397</v>
      </c>
      <c r="AL53" s="469">
        <v>1.8062068305513399</v>
      </c>
      <c r="AM53" s="189">
        <v>0.16637864097353999</v>
      </c>
      <c r="AN53" s="469">
        <v>6.3727484127137399E-2</v>
      </c>
      <c r="AO53" s="189">
        <v>4.3251616822190799</v>
      </c>
      <c r="AP53" s="477">
        <v>1.24036322878881</v>
      </c>
    </row>
    <row r="54" spans="1:42" ht="13" customHeight="1" x14ac:dyDescent="0.35">
      <c r="A54" s="12" t="s">
        <v>289</v>
      </c>
      <c r="B54" s="97">
        <v>2</v>
      </c>
      <c r="C54" s="189">
        <v>0.124405152503718</v>
      </c>
      <c r="D54" s="469">
        <v>6.2817416712112703E-2</v>
      </c>
      <c r="E54" s="189">
        <v>1.61191787138891</v>
      </c>
      <c r="F54" s="469">
        <v>0.69321185712427402</v>
      </c>
      <c r="G54" s="189">
        <v>0.13974307082655699</v>
      </c>
      <c r="H54" s="469">
        <v>6.4017712317786094E-2</v>
      </c>
      <c r="I54" s="189">
        <v>1.6497572318437701</v>
      </c>
      <c r="J54" s="469">
        <v>0.75437807143864499</v>
      </c>
      <c r="K54" s="189">
        <v>-7.4125453367809901E-2</v>
      </c>
      <c r="L54" s="469">
        <v>5.3938408707122999E-2</v>
      </c>
      <c r="M54" s="189">
        <v>1.2820599217034101</v>
      </c>
      <c r="N54" s="469">
        <v>0.63302259664146698</v>
      </c>
      <c r="O54" s="189">
        <v>0.19620413679054899</v>
      </c>
      <c r="P54" s="469">
        <v>8.4182329217864199E-2</v>
      </c>
      <c r="Q54" s="189">
        <v>1.7254732500872401</v>
      </c>
      <c r="R54" s="469">
        <v>0.72646583148797295</v>
      </c>
      <c r="S54" s="189">
        <v>8.9391244919023394E-2</v>
      </c>
      <c r="T54" s="469">
        <v>6.1976081619692397E-2</v>
      </c>
      <c r="U54" s="189">
        <v>1.2951813015587299</v>
      </c>
      <c r="V54" s="469">
        <v>0.63526371738658205</v>
      </c>
      <c r="W54" s="189">
        <v>1.9126346482930101E-2</v>
      </c>
      <c r="X54" s="469">
        <v>4.1943618168484603E-2</v>
      </c>
      <c r="Y54" s="189">
        <v>1.32741206955002</v>
      </c>
      <c r="Z54" s="469">
        <v>0.65093267865690496</v>
      </c>
      <c r="AA54" s="189">
        <v>0.191918563811245</v>
      </c>
      <c r="AB54" s="469">
        <v>5.9681350115250199E-2</v>
      </c>
      <c r="AC54" s="189">
        <v>1.8500042386673199</v>
      </c>
      <c r="AD54" s="469">
        <v>0.72422184567696202</v>
      </c>
      <c r="AE54" s="189">
        <v>-2.33945077686901E-2</v>
      </c>
      <c r="AF54" s="469">
        <v>5.78251828899509E-2</v>
      </c>
      <c r="AG54" s="189">
        <v>1.2037132918467299</v>
      </c>
      <c r="AH54" s="469">
        <v>0.61345910544636295</v>
      </c>
      <c r="AI54" s="189">
        <v>8.3718186739900696E-2</v>
      </c>
      <c r="AJ54" s="469">
        <v>5.9703994776615303E-2</v>
      </c>
      <c r="AK54" s="189">
        <v>1.3372596966035499</v>
      </c>
      <c r="AL54" s="469">
        <v>0.64885651256804899</v>
      </c>
      <c r="AM54" s="189">
        <v>-3.8440017146596901E-2</v>
      </c>
      <c r="AN54" s="469">
        <v>6.4647781829335796E-2</v>
      </c>
      <c r="AO54" s="189">
        <v>1.20366960203603</v>
      </c>
      <c r="AP54" s="477">
        <v>0.62363902021889195</v>
      </c>
    </row>
    <row r="55" spans="1:42" ht="13" customHeight="1" x14ac:dyDescent="0.35">
      <c r="A55" s="12" t="s">
        <v>290</v>
      </c>
      <c r="B55" s="97">
        <v>2</v>
      </c>
      <c r="C55" s="189">
        <v>0.13721100505408601</v>
      </c>
      <c r="D55" s="469">
        <v>6.0268134382144602E-2</v>
      </c>
      <c r="E55" s="189">
        <v>4.9935408068354699</v>
      </c>
      <c r="F55" s="469">
        <v>1.5169295240028899</v>
      </c>
      <c r="G55" s="189">
        <v>0.108998499155637</v>
      </c>
      <c r="H55" s="469">
        <v>3.0209740909846801E-2</v>
      </c>
      <c r="I55" s="189">
        <v>4.9531997548477902</v>
      </c>
      <c r="J55" s="469">
        <v>1.3998444101966401</v>
      </c>
      <c r="K55" s="189">
        <v>5.80213000671485E-2</v>
      </c>
      <c r="L55" s="469">
        <v>4.2305783497455098E-2</v>
      </c>
      <c r="M55" s="189">
        <v>4.5899567650453603</v>
      </c>
      <c r="N55" s="469">
        <v>1.48655123071999</v>
      </c>
      <c r="O55" s="189">
        <v>0.113454109899862</v>
      </c>
      <c r="P55" s="469">
        <v>3.5015441795464598E-2</v>
      </c>
      <c r="Q55" s="189">
        <v>5.1761962724666102</v>
      </c>
      <c r="R55" s="469">
        <v>1.46289298657357</v>
      </c>
      <c r="S55" s="189">
        <v>0.101609488835088</v>
      </c>
      <c r="T55" s="469">
        <v>3.9800902498874698E-2</v>
      </c>
      <c r="U55" s="189">
        <v>4.9359308844952601</v>
      </c>
      <c r="V55" s="469">
        <v>1.5182152080814699</v>
      </c>
      <c r="W55" s="189">
        <v>5.2337674052928898E-2</v>
      </c>
      <c r="X55" s="469">
        <v>3.8163178076535902E-2</v>
      </c>
      <c r="Y55" s="189">
        <v>4.2187455477324303</v>
      </c>
      <c r="Z55" s="469">
        <v>1.3832972612600001</v>
      </c>
      <c r="AA55" s="189">
        <v>0.10779179098422299</v>
      </c>
      <c r="AB55" s="469">
        <v>3.2490322081538799E-2</v>
      </c>
      <c r="AC55" s="189">
        <v>5.57631614335265</v>
      </c>
      <c r="AD55" s="469">
        <v>1.5768157768302999</v>
      </c>
      <c r="AE55" s="189">
        <v>8.5890645981775898E-2</v>
      </c>
      <c r="AF55" s="469">
        <v>3.54196018222208E-2</v>
      </c>
      <c r="AG55" s="189">
        <v>5.0247411668836603</v>
      </c>
      <c r="AH55" s="469">
        <v>1.46185047095159</v>
      </c>
      <c r="AI55" s="189">
        <v>7.9164797144510496E-2</v>
      </c>
      <c r="AJ55" s="469">
        <v>2.9187368920656698E-2</v>
      </c>
      <c r="AK55" s="189">
        <v>5.1166086831195896</v>
      </c>
      <c r="AL55" s="469">
        <v>1.4563867157215</v>
      </c>
      <c r="AM55" s="189">
        <v>4.4899043236483402E-2</v>
      </c>
      <c r="AN55" s="469">
        <v>3.8981695056980903E-2</v>
      </c>
      <c r="AO55" s="189">
        <v>4.4323944363604904</v>
      </c>
      <c r="AP55" s="477">
        <v>1.45464052510456</v>
      </c>
    </row>
    <row r="56" spans="1:42" ht="13" customHeight="1" x14ac:dyDescent="0.35">
      <c r="A56" s="12" t="s">
        <v>291</v>
      </c>
      <c r="B56" s="97">
        <v>2</v>
      </c>
      <c r="C56" s="189">
        <v>-1.1795438285456299E-2</v>
      </c>
      <c r="D56" s="469">
        <v>4.0219620512693399E-2</v>
      </c>
      <c r="E56" s="189">
        <v>2.6409978543750801</v>
      </c>
      <c r="F56" s="469">
        <v>1.15126995902302</v>
      </c>
      <c r="G56" s="189">
        <v>5.1197784948614197E-2</v>
      </c>
      <c r="H56" s="469">
        <v>4.1447728638062703E-2</v>
      </c>
      <c r="I56" s="189">
        <v>2.8657662511914501</v>
      </c>
      <c r="J56" s="469">
        <v>1.14913542484096</v>
      </c>
      <c r="K56" s="189">
        <v>4.1827445299853702E-2</v>
      </c>
      <c r="L56" s="469">
        <v>3.05922740397351E-2</v>
      </c>
      <c r="M56" s="189">
        <v>2.84978772011746</v>
      </c>
      <c r="N56" s="469">
        <v>1.12643451973543</v>
      </c>
      <c r="O56" s="189">
        <v>-2.9365508309763199E-3</v>
      </c>
      <c r="P56" s="469">
        <v>3.0204240725482102E-2</v>
      </c>
      <c r="Q56" s="189">
        <v>2.74814804262025</v>
      </c>
      <c r="R56" s="469">
        <v>1.12218692853762</v>
      </c>
      <c r="S56" s="189">
        <v>1.47612220902298E-2</v>
      </c>
      <c r="T56" s="469">
        <v>3.6008677797087302E-2</v>
      </c>
      <c r="U56" s="189">
        <v>2.7782836284543899</v>
      </c>
      <c r="V56" s="469">
        <v>1.13216677421431</v>
      </c>
      <c r="W56" s="189">
        <v>7.5617767771563697E-3</v>
      </c>
      <c r="X56" s="469">
        <v>4.5532946086647902E-2</v>
      </c>
      <c r="Y56" s="189">
        <v>2.7909742815819598</v>
      </c>
      <c r="Z56" s="469">
        <v>1.1419163645432</v>
      </c>
      <c r="AA56" s="189">
        <v>4.5520509226181297E-2</v>
      </c>
      <c r="AB56" s="469">
        <v>4.0598107807085601E-2</v>
      </c>
      <c r="AC56" s="189">
        <v>2.8814954132381798</v>
      </c>
      <c r="AD56" s="469">
        <v>1.10866847996104</v>
      </c>
      <c r="AE56" s="189">
        <v>3.3299161615619403E-2</v>
      </c>
      <c r="AF56" s="469">
        <v>3.9583897101130298E-2</v>
      </c>
      <c r="AG56" s="189">
        <v>2.9037428087331398</v>
      </c>
      <c r="AH56" s="469">
        <v>1.15394396131409</v>
      </c>
      <c r="AI56" s="189">
        <v>1.9123155111207501E-2</v>
      </c>
      <c r="AJ56" s="469">
        <v>5.52350829929548E-2</v>
      </c>
      <c r="AK56" s="189">
        <v>2.8344979940485899</v>
      </c>
      <c r="AL56" s="469">
        <v>1.12954227705369</v>
      </c>
      <c r="AM56" s="189">
        <v>-6.0339419816581995E-4</v>
      </c>
      <c r="AN56" s="469">
        <v>3.21486186213727E-2</v>
      </c>
      <c r="AO56" s="189">
        <v>2.7552560409267901</v>
      </c>
      <c r="AP56" s="477">
        <v>1.13039179597228</v>
      </c>
    </row>
    <row r="57" spans="1:42" ht="13" customHeight="1" x14ac:dyDescent="0.35">
      <c r="A57" s="12" t="s">
        <v>292</v>
      </c>
      <c r="B57" s="97">
        <v>2</v>
      </c>
      <c r="C57" s="189">
        <v>0.118281804976785</v>
      </c>
      <c r="D57" s="469">
        <v>4.6823360110204798E-2</v>
      </c>
      <c r="E57" s="189">
        <v>2.8996975339343298</v>
      </c>
      <c r="F57" s="469">
        <v>1.05694419932079</v>
      </c>
      <c r="G57" s="189">
        <v>0.21683952435397399</v>
      </c>
      <c r="H57" s="469">
        <v>4.6484150206096399E-2</v>
      </c>
      <c r="I57" s="189">
        <v>3.7975076046437599</v>
      </c>
      <c r="J57" s="469">
        <v>1.16825322495582</v>
      </c>
      <c r="K57" s="189">
        <v>0.15936100792414601</v>
      </c>
      <c r="L57" s="469">
        <v>6.3226854690128204E-2</v>
      </c>
      <c r="M57" s="189">
        <v>3.0809184174389301</v>
      </c>
      <c r="N57" s="469">
        <v>1.07671520688789</v>
      </c>
      <c r="O57" s="189">
        <v>0.36669317743117202</v>
      </c>
      <c r="P57" s="469">
        <v>4.8172151380795898E-2</v>
      </c>
      <c r="Q57" s="189">
        <v>5.67180961557081</v>
      </c>
      <c r="R57" s="469">
        <v>1.2357789515408699</v>
      </c>
      <c r="S57" s="189">
        <v>0.12645470087951299</v>
      </c>
      <c r="T57" s="469">
        <v>6.0632369107419301E-2</v>
      </c>
      <c r="U57" s="189">
        <v>2.93742118530764</v>
      </c>
      <c r="V57" s="469">
        <v>1.1082519048909101</v>
      </c>
      <c r="W57" s="189">
        <v>6.7708930876328996E-2</v>
      </c>
      <c r="X57" s="469">
        <v>5.2845423280929102E-2</v>
      </c>
      <c r="Y57" s="189">
        <v>2.7148467205491298</v>
      </c>
      <c r="Z57" s="469">
        <v>1.0635473442347201</v>
      </c>
      <c r="AA57" s="189">
        <v>0.38196118887039499</v>
      </c>
      <c r="AB57" s="469">
        <v>5.4864120095237903E-2</v>
      </c>
      <c r="AC57" s="189">
        <v>4.7843510325079999</v>
      </c>
      <c r="AD57" s="469">
        <v>1.1182766437937199</v>
      </c>
      <c r="AE57" s="189">
        <v>8.9751809801272994E-2</v>
      </c>
      <c r="AF57" s="469">
        <v>6.8297414500298401E-2</v>
      </c>
      <c r="AG57" s="189">
        <v>2.9697101146018201</v>
      </c>
      <c r="AH57" s="469">
        <v>1.1717433044863801</v>
      </c>
      <c r="AI57" s="189">
        <v>0.15342998007521999</v>
      </c>
      <c r="AJ57" s="469">
        <v>5.6361417994410898E-2</v>
      </c>
      <c r="AK57" s="189">
        <v>3.2401922510421102</v>
      </c>
      <c r="AL57" s="469">
        <v>1.1187414228425201</v>
      </c>
      <c r="AM57" s="189">
        <v>-5.4605260466955002E-3</v>
      </c>
      <c r="AN57" s="469">
        <v>6.4437937659671901E-2</v>
      </c>
      <c r="AO57" s="189">
        <v>2.7878072756787602</v>
      </c>
      <c r="AP57" s="477">
        <v>1.11807548604776</v>
      </c>
    </row>
    <row r="58" spans="1:42" ht="13" customHeight="1" x14ac:dyDescent="0.35">
      <c r="A58" s="12" t="s">
        <v>293</v>
      </c>
      <c r="B58" s="97">
        <v>2</v>
      </c>
      <c r="C58" s="189">
        <v>-0.102811522038632</v>
      </c>
      <c r="D58" s="469">
        <v>0.123493437789018</v>
      </c>
      <c r="E58" s="189">
        <v>4.4209969174629</v>
      </c>
      <c r="F58" s="469">
        <v>1.5699824756601899</v>
      </c>
      <c r="G58" s="189">
        <v>0.170400489191632</v>
      </c>
      <c r="H58" s="469">
        <v>8.8036671520275903E-2</v>
      </c>
      <c r="I58" s="189">
        <v>4.37568242883866</v>
      </c>
      <c r="J58" s="469">
        <v>1.51723393007967</v>
      </c>
      <c r="K58" s="189">
        <v>-1.2869003446193799E-2</v>
      </c>
      <c r="L58" s="469">
        <v>0.13839149401575801</v>
      </c>
      <c r="M58" s="189">
        <v>4.20023998917081</v>
      </c>
      <c r="N58" s="469">
        <v>1.5492677128635599</v>
      </c>
      <c r="O58" s="189">
        <v>0.34063001996197001</v>
      </c>
      <c r="P58" s="469">
        <v>0.15388379660288901</v>
      </c>
      <c r="Q58" s="189">
        <v>5.0810468049262596</v>
      </c>
      <c r="R58" s="469">
        <v>1.5648985619673901</v>
      </c>
      <c r="S58" s="189">
        <v>0.16136067950708499</v>
      </c>
      <c r="T58" s="469">
        <v>0.11250504755891801</v>
      </c>
      <c r="U58" s="189">
        <v>4.4924818944231699</v>
      </c>
      <c r="V58" s="469">
        <v>1.5915023449977099</v>
      </c>
      <c r="W58" s="189">
        <v>-0.38449545461831502</v>
      </c>
      <c r="X58" s="469">
        <v>0.14369132931072301</v>
      </c>
      <c r="Y58" s="189">
        <v>5.0157555404959702</v>
      </c>
      <c r="Z58" s="469">
        <v>1.7296432239071</v>
      </c>
      <c r="AA58" s="189">
        <v>0.59986306988501403</v>
      </c>
      <c r="AB58" s="469">
        <v>0.14995974477836199</v>
      </c>
      <c r="AC58" s="189">
        <v>6.0672451966464997</v>
      </c>
      <c r="AD58" s="469">
        <v>1.6764783685836699</v>
      </c>
      <c r="AE58" s="189">
        <v>-0.15378297261118801</v>
      </c>
      <c r="AF58" s="469">
        <v>0.18854036977690999</v>
      </c>
      <c r="AG58" s="189">
        <v>3.7674496449444401</v>
      </c>
      <c r="AH58" s="469">
        <v>1.39414308389834</v>
      </c>
      <c r="AI58" s="189">
        <v>0.35074161091534201</v>
      </c>
      <c r="AJ58" s="469">
        <v>0.158972519645009</v>
      </c>
      <c r="AK58" s="189">
        <v>4.7602335569081502</v>
      </c>
      <c r="AL58" s="469">
        <v>1.7361310575216999</v>
      </c>
      <c r="AM58" s="189">
        <v>-0.137334242192305</v>
      </c>
      <c r="AN58" s="469">
        <v>0.15768687888889099</v>
      </c>
      <c r="AO58" s="189">
        <v>3.83240657131936</v>
      </c>
      <c r="AP58" s="477">
        <v>1.4067010889882401</v>
      </c>
    </row>
    <row r="59" spans="1:42" ht="13" customHeight="1" x14ac:dyDescent="0.35">
      <c r="A59" s="12" t="s">
        <v>294</v>
      </c>
      <c r="B59" s="97">
        <v>2</v>
      </c>
      <c r="C59" s="189">
        <v>8.1503704613640704E-2</v>
      </c>
      <c r="D59" s="469">
        <v>4.3536405169102899E-2</v>
      </c>
      <c r="E59" s="189">
        <v>2.6551225902178999</v>
      </c>
      <c r="F59" s="469">
        <v>0.79329417611699005</v>
      </c>
      <c r="G59" s="189">
        <v>9.2951641596536003E-2</v>
      </c>
      <c r="H59" s="469">
        <v>3.6018746771144299E-2</v>
      </c>
      <c r="I59" s="189">
        <v>2.7190639808878001</v>
      </c>
      <c r="J59" s="469">
        <v>0.78029663977778796</v>
      </c>
      <c r="K59" s="189">
        <v>5.9486143895035301E-2</v>
      </c>
      <c r="L59" s="469">
        <v>3.2543573479364298E-2</v>
      </c>
      <c r="M59" s="189">
        <v>2.6916820966667498</v>
      </c>
      <c r="N59" s="469">
        <v>0.79081725159730698</v>
      </c>
      <c r="O59" s="189">
        <v>2.87714332374117E-2</v>
      </c>
      <c r="P59" s="469">
        <v>4.8537594403274299E-2</v>
      </c>
      <c r="Q59" s="189">
        <v>2.4989085817137799</v>
      </c>
      <c r="R59" s="469">
        <v>0.74792355268250499</v>
      </c>
      <c r="S59" s="189">
        <v>0.116981529029052</v>
      </c>
      <c r="T59" s="469">
        <v>3.4775232224649899E-2</v>
      </c>
      <c r="U59" s="189">
        <v>2.9215924736649899</v>
      </c>
      <c r="V59" s="469">
        <v>0.77409089398513997</v>
      </c>
      <c r="W59" s="189">
        <v>5.4673372363468101E-2</v>
      </c>
      <c r="X59" s="469">
        <v>3.2535736769685998E-2</v>
      </c>
      <c r="Y59" s="189">
        <v>2.8369123584653102</v>
      </c>
      <c r="Z59" s="469">
        <v>0.87106933377455498</v>
      </c>
      <c r="AA59" s="189">
        <v>0.117108113484595</v>
      </c>
      <c r="AB59" s="469">
        <v>4.0665699318151602E-2</v>
      </c>
      <c r="AC59" s="189">
        <v>3.1111758856497702</v>
      </c>
      <c r="AD59" s="469">
        <v>0.93042762536535395</v>
      </c>
      <c r="AE59" s="189">
        <v>4.3444136035753297E-2</v>
      </c>
      <c r="AF59" s="469">
        <v>4.1209569736917098E-2</v>
      </c>
      <c r="AG59" s="189">
        <v>2.75421772390097</v>
      </c>
      <c r="AH59" s="469">
        <v>0.81472185682435805</v>
      </c>
      <c r="AI59" s="189">
        <v>6.2902163176220993E-2</v>
      </c>
      <c r="AJ59" s="469">
        <v>2.7453854164569601E-2</v>
      </c>
      <c r="AK59" s="189">
        <v>2.8648171840119998</v>
      </c>
      <c r="AL59" s="469">
        <v>0.79509377623190702</v>
      </c>
      <c r="AM59" s="189">
        <v>-6.44461926714993E-2</v>
      </c>
      <c r="AN59" s="469">
        <v>5.8501738422309199E-2</v>
      </c>
      <c r="AO59" s="189">
        <v>2.60251660160589</v>
      </c>
      <c r="AP59" s="477">
        <v>0.77792926096304205</v>
      </c>
    </row>
    <row r="60" spans="1:42" ht="13" customHeight="1" x14ac:dyDescent="0.35">
      <c r="A60" s="12" t="s">
        <v>295</v>
      </c>
      <c r="B60" s="97">
        <v>2</v>
      </c>
      <c r="C60" s="189">
        <v>0.14833809316177701</v>
      </c>
      <c r="D60" s="469">
        <v>6.4136939684862906E-2</v>
      </c>
      <c r="E60" s="189">
        <v>3.1026405905878098</v>
      </c>
      <c r="F60" s="469">
        <v>1.2963354649594601</v>
      </c>
      <c r="G60" s="189">
        <v>9.3083535710783205E-2</v>
      </c>
      <c r="H60" s="469">
        <v>7.2485812469013103E-2</v>
      </c>
      <c r="I60" s="189">
        <v>2.7834539931970999</v>
      </c>
      <c r="J60" s="469">
        <v>1.4071723225414301</v>
      </c>
      <c r="K60" s="189">
        <v>-6.4916508449215093E-2</v>
      </c>
      <c r="L60" s="469">
        <v>6.0318299468944202E-2</v>
      </c>
      <c r="M60" s="189">
        <v>2.6724067329148902</v>
      </c>
      <c r="N60" s="469">
        <v>1.3181791086039301</v>
      </c>
      <c r="O60" s="189">
        <v>5.6308921507166698E-4</v>
      </c>
      <c r="P60" s="469">
        <v>6.8509240148750594E-2</v>
      </c>
      <c r="Q60" s="189">
        <v>2.57839882101907</v>
      </c>
      <c r="R60" s="469">
        <v>1.3486304303356</v>
      </c>
      <c r="S60" s="189">
        <v>3.06785435603825E-2</v>
      </c>
      <c r="T60" s="469">
        <v>5.0426877703502203E-2</v>
      </c>
      <c r="U60" s="189">
        <v>2.5257647872997699</v>
      </c>
      <c r="V60" s="469">
        <v>1.30741115980584</v>
      </c>
      <c r="W60" s="189">
        <v>1.52223700806153E-2</v>
      </c>
      <c r="X60" s="469">
        <v>4.8673021765295803E-2</v>
      </c>
      <c r="Y60" s="189">
        <v>2.7601726912514102</v>
      </c>
      <c r="Z60" s="469">
        <v>1.36464495146039</v>
      </c>
      <c r="AA60" s="189">
        <v>0.20321692160926899</v>
      </c>
      <c r="AB60" s="469">
        <v>7.7106715496416206E-2</v>
      </c>
      <c r="AC60" s="189">
        <v>3.3787450963093</v>
      </c>
      <c r="AD60" s="469">
        <v>1.47072927303323</v>
      </c>
      <c r="AE60" s="189">
        <v>-8.8348360179740598E-2</v>
      </c>
      <c r="AF60" s="469">
        <v>4.66522386228043E-2</v>
      </c>
      <c r="AG60" s="189">
        <v>2.7692783484858698</v>
      </c>
      <c r="AH60" s="469">
        <v>1.3355972122542601</v>
      </c>
      <c r="AI60" s="189">
        <v>7.5123901208197404E-3</v>
      </c>
      <c r="AJ60" s="469">
        <v>4.81599885082174E-2</v>
      </c>
      <c r="AK60" s="189">
        <v>2.6296411286533998</v>
      </c>
      <c r="AL60" s="469">
        <v>1.3637571202413601</v>
      </c>
      <c r="AM60" s="189">
        <v>6.8489164209115397E-2</v>
      </c>
      <c r="AN60" s="469">
        <v>8.11977734244059E-2</v>
      </c>
      <c r="AO60" s="189">
        <v>2.9370162490459801</v>
      </c>
      <c r="AP60" s="477">
        <v>1.29915440923807</v>
      </c>
    </row>
    <row r="61" spans="1:42" ht="13" customHeight="1" x14ac:dyDescent="0.35">
      <c r="A61" s="12" t="s">
        <v>296</v>
      </c>
      <c r="B61" s="97">
        <v>2</v>
      </c>
      <c r="C61" s="189">
        <v>7.0067412244815899E-2</v>
      </c>
      <c r="D61" s="469">
        <v>8.9704439938562003E-2</v>
      </c>
      <c r="E61" s="189">
        <v>10.9521341840594</v>
      </c>
      <c r="F61" s="469">
        <v>4.0649278907584501</v>
      </c>
      <c r="G61" s="189">
        <v>6.7780770702831006E-2</v>
      </c>
      <c r="H61" s="469">
        <v>0.122754828970029</v>
      </c>
      <c r="I61" s="189">
        <v>10.326714482267899</v>
      </c>
      <c r="J61" s="469">
        <v>3.9652987684921599</v>
      </c>
      <c r="K61" s="189">
        <v>-6.5275150351262598E-3</v>
      </c>
      <c r="L61" s="469">
        <v>0.11045673662874</v>
      </c>
      <c r="M61" s="189">
        <v>10.2768455335176</v>
      </c>
      <c r="N61" s="469">
        <v>3.92358131832989</v>
      </c>
      <c r="O61" s="189">
        <v>8.2833982539802495E-2</v>
      </c>
      <c r="P61" s="469">
        <v>0.12437551365317499</v>
      </c>
      <c r="Q61" s="189">
        <v>10.3676701445116</v>
      </c>
      <c r="R61" s="469">
        <v>4.0403017138811901</v>
      </c>
      <c r="S61" s="189">
        <v>-3.65401577857472E-2</v>
      </c>
      <c r="T61" s="469">
        <v>5.3922234246934E-2</v>
      </c>
      <c r="U61" s="189">
        <v>10.275825386718299</v>
      </c>
      <c r="V61" s="469">
        <v>3.9199397074439402</v>
      </c>
      <c r="W61" s="189">
        <v>-5.5609841945802901E-2</v>
      </c>
      <c r="X61" s="469">
        <v>8.3863282310551804E-2</v>
      </c>
      <c r="Y61" s="189">
        <v>10.5917105788307</v>
      </c>
      <c r="Z61" s="469">
        <v>3.9872888640842699</v>
      </c>
      <c r="AA61" s="189">
        <v>6.8415404265795204E-2</v>
      </c>
      <c r="AB61" s="469">
        <v>0.10058394512435299</v>
      </c>
      <c r="AC61" s="189">
        <v>10.497930181427799</v>
      </c>
      <c r="AD61" s="469">
        <v>4.0636085332814602</v>
      </c>
      <c r="AE61" s="189">
        <v>-1.14016075074164E-2</v>
      </c>
      <c r="AF61" s="469">
        <v>0.103498481029626</v>
      </c>
      <c r="AG61" s="189">
        <v>10.839659919761999</v>
      </c>
      <c r="AH61" s="469">
        <v>4.16274474644002</v>
      </c>
      <c r="AI61" s="189">
        <v>-7.0220241967146102E-2</v>
      </c>
      <c r="AJ61" s="469">
        <v>8.0435201626050806E-2</v>
      </c>
      <c r="AK61" s="189">
        <v>10.641825433330901</v>
      </c>
      <c r="AL61" s="469">
        <v>3.8109926639513101</v>
      </c>
      <c r="AM61" s="189">
        <v>-4.1493895294189599E-2</v>
      </c>
      <c r="AN61" s="469">
        <v>5.8219431927794198E-2</v>
      </c>
      <c r="AO61" s="189">
        <v>10.9526460491935</v>
      </c>
      <c r="AP61" s="477">
        <v>4.1385723268772301</v>
      </c>
    </row>
    <row r="62" spans="1:42" ht="13" customHeight="1" x14ac:dyDescent="0.35">
      <c r="A62" s="12" t="s">
        <v>297</v>
      </c>
      <c r="B62" s="97">
        <v>2</v>
      </c>
      <c r="C62" s="189">
        <v>-2.6514232548969702E-2</v>
      </c>
      <c r="D62" s="469">
        <v>3.4462716328574103E-2</v>
      </c>
      <c r="E62" s="189">
        <v>0.56716030125721095</v>
      </c>
      <c r="F62" s="469">
        <v>0.47294620867319198</v>
      </c>
      <c r="G62" s="189">
        <v>-9.2499900073170407E-3</v>
      </c>
      <c r="H62" s="469">
        <v>3.21517867660965E-2</v>
      </c>
      <c r="I62" s="189">
        <v>0.58021575046534102</v>
      </c>
      <c r="J62" s="469">
        <v>0.45308144059676497</v>
      </c>
      <c r="K62" s="189">
        <v>2.23240919759836E-2</v>
      </c>
      <c r="L62" s="469">
        <v>3.2154086930448599E-2</v>
      </c>
      <c r="M62" s="189">
        <v>0.59673213988231399</v>
      </c>
      <c r="N62" s="469">
        <v>0.46858565530285401</v>
      </c>
      <c r="O62" s="189">
        <v>-1.83571843926068E-2</v>
      </c>
      <c r="P62" s="469">
        <v>4.0946351713431202E-2</v>
      </c>
      <c r="Q62" s="189">
        <v>0.58092710872278897</v>
      </c>
      <c r="R62" s="469">
        <v>0.45841290737957202</v>
      </c>
      <c r="S62" s="189">
        <v>7.6845465267789403E-3</v>
      </c>
      <c r="T62" s="469">
        <v>3.1673801972087398E-2</v>
      </c>
      <c r="U62" s="189">
        <v>0.579886449352363</v>
      </c>
      <c r="V62" s="469">
        <v>0.45683624893807701</v>
      </c>
      <c r="W62" s="189">
        <v>-4.20917471286196E-2</v>
      </c>
      <c r="X62" s="469">
        <v>3.6752007345144798E-2</v>
      </c>
      <c r="Y62" s="189">
        <v>0.64029341603313195</v>
      </c>
      <c r="Z62" s="469">
        <v>0.45839598092108602</v>
      </c>
      <c r="AA62" s="189">
        <v>2.2357939788324E-2</v>
      </c>
      <c r="AB62" s="469">
        <v>4.1709502017603997E-2</v>
      </c>
      <c r="AC62" s="189">
        <v>0.59842025730046999</v>
      </c>
      <c r="AD62" s="469">
        <v>0.47542153180958702</v>
      </c>
      <c r="AE62" s="189">
        <v>5.9746081858879103E-3</v>
      </c>
      <c r="AF62" s="469">
        <v>2.6871218479547598E-2</v>
      </c>
      <c r="AG62" s="189">
        <v>0.583976623913806</v>
      </c>
      <c r="AH62" s="469">
        <v>0.45961268544031603</v>
      </c>
      <c r="AI62" s="189">
        <v>-1.1190054007789999E-2</v>
      </c>
      <c r="AJ62" s="469">
        <v>3.1924785143549197E-2</v>
      </c>
      <c r="AK62" s="189">
        <v>0.58559398421396303</v>
      </c>
      <c r="AL62" s="469">
        <v>0.45767200085531301</v>
      </c>
      <c r="AM62" s="189">
        <v>-3.6072823792522003E-2</v>
      </c>
      <c r="AN62" s="469">
        <v>3.2303258129817602E-2</v>
      </c>
      <c r="AO62" s="189">
        <v>0.64350921633230196</v>
      </c>
      <c r="AP62" s="477">
        <v>0.46606093471662502</v>
      </c>
    </row>
    <row r="63" spans="1:42" ht="13" customHeight="1" x14ac:dyDescent="0.35">
      <c r="A63" s="12" t="s">
        <v>298</v>
      </c>
      <c r="B63" s="97">
        <v>2</v>
      </c>
      <c r="C63" s="189" t="s">
        <v>356</v>
      </c>
      <c r="D63" s="469" t="s">
        <v>356</v>
      </c>
      <c r="E63" s="189" t="s">
        <v>356</v>
      </c>
      <c r="F63" s="469" t="s">
        <v>356</v>
      </c>
      <c r="G63" s="189" t="s">
        <v>356</v>
      </c>
      <c r="H63" s="469" t="s">
        <v>356</v>
      </c>
      <c r="I63" s="189" t="s">
        <v>356</v>
      </c>
      <c r="J63" s="469" t="s">
        <v>356</v>
      </c>
      <c r="K63" s="189" t="s">
        <v>356</v>
      </c>
      <c r="L63" s="469" t="s">
        <v>356</v>
      </c>
      <c r="M63" s="189" t="s">
        <v>356</v>
      </c>
      <c r="N63" s="469" t="s">
        <v>356</v>
      </c>
      <c r="O63" s="189" t="s">
        <v>356</v>
      </c>
      <c r="P63" s="469" t="s">
        <v>356</v>
      </c>
      <c r="Q63" s="189" t="s">
        <v>356</v>
      </c>
      <c r="R63" s="469" t="s">
        <v>356</v>
      </c>
      <c r="S63" s="189" t="s">
        <v>356</v>
      </c>
      <c r="T63" s="469" t="s">
        <v>356</v>
      </c>
      <c r="U63" s="189" t="s">
        <v>356</v>
      </c>
      <c r="V63" s="469" t="s">
        <v>356</v>
      </c>
      <c r="W63" s="189" t="s">
        <v>356</v>
      </c>
      <c r="X63" s="469" t="s">
        <v>356</v>
      </c>
      <c r="Y63" s="189" t="s">
        <v>356</v>
      </c>
      <c r="Z63" s="469" t="s">
        <v>356</v>
      </c>
      <c r="AA63" s="189" t="s">
        <v>356</v>
      </c>
      <c r="AB63" s="469" t="s">
        <v>356</v>
      </c>
      <c r="AC63" s="189" t="s">
        <v>356</v>
      </c>
      <c r="AD63" s="469" t="s">
        <v>356</v>
      </c>
      <c r="AE63" s="189" t="s">
        <v>356</v>
      </c>
      <c r="AF63" s="469" t="s">
        <v>356</v>
      </c>
      <c r="AG63" s="189" t="s">
        <v>356</v>
      </c>
      <c r="AH63" s="469" t="s">
        <v>356</v>
      </c>
      <c r="AI63" s="189" t="s">
        <v>356</v>
      </c>
      <c r="AJ63" s="469" t="s">
        <v>356</v>
      </c>
      <c r="AK63" s="189" t="s">
        <v>356</v>
      </c>
      <c r="AL63" s="469" t="s">
        <v>356</v>
      </c>
      <c r="AM63" s="189" t="s">
        <v>356</v>
      </c>
      <c r="AN63" s="469" t="s">
        <v>356</v>
      </c>
      <c r="AO63" s="189" t="s">
        <v>356</v>
      </c>
      <c r="AP63" s="477" t="s">
        <v>356</v>
      </c>
    </row>
    <row r="64" spans="1:42" ht="13" customHeight="1" x14ac:dyDescent="0.35">
      <c r="A64" s="101" t="s">
        <v>299</v>
      </c>
      <c r="B64" s="102">
        <v>2</v>
      </c>
      <c r="C64" s="190">
        <v>0.13782464322318599</v>
      </c>
      <c r="D64" s="470">
        <v>1.4345445956086901E-2</v>
      </c>
      <c r="E64" s="190">
        <v>4.5000982378956804</v>
      </c>
      <c r="F64" s="470">
        <v>0.28417383673796498</v>
      </c>
      <c r="G64" s="190">
        <v>0.16666320437250101</v>
      </c>
      <c r="H64" s="470">
        <v>1.48372438804304E-2</v>
      </c>
      <c r="I64" s="190">
        <v>4.5553294201426304</v>
      </c>
      <c r="J64" s="470">
        <v>0.28450462828324002</v>
      </c>
      <c r="K64" s="190">
        <v>8.1385347532011307E-2</v>
      </c>
      <c r="L64" s="470">
        <v>1.6900716940742699E-2</v>
      </c>
      <c r="M64" s="190">
        <v>4.1163357183836302</v>
      </c>
      <c r="N64" s="470">
        <v>0.27757498476833697</v>
      </c>
      <c r="O64" s="190">
        <v>0.25260002397777598</v>
      </c>
      <c r="P64" s="470">
        <v>1.6922855869106E-2</v>
      </c>
      <c r="Q64" s="190">
        <v>5.0970881429858297</v>
      </c>
      <c r="R64" s="470">
        <v>0.29478700008793102</v>
      </c>
      <c r="S64" s="190">
        <v>0.130583328367331</v>
      </c>
      <c r="T64" s="470">
        <v>1.5471958130217799E-2</v>
      </c>
      <c r="U64" s="190">
        <v>4.3412406833596897</v>
      </c>
      <c r="V64" s="470">
        <v>0.28211389844625501</v>
      </c>
      <c r="W64" s="190">
        <v>1.45593245789719E-2</v>
      </c>
      <c r="X64" s="470">
        <v>1.55794945005814E-2</v>
      </c>
      <c r="Y64" s="190">
        <v>4.0741952282048102</v>
      </c>
      <c r="Z64" s="470">
        <v>0.27879657090529503</v>
      </c>
      <c r="AA64" s="190">
        <v>0.24715082174125699</v>
      </c>
      <c r="AB64" s="470">
        <v>1.8690558177989799E-2</v>
      </c>
      <c r="AC64" s="190">
        <v>4.9071189509004602</v>
      </c>
      <c r="AD64" s="470">
        <v>0.30270079519543702</v>
      </c>
      <c r="AE64" s="190">
        <v>1.5929837898986599E-2</v>
      </c>
      <c r="AF64" s="470">
        <v>1.9506250591907699E-2</v>
      </c>
      <c r="AG64" s="190">
        <v>4.0721563677671</v>
      </c>
      <c r="AH64" s="470">
        <v>0.28107896777040903</v>
      </c>
      <c r="AI64" s="190">
        <v>0.20627153120585001</v>
      </c>
      <c r="AJ64" s="470">
        <v>2.1809565731979699E-2</v>
      </c>
      <c r="AK64" s="190">
        <v>4.5085971438179699</v>
      </c>
      <c r="AL64" s="470">
        <v>0.28202433407016902</v>
      </c>
      <c r="AM64" s="190">
        <v>-2.91082485248687E-2</v>
      </c>
      <c r="AN64" s="470">
        <v>1.6175193818371899E-2</v>
      </c>
      <c r="AO64" s="190">
        <v>4.1697433480748902</v>
      </c>
      <c r="AP64" s="479">
        <v>0.28704206938272198</v>
      </c>
    </row>
    <row r="65" spans="1:42" ht="13" customHeight="1" x14ac:dyDescent="0.35">
      <c r="A65" s="103" t="s">
        <v>300</v>
      </c>
      <c r="B65" s="104">
        <v>2</v>
      </c>
      <c r="C65" s="191">
        <v>0.16943164603816899</v>
      </c>
      <c r="D65" s="471">
        <v>2.87207353571685E-2</v>
      </c>
      <c r="E65" s="191">
        <v>3.7106709301135901</v>
      </c>
      <c r="F65" s="471">
        <v>0.33983471368309098</v>
      </c>
      <c r="G65" s="191">
        <v>0.21446937542587799</v>
      </c>
      <c r="H65" s="471">
        <v>2.37864804815929E-2</v>
      </c>
      <c r="I65" s="191">
        <v>3.88360752978461</v>
      </c>
      <c r="J65" s="471">
        <v>0.354938640358755</v>
      </c>
      <c r="K65" s="191">
        <v>0.11995393856056601</v>
      </c>
      <c r="L65" s="471">
        <v>3.4557077428600098E-2</v>
      </c>
      <c r="M65" s="191">
        <v>3.2912068567269501</v>
      </c>
      <c r="N65" s="471">
        <v>0.33690051899449802</v>
      </c>
      <c r="O65" s="191">
        <v>0.29701249714149802</v>
      </c>
      <c r="P65" s="471">
        <v>2.5391568147222099E-2</v>
      </c>
      <c r="Q65" s="191">
        <v>4.5376377906530596</v>
      </c>
      <c r="R65" s="471">
        <v>0.37837427495645398</v>
      </c>
      <c r="S65" s="191">
        <v>0.13579513795292</v>
      </c>
      <c r="T65" s="471">
        <v>2.75856956056502E-2</v>
      </c>
      <c r="U65" s="191">
        <v>3.2883398305626899</v>
      </c>
      <c r="V65" s="471">
        <v>0.33726719266414801</v>
      </c>
      <c r="W65" s="191">
        <v>5.0223340237477897E-2</v>
      </c>
      <c r="X65" s="471">
        <v>2.5992589742997101E-2</v>
      </c>
      <c r="Y65" s="191">
        <v>3.14285350611526</v>
      </c>
      <c r="Z65" s="471">
        <v>0.33596972384076601</v>
      </c>
      <c r="AA65" s="191">
        <v>0.36624407262408099</v>
      </c>
      <c r="AB65" s="471">
        <v>3.9320914770750601E-2</v>
      </c>
      <c r="AC65" s="191">
        <v>4.2723142250484401</v>
      </c>
      <c r="AD65" s="471">
        <v>0.37527918037848901</v>
      </c>
      <c r="AE65" s="191">
        <v>5.5634433956124899E-2</v>
      </c>
      <c r="AF65" s="471">
        <v>3.6076287063661699E-2</v>
      </c>
      <c r="AG65" s="191">
        <v>3.1758032400588498</v>
      </c>
      <c r="AH65" s="471">
        <v>0.34939348589101799</v>
      </c>
      <c r="AI65" s="191">
        <v>0.19328253547921101</v>
      </c>
      <c r="AJ65" s="471">
        <v>3.2948372133936497E-2</v>
      </c>
      <c r="AK65" s="191">
        <v>3.4874759346405901</v>
      </c>
      <c r="AL65" s="471">
        <v>0.34461008573521701</v>
      </c>
      <c r="AM65" s="191">
        <v>-5.72634800686267E-2</v>
      </c>
      <c r="AN65" s="471">
        <v>3.1311632724951098E-2</v>
      </c>
      <c r="AO65" s="191">
        <v>3.2188750589220598</v>
      </c>
      <c r="AP65" s="480">
        <v>0.344883043742854</v>
      </c>
    </row>
    <row r="66" spans="1:42" ht="13" customHeight="1" x14ac:dyDescent="0.35">
      <c r="A66" s="105" t="s">
        <v>301</v>
      </c>
      <c r="B66" s="106">
        <v>2</v>
      </c>
      <c r="C66" s="192">
        <v>0.103568542075405</v>
      </c>
      <c r="D66" s="472">
        <v>9.7820164401315607E-3</v>
      </c>
      <c r="E66" s="192">
        <v>4.4147446152071401</v>
      </c>
      <c r="F66" s="472">
        <v>0.19893941598662401</v>
      </c>
      <c r="G66" s="192">
        <v>0.131665916957908</v>
      </c>
      <c r="H66" s="472">
        <v>9.7964412518717191E-3</v>
      </c>
      <c r="I66" s="192">
        <v>4.4797329899744396</v>
      </c>
      <c r="J66" s="472">
        <v>0.20068842566923401</v>
      </c>
      <c r="K66" s="192">
        <v>6.3423184448351502E-2</v>
      </c>
      <c r="L66" s="472">
        <v>1.1366846714887999E-2</v>
      </c>
      <c r="M66" s="192">
        <v>4.1396516488635999</v>
      </c>
      <c r="N66" s="472">
        <v>0.196126103275122</v>
      </c>
      <c r="O66" s="192">
        <v>0.19270662617246501</v>
      </c>
      <c r="P66" s="472">
        <v>1.16828510788014E-2</v>
      </c>
      <c r="Q66" s="192">
        <v>4.8414435472901296</v>
      </c>
      <c r="R66" s="472">
        <v>0.20704266580591099</v>
      </c>
      <c r="S66" s="192">
        <v>0.106519351684872</v>
      </c>
      <c r="T66" s="472">
        <v>1.10437301249717E-2</v>
      </c>
      <c r="U66" s="192">
        <v>4.2754948810777504</v>
      </c>
      <c r="V66" s="472">
        <v>0.198703415884562</v>
      </c>
      <c r="W66" s="192">
        <v>1.9088738903990699E-2</v>
      </c>
      <c r="X66" s="472">
        <v>1.2584738313758099E-2</v>
      </c>
      <c r="Y66" s="192">
        <v>4.1082385936213202</v>
      </c>
      <c r="Z66" s="472">
        <v>0.19843310151521401</v>
      </c>
      <c r="AA66" s="192">
        <v>0.19644086579193701</v>
      </c>
      <c r="AB66" s="472">
        <v>1.28235110077411E-2</v>
      </c>
      <c r="AC66" s="192">
        <v>4.7657637943417104</v>
      </c>
      <c r="AD66" s="472">
        <v>0.213082875630865</v>
      </c>
      <c r="AE66" s="192">
        <v>9.7784931110447195E-3</v>
      </c>
      <c r="AF66" s="472">
        <v>1.2881673692941799E-2</v>
      </c>
      <c r="AG66" s="192">
        <v>4.0865887893463304</v>
      </c>
      <c r="AH66" s="472">
        <v>0.19764961601032</v>
      </c>
      <c r="AI66" s="192">
        <v>0.162627154225822</v>
      </c>
      <c r="AJ66" s="472">
        <v>1.49912662117567E-2</v>
      </c>
      <c r="AK66" s="192">
        <v>4.4066201481337401</v>
      </c>
      <c r="AL66" s="472">
        <v>0.200993917658811</v>
      </c>
      <c r="AM66" s="192">
        <v>-1.4581962207128299E-2</v>
      </c>
      <c r="AN66" s="472">
        <v>1.13527096290185E-2</v>
      </c>
      <c r="AO66" s="192">
        <v>4.1696017769329998</v>
      </c>
      <c r="AP66" s="481">
        <v>0.201752810440016</v>
      </c>
    </row>
    <row r="67" spans="1:42" ht="13" customHeight="1" x14ac:dyDescent="0.35">
      <c r="A67" s="12" t="s">
        <v>302</v>
      </c>
      <c r="B67" s="97">
        <v>2</v>
      </c>
      <c r="C67" s="189">
        <v>0.114697228404782</v>
      </c>
      <c r="D67" s="469">
        <v>9.1323992360528503E-2</v>
      </c>
      <c r="E67" s="189">
        <v>9.5810838997536703</v>
      </c>
      <c r="F67" s="469">
        <v>2.6292596971778801</v>
      </c>
      <c r="G67" s="189">
        <v>0.20532200260639799</v>
      </c>
      <c r="H67" s="469">
        <v>0.107803776323774</v>
      </c>
      <c r="I67" s="189">
        <v>9.7626183259089991</v>
      </c>
      <c r="J67" s="469">
        <v>2.5234175056367301</v>
      </c>
      <c r="K67" s="189">
        <v>0.178355784618137</v>
      </c>
      <c r="L67" s="469">
        <v>9.8904239518491394E-2</v>
      </c>
      <c r="M67" s="189">
        <v>9.6313375498824296</v>
      </c>
      <c r="N67" s="469">
        <v>2.62576723941801</v>
      </c>
      <c r="O67" s="189">
        <v>7.5903294695731996E-2</v>
      </c>
      <c r="P67" s="469">
        <v>0.158714016446905</v>
      </c>
      <c r="Q67" s="189">
        <v>9.1517093478203009</v>
      </c>
      <c r="R67" s="469">
        <v>2.62217901357696</v>
      </c>
      <c r="S67" s="189">
        <v>0.22362622843407601</v>
      </c>
      <c r="T67" s="469">
        <v>6.9840581029047694E-2</v>
      </c>
      <c r="U67" s="189">
        <v>11.4091706956014</v>
      </c>
      <c r="V67" s="469">
        <v>2.88624760390862</v>
      </c>
      <c r="W67" s="189">
        <v>0.202981996082716</v>
      </c>
      <c r="X67" s="469">
        <v>6.5005573441290404E-2</v>
      </c>
      <c r="Y67" s="189">
        <v>11.249120236932299</v>
      </c>
      <c r="Z67" s="469">
        <v>2.7264771387567599</v>
      </c>
      <c r="AA67" s="189">
        <v>0.31112085705735998</v>
      </c>
      <c r="AB67" s="469">
        <v>9.8868848717319602E-2</v>
      </c>
      <c r="AC67" s="189">
        <v>11.1782042305895</v>
      </c>
      <c r="AD67" s="469">
        <v>2.7921540174969501</v>
      </c>
      <c r="AE67" s="189">
        <v>3.8669218038637897E-2</v>
      </c>
      <c r="AF67" s="469">
        <v>0.19646590621679699</v>
      </c>
      <c r="AG67" s="189">
        <v>8.9203288771769902</v>
      </c>
      <c r="AH67" s="469">
        <v>2.5572503200222898</v>
      </c>
      <c r="AI67" s="189">
        <v>0.307344779330466</v>
      </c>
      <c r="AJ67" s="469">
        <v>0.17889441691118799</v>
      </c>
      <c r="AK67" s="189">
        <v>10.1864474728884</v>
      </c>
      <c r="AL67" s="469">
        <v>2.70051272350358</v>
      </c>
      <c r="AM67" s="189">
        <v>8.5332353091110008E-3</v>
      </c>
      <c r="AN67" s="469">
        <v>7.6360195457310501E-2</v>
      </c>
      <c r="AO67" s="189">
        <v>9.0760372780151997</v>
      </c>
      <c r="AP67" s="477">
        <v>2.5256059715845698</v>
      </c>
    </row>
    <row r="68" spans="1:42" ht="13" customHeight="1" x14ac:dyDescent="0.35">
      <c r="A68" s="12" t="s">
        <v>303</v>
      </c>
      <c r="B68" s="97">
        <v>2</v>
      </c>
      <c r="C68" s="189">
        <v>-1.4079724992415501E-2</v>
      </c>
      <c r="D68" s="469">
        <v>0.15500998941695701</v>
      </c>
      <c r="E68" s="189">
        <v>1.0056852728369801</v>
      </c>
      <c r="F68" s="469">
        <v>1.50378565269659</v>
      </c>
      <c r="G68" s="189">
        <v>8.9234978810622395E-3</v>
      </c>
      <c r="H68" s="469">
        <v>0.17352089295391501</v>
      </c>
      <c r="I68" s="189">
        <v>1.1254621680882899</v>
      </c>
      <c r="J68" s="469">
        <v>1.5831152898513701</v>
      </c>
      <c r="K68" s="189">
        <v>2.3353734971780199E-2</v>
      </c>
      <c r="L68" s="469">
        <v>0.110056322184586</v>
      </c>
      <c r="M68" s="189">
        <v>1.12634206371184</v>
      </c>
      <c r="N68" s="469">
        <v>1.57717451131832</v>
      </c>
      <c r="O68" s="189">
        <v>0.12343848328743399</v>
      </c>
      <c r="P68" s="469">
        <v>0.12914714784985201</v>
      </c>
      <c r="Q68" s="189">
        <v>1.4796727113646799</v>
      </c>
      <c r="R68" s="469">
        <v>1.55293105406538</v>
      </c>
      <c r="S68" s="189">
        <v>-4.20395289477919E-2</v>
      </c>
      <c r="T68" s="469">
        <v>6.8336610315524599E-2</v>
      </c>
      <c r="U68" s="189">
        <v>1.2445386259833799</v>
      </c>
      <c r="V68" s="469">
        <v>1.49925538388913</v>
      </c>
      <c r="W68" s="189">
        <v>-3.16965380807031E-2</v>
      </c>
      <c r="X68" s="469">
        <v>7.5674246235603801E-2</v>
      </c>
      <c r="Y68" s="189">
        <v>1.19345177069984</v>
      </c>
      <c r="Z68" s="469">
        <v>1.55179504635619</v>
      </c>
      <c r="AA68" s="189">
        <v>-2.44538236935361E-2</v>
      </c>
      <c r="AB68" s="469">
        <v>8.2487038939876398E-2</v>
      </c>
      <c r="AC68" s="189">
        <v>1.1461185631558399</v>
      </c>
      <c r="AD68" s="469">
        <v>1.58411297418412</v>
      </c>
      <c r="AE68" s="189">
        <v>-0.13265777503444001</v>
      </c>
      <c r="AF68" s="469">
        <v>0.13078274298056999</v>
      </c>
      <c r="AG68" s="189">
        <v>1.44161290060414</v>
      </c>
      <c r="AH68" s="469">
        <v>1.5036645672811999</v>
      </c>
      <c r="AI68" s="189">
        <v>5.2379205215899997E-2</v>
      </c>
      <c r="AJ68" s="469">
        <v>0.173785752365231</v>
      </c>
      <c r="AK68" s="189">
        <v>1.3305930645569699</v>
      </c>
      <c r="AL68" s="469">
        <v>1.70204836785867</v>
      </c>
      <c r="AM68" s="189">
        <v>-5.5241007037998002E-3</v>
      </c>
      <c r="AN68" s="469">
        <v>7.0718599720899999E-2</v>
      </c>
      <c r="AO68" s="189">
        <v>1.1710110837150101</v>
      </c>
      <c r="AP68" s="477">
        <v>1.48355266213606</v>
      </c>
    </row>
    <row r="69" spans="1:42" ht="13" customHeight="1" x14ac:dyDescent="0.35">
      <c r="A69" s="12" t="s">
        <v>304</v>
      </c>
      <c r="B69" s="97">
        <v>2</v>
      </c>
      <c r="C69" s="189">
        <v>-0.12355690488759</v>
      </c>
      <c r="D69" s="469">
        <v>0.10565247103742</v>
      </c>
      <c r="E69" s="189">
        <v>6.8707327824702</v>
      </c>
      <c r="F69" s="469">
        <v>4.3770821240426701</v>
      </c>
      <c r="G69" s="189">
        <v>0.291072121036132</v>
      </c>
      <c r="H69" s="469">
        <v>0.12150367520970599</v>
      </c>
      <c r="I69" s="189">
        <v>8.0827210505189608</v>
      </c>
      <c r="J69" s="469">
        <v>4.5568518985640498</v>
      </c>
      <c r="K69" s="189">
        <v>0.304523373695744</v>
      </c>
      <c r="L69" s="469">
        <v>0.206835264124304</v>
      </c>
      <c r="M69" s="189">
        <v>8.0147622694428193</v>
      </c>
      <c r="N69" s="469">
        <v>5.0622339014520703</v>
      </c>
      <c r="O69" s="189">
        <v>2.79603020780867E-2</v>
      </c>
      <c r="P69" s="469">
        <v>0.113746456885084</v>
      </c>
      <c r="Q69" s="189">
        <v>6.6594075297164199</v>
      </c>
      <c r="R69" s="469">
        <v>4.3799036248888701</v>
      </c>
      <c r="S69" s="189">
        <v>1.3161263747385901E-2</v>
      </c>
      <c r="T69" s="469">
        <v>0.14856054310365399</v>
      </c>
      <c r="U69" s="189">
        <v>6.9031884771973697</v>
      </c>
      <c r="V69" s="469">
        <v>4.5015293928662397</v>
      </c>
      <c r="W69" s="189">
        <v>0.168669382492842</v>
      </c>
      <c r="X69" s="469">
        <v>0.157713509171102</v>
      </c>
      <c r="Y69" s="189">
        <v>7.9928469088857401</v>
      </c>
      <c r="Z69" s="469">
        <v>5.1056533900503096</v>
      </c>
      <c r="AA69" s="189">
        <v>0.30742220710079199</v>
      </c>
      <c r="AB69" s="469">
        <v>0.180559771711471</v>
      </c>
      <c r="AC69" s="189">
        <v>8.0478894926730504</v>
      </c>
      <c r="AD69" s="469">
        <v>5.0193064284159501</v>
      </c>
      <c r="AE69" s="189">
        <v>0.20932465499216599</v>
      </c>
      <c r="AF69" s="469">
        <v>0.35403368022826498</v>
      </c>
      <c r="AG69" s="189">
        <v>6.3436921332506104</v>
      </c>
      <c r="AH69" s="469">
        <v>4.7004036126440196</v>
      </c>
      <c r="AI69" s="189">
        <v>0.143800245947977</v>
      </c>
      <c r="AJ69" s="469">
        <v>0.268267737232256</v>
      </c>
      <c r="AK69" s="189">
        <v>7.0962505193251397</v>
      </c>
      <c r="AL69" s="469">
        <v>4.7577317600242504</v>
      </c>
      <c r="AM69" s="189">
        <v>1.06497574169868E-4</v>
      </c>
      <c r="AN69" s="469">
        <v>0.137506776419733</v>
      </c>
      <c r="AO69" s="189">
        <v>6.2354274163836303</v>
      </c>
      <c r="AP69" s="477">
        <v>3.9949256315990498</v>
      </c>
    </row>
    <row r="70" spans="1:42" ht="13" customHeight="1" x14ac:dyDescent="0.35">
      <c r="A70" s="26" t="s">
        <v>305</v>
      </c>
      <c r="B70" s="107">
        <v>2</v>
      </c>
      <c r="C70" s="199">
        <v>-0.10445694695334901</v>
      </c>
      <c r="D70" s="474">
        <v>0.14599191425855301</v>
      </c>
      <c r="E70" s="199">
        <v>2.9913830675903701</v>
      </c>
      <c r="F70" s="474">
        <v>1.8636931121639899</v>
      </c>
      <c r="G70" s="199">
        <v>-0.150108205353888</v>
      </c>
      <c r="H70" s="474">
        <v>0.15156316404502099</v>
      </c>
      <c r="I70" s="199">
        <v>3.3048091840250602</v>
      </c>
      <c r="J70" s="474">
        <v>2.0656531447495499</v>
      </c>
      <c r="K70" s="199">
        <v>-3.3277515179600002E-2</v>
      </c>
      <c r="L70" s="474">
        <v>0.16387367742204401</v>
      </c>
      <c r="M70" s="199">
        <v>3.00758084519373</v>
      </c>
      <c r="N70" s="474">
        <v>1.89121617857323</v>
      </c>
      <c r="O70" s="199">
        <v>0.17354035478371599</v>
      </c>
      <c r="P70" s="474">
        <v>0.107646268623137</v>
      </c>
      <c r="Q70" s="199">
        <v>3.44247475658746</v>
      </c>
      <c r="R70" s="474">
        <v>1.91911367881812</v>
      </c>
      <c r="S70" s="199">
        <v>0.23358759263800799</v>
      </c>
      <c r="T70" s="474">
        <v>8.2011092293736404E-2</v>
      </c>
      <c r="U70" s="199">
        <v>3.8404473791192499</v>
      </c>
      <c r="V70" s="474">
        <v>1.9102502050124599</v>
      </c>
      <c r="W70" s="199">
        <v>-0.14277223274525999</v>
      </c>
      <c r="X70" s="474">
        <v>0.116871338553504</v>
      </c>
      <c r="Y70" s="199">
        <v>3.1261750092799301</v>
      </c>
      <c r="Z70" s="474">
        <v>1.9089182692159901</v>
      </c>
      <c r="AA70" s="199">
        <v>5.3883839639960601E-2</v>
      </c>
      <c r="AB70" s="474">
        <v>0.119438950186624</v>
      </c>
      <c r="AC70" s="199">
        <v>2.9685897937936798</v>
      </c>
      <c r="AD70" s="474">
        <v>1.8971988638878501</v>
      </c>
      <c r="AE70" s="199">
        <v>-0.36484081549043801</v>
      </c>
      <c r="AF70" s="474">
        <v>0.13497010258154399</v>
      </c>
      <c r="AG70" s="199">
        <v>4.4342450414139201</v>
      </c>
      <c r="AH70" s="474">
        <v>2.0863255069736799</v>
      </c>
      <c r="AI70" s="199">
        <v>0.38481953940143099</v>
      </c>
      <c r="AJ70" s="474">
        <v>0.136075305359981</v>
      </c>
      <c r="AK70" s="199">
        <v>4.4596440668354802</v>
      </c>
      <c r="AL70" s="474">
        <v>1.8968021770969301</v>
      </c>
      <c r="AM70" s="199">
        <v>-8.7913526832565106E-2</v>
      </c>
      <c r="AN70" s="474">
        <v>0.123298376215913</v>
      </c>
      <c r="AO70" s="199">
        <v>2.7465463170845901</v>
      </c>
      <c r="AP70" s="482">
        <v>1.9056828398205099</v>
      </c>
    </row>
    <row r="71" spans="1:42" ht="13" customHeight="1" x14ac:dyDescent="0.35">
      <c r="A71" s="12"/>
      <c r="B71" s="112"/>
      <c r="C71" s="189" t="s">
        <v>1536</v>
      </c>
      <c r="D71" s="469" t="s">
        <v>1537</v>
      </c>
      <c r="E71" s="189" t="s">
        <v>1538</v>
      </c>
      <c r="F71" s="469" t="s">
        <v>1539</v>
      </c>
      <c r="G71" s="189" t="s">
        <v>1540</v>
      </c>
      <c r="H71" s="469" t="s">
        <v>1541</v>
      </c>
      <c r="I71" s="189" t="s">
        <v>1542</v>
      </c>
      <c r="J71" s="469" t="s">
        <v>1543</v>
      </c>
      <c r="K71" s="189" t="s">
        <v>1544</v>
      </c>
      <c r="L71" s="469" t="s">
        <v>1545</v>
      </c>
      <c r="M71" s="189" t="s">
        <v>1546</v>
      </c>
      <c r="N71" s="469" t="s">
        <v>1547</v>
      </c>
      <c r="O71" s="189" t="s">
        <v>1548</v>
      </c>
      <c r="P71" s="469" t="s">
        <v>1549</v>
      </c>
      <c r="Q71" s="189" t="s">
        <v>1550</v>
      </c>
      <c r="R71" s="469" t="s">
        <v>1551</v>
      </c>
      <c r="S71" s="189" t="s">
        <v>1552</v>
      </c>
      <c r="T71" s="469" t="s">
        <v>1553</v>
      </c>
      <c r="U71" s="189" t="s">
        <v>1554</v>
      </c>
      <c r="V71" s="469" t="s">
        <v>1555</v>
      </c>
      <c r="W71" s="189" t="s">
        <v>1556</v>
      </c>
      <c r="X71" s="469" t="s">
        <v>1557</v>
      </c>
      <c r="Y71" s="189" t="s">
        <v>1558</v>
      </c>
      <c r="Z71" s="469" t="s">
        <v>1559</v>
      </c>
      <c r="AA71" s="189" t="s">
        <v>1560</v>
      </c>
      <c r="AB71" s="469" t="s">
        <v>1561</v>
      </c>
      <c r="AC71" s="189" t="s">
        <v>1562</v>
      </c>
      <c r="AD71" s="469" t="s">
        <v>1563</v>
      </c>
      <c r="AE71" s="189" t="s">
        <v>1564</v>
      </c>
      <c r="AF71" s="469" t="s">
        <v>1565</v>
      </c>
      <c r="AG71" s="189" t="s">
        <v>1566</v>
      </c>
      <c r="AH71" s="469" t="s">
        <v>1567</v>
      </c>
      <c r="AI71" s="189" t="s">
        <v>1568</v>
      </c>
      <c r="AJ71" s="469" t="s">
        <v>1569</v>
      </c>
      <c r="AK71" s="189" t="s">
        <v>1570</v>
      </c>
      <c r="AL71" s="469" t="s">
        <v>1571</v>
      </c>
      <c r="AM71" s="189" t="s">
        <v>1572</v>
      </c>
      <c r="AN71" s="469" t="s">
        <v>1573</v>
      </c>
      <c r="AO71" s="189" t="s">
        <v>1574</v>
      </c>
      <c r="AP71" s="477" t="s">
        <v>1575</v>
      </c>
    </row>
    <row r="72" spans="1:42" ht="13" customHeight="1" x14ac:dyDescent="0.35">
      <c r="A72" s="12" t="s">
        <v>249</v>
      </c>
      <c r="B72" s="112">
        <v>1</v>
      </c>
      <c r="C72" s="189">
        <v>9.0995645363915106E-2</v>
      </c>
      <c r="D72" s="469">
        <v>5.6336609467480502E-2</v>
      </c>
      <c r="E72" s="189">
        <v>2.30774689399763</v>
      </c>
      <c r="F72" s="469">
        <v>1.10852736294823</v>
      </c>
      <c r="G72" s="189">
        <v>0.329344566728838</v>
      </c>
      <c r="H72" s="469">
        <v>6.2130487857914397E-2</v>
      </c>
      <c r="I72" s="189">
        <v>4.2197191027507301</v>
      </c>
      <c r="J72" s="469">
        <v>1.4059709993051701</v>
      </c>
      <c r="K72" s="189">
        <v>8.5136293840057095E-2</v>
      </c>
      <c r="L72" s="469">
        <v>6.8192076413487804E-2</v>
      </c>
      <c r="M72" s="189">
        <v>2.2594633270696698</v>
      </c>
      <c r="N72" s="469">
        <v>1.1013136576618301</v>
      </c>
      <c r="O72" s="189">
        <v>0.34822282456728698</v>
      </c>
      <c r="P72" s="469">
        <v>0.11549800107338</v>
      </c>
      <c r="Q72" s="189">
        <v>3.4284115471524599</v>
      </c>
      <c r="R72" s="469">
        <v>1.0285085746837701</v>
      </c>
      <c r="S72" s="189">
        <v>0.11008318320442501</v>
      </c>
      <c r="T72" s="469">
        <v>7.4725770037670794E-2</v>
      </c>
      <c r="U72" s="189">
        <v>2.2180156032776401</v>
      </c>
      <c r="V72" s="469">
        <v>1.0730206600383401</v>
      </c>
      <c r="W72" s="189">
        <v>4.3520755951686599E-2</v>
      </c>
      <c r="X72" s="469">
        <v>5.83149400313051E-2</v>
      </c>
      <c r="Y72" s="189">
        <v>2.1796321885028802</v>
      </c>
      <c r="Z72" s="469">
        <v>1.0473992999850701</v>
      </c>
      <c r="AA72" s="189">
        <v>0.30994219975210602</v>
      </c>
      <c r="AB72" s="469">
        <v>9.5214425898727098E-2</v>
      </c>
      <c r="AC72" s="189">
        <v>4.1437806274206102</v>
      </c>
      <c r="AD72" s="469">
        <v>1.3901219212207301</v>
      </c>
      <c r="AE72" s="189">
        <v>0.175394304343017</v>
      </c>
      <c r="AF72" s="469">
        <v>0.147669254529077</v>
      </c>
      <c r="AG72" s="189">
        <v>2.2924999376589201</v>
      </c>
      <c r="AH72" s="469">
        <v>1.1489757702224801</v>
      </c>
      <c r="AI72" s="189">
        <v>0.44451275129626699</v>
      </c>
      <c r="AJ72" s="469">
        <v>0.143051972964338</v>
      </c>
      <c r="AK72" s="189">
        <v>3.4821160284246302</v>
      </c>
      <c r="AL72" s="469">
        <v>1.0789816053171499</v>
      </c>
      <c r="AM72" s="189">
        <v>0.26104446948044602</v>
      </c>
      <c r="AN72" s="469">
        <v>0.11468990925261301</v>
      </c>
      <c r="AO72" s="189">
        <v>2.5786499387443498</v>
      </c>
      <c r="AP72" s="477">
        <v>1.1778129717489501</v>
      </c>
    </row>
    <row r="73" spans="1:42" ht="13" customHeight="1" x14ac:dyDescent="0.35">
      <c r="A73" s="12" t="s">
        <v>253</v>
      </c>
      <c r="B73" s="112">
        <v>1</v>
      </c>
      <c r="C73" s="189">
        <v>0.13807854018105301</v>
      </c>
      <c r="D73" s="469">
        <v>6.4222669086352296E-2</v>
      </c>
      <c r="E73" s="189">
        <v>2.3816759647284398</v>
      </c>
      <c r="F73" s="469">
        <v>0.66260652579225998</v>
      </c>
      <c r="G73" s="189">
        <v>0.31972034575800801</v>
      </c>
      <c r="H73" s="469">
        <v>8.0092915138381293E-2</v>
      </c>
      <c r="I73" s="189">
        <v>3.3296619768866602</v>
      </c>
      <c r="J73" s="469">
        <v>0.76112898993703104</v>
      </c>
      <c r="K73" s="189">
        <v>0.207274623990578</v>
      </c>
      <c r="L73" s="469">
        <v>7.7945108473596703E-2</v>
      </c>
      <c r="M73" s="189">
        <v>2.4309236698145198</v>
      </c>
      <c r="N73" s="469">
        <v>0.62505507895436097</v>
      </c>
      <c r="O73" s="189">
        <v>0.40784262784702002</v>
      </c>
      <c r="P73" s="469">
        <v>6.6000135329789794E-2</v>
      </c>
      <c r="Q73" s="189">
        <v>3.7048848946495201</v>
      </c>
      <c r="R73" s="469">
        <v>0.75415375342139002</v>
      </c>
      <c r="S73" s="189">
        <v>0.13190554318642</v>
      </c>
      <c r="T73" s="469">
        <v>0.121411544623096</v>
      </c>
      <c r="U73" s="189">
        <v>2.3321815789025799</v>
      </c>
      <c r="V73" s="469">
        <v>0.66847728755157099</v>
      </c>
      <c r="W73" s="189">
        <v>0.238100671359779</v>
      </c>
      <c r="X73" s="469">
        <v>7.5360705557886307E-2</v>
      </c>
      <c r="Y73" s="189">
        <v>2.4834612091424701</v>
      </c>
      <c r="Z73" s="469">
        <v>0.63549948154546099</v>
      </c>
      <c r="AA73" s="189">
        <v>0.529503504081271</v>
      </c>
      <c r="AB73" s="469">
        <v>9.7773310319387005E-2</v>
      </c>
      <c r="AC73" s="189">
        <v>3.9329149002271699</v>
      </c>
      <c r="AD73" s="469">
        <v>0.79416703814960299</v>
      </c>
      <c r="AE73" s="189">
        <v>-6.0241915797635097E-2</v>
      </c>
      <c r="AF73" s="469">
        <v>0.110641839629129</v>
      </c>
      <c r="AG73" s="189">
        <v>2.13422179496495</v>
      </c>
      <c r="AH73" s="469">
        <v>0.60851265764589302</v>
      </c>
      <c r="AI73" s="189">
        <v>0.46538384012387102</v>
      </c>
      <c r="AJ73" s="469">
        <v>0.13123779842186101</v>
      </c>
      <c r="AK73" s="189">
        <v>3.0094851463935401</v>
      </c>
      <c r="AL73" s="469">
        <v>0.72988367768782203</v>
      </c>
      <c r="AM73" s="189">
        <v>-4.8239683444530502E-4</v>
      </c>
      <c r="AN73" s="469">
        <v>0.107963661835208</v>
      </c>
      <c r="AO73" s="189">
        <v>2.1590401202258001</v>
      </c>
      <c r="AP73" s="477">
        <v>0.61165197284009498</v>
      </c>
    </row>
    <row r="74" spans="1:42" ht="13" customHeight="1" x14ac:dyDescent="0.35">
      <c r="A74" s="100" t="s">
        <v>255</v>
      </c>
      <c r="B74" s="112">
        <v>1</v>
      </c>
      <c r="C74" s="189">
        <v>0.17538179264546599</v>
      </c>
      <c r="D74" s="469">
        <v>0.103705255446325</v>
      </c>
      <c r="E74" s="189">
        <v>2.6045949256024699</v>
      </c>
      <c r="F74" s="469">
        <v>1.14873617747142</v>
      </c>
      <c r="G74" s="189">
        <v>0.39774987529648698</v>
      </c>
      <c r="H74" s="469">
        <v>0.13453864327071999</v>
      </c>
      <c r="I74" s="189">
        <v>4.0932904100013197</v>
      </c>
      <c r="J74" s="469">
        <v>1.4717273293058699</v>
      </c>
      <c r="K74" s="189">
        <v>0.38824912707595099</v>
      </c>
      <c r="L74" s="469">
        <v>0.15515059856851501</v>
      </c>
      <c r="M74" s="189">
        <v>2.9842428583954801</v>
      </c>
      <c r="N74" s="469">
        <v>1.1735756552818599</v>
      </c>
      <c r="O74" s="189">
        <v>0.45298577270967799</v>
      </c>
      <c r="P74" s="469">
        <v>0.115044623638542</v>
      </c>
      <c r="Q74" s="189">
        <v>3.61143689986217</v>
      </c>
      <c r="R74" s="469">
        <v>1.2981355551781999</v>
      </c>
      <c r="S74" s="189">
        <v>0.98684201951515105</v>
      </c>
      <c r="T74" s="469">
        <v>0.39951299314674998</v>
      </c>
      <c r="U74" s="189">
        <v>3.7127428253613002</v>
      </c>
      <c r="V74" s="469">
        <v>1.42904452157255</v>
      </c>
      <c r="W74" s="189">
        <v>0.54706977355506803</v>
      </c>
      <c r="X74" s="469">
        <v>0.200955968939347</v>
      </c>
      <c r="Y74" s="189">
        <v>3.3508100119986</v>
      </c>
      <c r="Z74" s="469">
        <v>1.2592239996874299</v>
      </c>
      <c r="AA74" s="189">
        <v>1.11157882740752</v>
      </c>
      <c r="AB74" s="469">
        <v>0.25372468046763202</v>
      </c>
      <c r="AC74" s="189">
        <v>4.1795855539490399</v>
      </c>
      <c r="AD74" s="469">
        <v>1.2835463641668099</v>
      </c>
      <c r="AE74" s="189">
        <v>-0.241619065802957</v>
      </c>
      <c r="AF74" s="469">
        <v>0.14632663879528099</v>
      </c>
      <c r="AG74" s="189">
        <v>2.7336137797495801</v>
      </c>
      <c r="AH74" s="469">
        <v>1.27687378804261</v>
      </c>
      <c r="AI74" s="189">
        <v>0.47964196509053297</v>
      </c>
      <c r="AJ74" s="469">
        <v>0.24209031537657999</v>
      </c>
      <c r="AK74" s="189">
        <v>3.2159199298468599</v>
      </c>
      <c r="AL74" s="469">
        <v>1.33064390762706</v>
      </c>
      <c r="AM74" s="189">
        <v>1.21887666677374E-3</v>
      </c>
      <c r="AN74" s="469">
        <v>0.122669880648049</v>
      </c>
      <c r="AO74" s="189">
        <v>2.5005605811820901</v>
      </c>
      <c r="AP74" s="477">
        <v>1.17139180733085</v>
      </c>
    </row>
    <row r="75" spans="1:42" ht="13" customHeight="1" x14ac:dyDescent="0.35">
      <c r="A75" s="12" t="s">
        <v>256</v>
      </c>
      <c r="B75" s="112">
        <v>1</v>
      </c>
      <c r="C75" s="189">
        <v>-6.7021026911043002E-2</v>
      </c>
      <c r="D75" s="469">
        <v>4.0667642245107299E-2</v>
      </c>
      <c r="E75" s="189">
        <v>4.2650610567646599</v>
      </c>
      <c r="F75" s="469">
        <v>1.4301690337955799</v>
      </c>
      <c r="G75" s="189">
        <v>5.32865539033879E-2</v>
      </c>
      <c r="H75" s="469">
        <v>4.9861536540075198E-2</v>
      </c>
      <c r="I75" s="189">
        <v>4.2933810014323699</v>
      </c>
      <c r="J75" s="469">
        <v>1.4564172856244999</v>
      </c>
      <c r="K75" s="189">
        <v>-7.6590133630173004E-3</v>
      </c>
      <c r="L75" s="469">
        <v>3.8487867518831001E-2</v>
      </c>
      <c r="M75" s="189">
        <v>4.0658692416248599</v>
      </c>
      <c r="N75" s="469">
        <v>1.4520770856685601</v>
      </c>
      <c r="O75" s="189">
        <v>2.4844323391235299E-2</v>
      </c>
      <c r="P75" s="469">
        <v>6.2331089953411502E-2</v>
      </c>
      <c r="Q75" s="189">
        <v>4.15385222715698</v>
      </c>
      <c r="R75" s="469">
        <v>1.48973668681131</v>
      </c>
      <c r="S75" s="189">
        <v>5.0345996319824497E-3</v>
      </c>
      <c r="T75" s="469">
        <v>3.5833992823186001E-2</v>
      </c>
      <c r="U75" s="189">
        <v>4.2243424407301697</v>
      </c>
      <c r="V75" s="469">
        <v>1.4901138433558601</v>
      </c>
      <c r="W75" s="189">
        <v>-3.20332874343136E-2</v>
      </c>
      <c r="X75" s="469">
        <v>5.8142968488041902E-2</v>
      </c>
      <c r="Y75" s="189">
        <v>4.0587700238354598</v>
      </c>
      <c r="Z75" s="469">
        <v>1.4599839712721701</v>
      </c>
      <c r="AA75" s="189">
        <v>7.0445885010819703E-3</v>
      </c>
      <c r="AB75" s="469">
        <v>7.9622117075040105E-2</v>
      </c>
      <c r="AC75" s="189">
        <v>4.1383231639346203</v>
      </c>
      <c r="AD75" s="469">
        <v>1.4808874490683701</v>
      </c>
      <c r="AE75" s="189">
        <v>-5.5903417256356003E-2</v>
      </c>
      <c r="AF75" s="469">
        <v>5.1028270065653102E-2</v>
      </c>
      <c r="AG75" s="189">
        <v>4.0588005003109604</v>
      </c>
      <c r="AH75" s="469">
        <v>1.4964119093294601</v>
      </c>
      <c r="AI75" s="189">
        <v>-5.8161523734577503E-2</v>
      </c>
      <c r="AJ75" s="469">
        <v>7.8790570320609002E-2</v>
      </c>
      <c r="AK75" s="189">
        <v>4.0720464088443</v>
      </c>
      <c r="AL75" s="469">
        <v>1.4876650485882199</v>
      </c>
      <c r="AM75" s="189">
        <v>-0.101686961994473</v>
      </c>
      <c r="AN75" s="469">
        <v>6.3898102708487503E-2</v>
      </c>
      <c r="AO75" s="189">
        <v>4.4316702040809703</v>
      </c>
      <c r="AP75" s="477">
        <v>1.4761374410624599</v>
      </c>
    </row>
    <row r="76" spans="1:42" ht="13" customHeight="1" x14ac:dyDescent="0.35">
      <c r="A76" s="12" t="s">
        <v>267</v>
      </c>
      <c r="B76" s="112">
        <v>1</v>
      </c>
      <c r="C76" s="189">
        <v>0.18053390532927799</v>
      </c>
      <c r="D76" s="469">
        <v>0.168066072980113</v>
      </c>
      <c r="E76" s="189">
        <v>3.6738605452816802</v>
      </c>
      <c r="F76" s="469">
        <v>1.2724880422973299</v>
      </c>
      <c r="G76" s="189">
        <v>0.39672192209990698</v>
      </c>
      <c r="H76" s="469">
        <v>9.8073923732795804E-2</v>
      </c>
      <c r="I76" s="189">
        <v>5.3162297486188601</v>
      </c>
      <c r="J76" s="469">
        <v>1.5149854570484</v>
      </c>
      <c r="K76" s="189">
        <v>0.27404635619372902</v>
      </c>
      <c r="L76" s="469">
        <v>0.159963729627707</v>
      </c>
      <c r="M76" s="189">
        <v>3.7084332057519198</v>
      </c>
      <c r="N76" s="469">
        <v>1.19366446143389</v>
      </c>
      <c r="O76" s="189">
        <v>0.59149146945032505</v>
      </c>
      <c r="P76" s="469">
        <v>0.117260127011409</v>
      </c>
      <c r="Q76" s="189">
        <v>5.97328216252399</v>
      </c>
      <c r="R76" s="469">
        <v>1.4786156988494901</v>
      </c>
      <c r="S76" s="189">
        <v>0.28362760632417799</v>
      </c>
      <c r="T76" s="469">
        <v>0.174040310681669</v>
      </c>
      <c r="U76" s="189">
        <v>3.34017664192395</v>
      </c>
      <c r="V76" s="469">
        <v>1.16522692110218</v>
      </c>
      <c r="W76" s="189">
        <v>0.50852142820180202</v>
      </c>
      <c r="X76" s="469">
        <v>0.20203907534780599</v>
      </c>
      <c r="Y76" s="189">
        <v>3.5842474898235301</v>
      </c>
      <c r="Z76" s="469">
        <v>1.20005299767986</v>
      </c>
      <c r="AA76" s="189">
        <v>0.38478305008757102</v>
      </c>
      <c r="AB76" s="469">
        <v>0.279759936046934</v>
      </c>
      <c r="AC76" s="189">
        <v>4.0709390228964404</v>
      </c>
      <c r="AD76" s="469">
        <v>1.5004813506002199</v>
      </c>
      <c r="AE76" s="189">
        <v>4.7946947747988501E-2</v>
      </c>
      <c r="AF76" s="469">
        <v>0.13311138191316199</v>
      </c>
      <c r="AG76" s="189">
        <v>2.9188343581015799</v>
      </c>
      <c r="AH76" s="469">
        <v>1.1794460553252699</v>
      </c>
      <c r="AI76" s="189">
        <v>0.20713091751415799</v>
      </c>
      <c r="AJ76" s="469">
        <v>0.15343899396122601</v>
      </c>
      <c r="AK76" s="189">
        <v>3.9892707530697402</v>
      </c>
      <c r="AL76" s="469">
        <v>1.3589268026305801</v>
      </c>
      <c r="AM76" s="189">
        <v>-0.247107055415351</v>
      </c>
      <c r="AN76" s="469">
        <v>0.281078976242012</v>
      </c>
      <c r="AO76" s="189">
        <v>2.8727983570007898</v>
      </c>
      <c r="AP76" s="477">
        <v>1.2333593556270199</v>
      </c>
    </row>
    <row r="77" spans="1:42" ht="13" customHeight="1" x14ac:dyDescent="0.35">
      <c r="A77" s="12" t="s">
        <v>272</v>
      </c>
      <c r="B77" s="112">
        <v>1</v>
      </c>
      <c r="C77" s="189">
        <v>0.11942570640144901</v>
      </c>
      <c r="D77" s="469">
        <v>5.3245294422555101E-2</v>
      </c>
      <c r="E77" s="189">
        <v>4.6959577330969502</v>
      </c>
      <c r="F77" s="469">
        <v>0.97739390474899501</v>
      </c>
      <c r="G77" s="189">
        <v>7.5367065184594101E-2</v>
      </c>
      <c r="H77" s="469">
        <v>4.2880381695414499E-2</v>
      </c>
      <c r="I77" s="189">
        <v>4.6705708287964303</v>
      </c>
      <c r="J77" s="469">
        <v>0.97492698935667899</v>
      </c>
      <c r="K77" s="189">
        <v>0.20930261133620301</v>
      </c>
      <c r="L77" s="469">
        <v>5.32920046366641E-2</v>
      </c>
      <c r="M77" s="189">
        <v>5.2140460908361996</v>
      </c>
      <c r="N77" s="469">
        <v>1.0471088364666601</v>
      </c>
      <c r="O77" s="189">
        <v>0.35447073902878501</v>
      </c>
      <c r="P77" s="469">
        <v>7.5620695267900703E-2</v>
      </c>
      <c r="Q77" s="189">
        <v>5.8158302756938598</v>
      </c>
      <c r="R77" s="469">
        <v>1.1203598318385499</v>
      </c>
      <c r="S77" s="189">
        <v>0.15329943334547699</v>
      </c>
      <c r="T77" s="469">
        <v>0.111259555110367</v>
      </c>
      <c r="U77" s="189">
        <v>4.7180389734737904</v>
      </c>
      <c r="V77" s="469">
        <v>1.0236851220685499</v>
      </c>
      <c r="W77" s="189">
        <v>7.65865648991641E-2</v>
      </c>
      <c r="X77" s="469">
        <v>5.0753730863047297E-2</v>
      </c>
      <c r="Y77" s="189">
        <v>4.7523865012863</v>
      </c>
      <c r="Z77" s="469">
        <v>1.0182368138442499</v>
      </c>
      <c r="AA77" s="189">
        <v>0.14553167500946501</v>
      </c>
      <c r="AB77" s="469">
        <v>4.0287945977425701E-2</v>
      </c>
      <c r="AC77" s="189">
        <v>5.2103952681353602</v>
      </c>
      <c r="AD77" s="469">
        <v>1.1070855666563699</v>
      </c>
      <c r="AE77" s="189">
        <v>-2.4619064517076299E-3</v>
      </c>
      <c r="AF77" s="469">
        <v>5.2626048753830097E-2</v>
      </c>
      <c r="AG77" s="189">
        <v>4.4524682501611501</v>
      </c>
      <c r="AH77" s="469">
        <v>0.95798816648101004</v>
      </c>
      <c r="AI77" s="189">
        <v>0.41171136333895902</v>
      </c>
      <c r="AJ77" s="469">
        <v>0.14892185721531001</v>
      </c>
      <c r="AK77" s="189">
        <v>5.8701644154644903</v>
      </c>
      <c r="AL77" s="469">
        <v>1.06890891965126</v>
      </c>
      <c r="AM77" s="189">
        <v>-3.1295588705413701E-3</v>
      </c>
      <c r="AN77" s="469">
        <v>0.15297606054298399</v>
      </c>
      <c r="AO77" s="189">
        <v>4.5776969671141998</v>
      </c>
      <c r="AP77" s="477">
        <v>0.97009365556958504</v>
      </c>
    </row>
    <row r="78" spans="1:42" ht="13" customHeight="1" x14ac:dyDescent="0.35">
      <c r="A78" s="12" t="s">
        <v>274</v>
      </c>
      <c r="B78" s="112">
        <v>1</v>
      </c>
      <c r="C78" s="189">
        <v>6.4168937381330393E-2</v>
      </c>
      <c r="D78" s="469">
        <v>8.1341836872071999E-2</v>
      </c>
      <c r="E78" s="189">
        <v>2.8208215887528398</v>
      </c>
      <c r="F78" s="469">
        <v>1.0613598571695699</v>
      </c>
      <c r="G78" s="189">
        <v>-6.4572029065993498E-3</v>
      </c>
      <c r="H78" s="469">
        <v>6.71090349028335E-2</v>
      </c>
      <c r="I78" s="189">
        <v>2.71504564368768</v>
      </c>
      <c r="J78" s="469">
        <v>1.0301047038643001</v>
      </c>
      <c r="K78" s="189">
        <v>7.6618408976235702E-2</v>
      </c>
      <c r="L78" s="469">
        <v>8.3351121150959398E-2</v>
      </c>
      <c r="M78" s="189">
        <v>2.8793237438103598</v>
      </c>
      <c r="N78" s="469">
        <v>1.0414420384016501</v>
      </c>
      <c r="O78" s="189">
        <v>0.24259402985218201</v>
      </c>
      <c r="P78" s="469">
        <v>0.12704148884379499</v>
      </c>
      <c r="Q78" s="189">
        <v>2.9754847722806801</v>
      </c>
      <c r="R78" s="469">
        <v>1.01698346114876</v>
      </c>
      <c r="S78" s="189">
        <v>0.29677743509221699</v>
      </c>
      <c r="T78" s="469">
        <v>8.0143868492673395E-2</v>
      </c>
      <c r="U78" s="189">
        <v>3.6618868633914099</v>
      </c>
      <c r="V78" s="469">
        <v>1.06202134216336</v>
      </c>
      <c r="W78" s="189">
        <v>0.187672607276514</v>
      </c>
      <c r="X78" s="469">
        <v>8.6390042487448804E-2</v>
      </c>
      <c r="Y78" s="189">
        <v>3.0955794888444901</v>
      </c>
      <c r="Z78" s="469">
        <v>1.1178575926579499</v>
      </c>
      <c r="AA78" s="189">
        <v>0.35033119760084702</v>
      </c>
      <c r="AB78" s="469">
        <v>6.3561669268286297E-2</v>
      </c>
      <c r="AC78" s="189">
        <v>5.35873790539189</v>
      </c>
      <c r="AD78" s="469">
        <v>1.13813061122121</v>
      </c>
      <c r="AE78" s="189">
        <v>-4.78663779682987E-2</v>
      </c>
      <c r="AF78" s="469">
        <v>0.14763980696229201</v>
      </c>
      <c r="AG78" s="189">
        <v>2.8549881853271701</v>
      </c>
      <c r="AH78" s="469">
        <v>1.09550541576737</v>
      </c>
      <c r="AI78" s="189">
        <v>0.402181945321538</v>
      </c>
      <c r="AJ78" s="469">
        <v>0.13628996165913199</v>
      </c>
      <c r="AK78" s="189">
        <v>3.97046041228334</v>
      </c>
      <c r="AL78" s="469">
        <v>1.13500802179011</v>
      </c>
      <c r="AM78" s="189">
        <v>-2.4337020020036002E-2</v>
      </c>
      <c r="AN78" s="469">
        <v>0.139168315273794</v>
      </c>
      <c r="AO78" s="189">
        <v>2.9554773382210202</v>
      </c>
      <c r="AP78" s="477">
        <v>1.0893285488570501</v>
      </c>
    </row>
    <row r="79" spans="1:42" ht="13" customHeight="1" x14ac:dyDescent="0.35">
      <c r="A79" s="12" t="s">
        <v>280</v>
      </c>
      <c r="B79" s="112">
        <v>1</v>
      </c>
      <c r="C79" s="189">
        <v>0.130894469868643</v>
      </c>
      <c r="D79" s="469">
        <v>9.9843559367004606E-2</v>
      </c>
      <c r="E79" s="189">
        <v>9.4795687084813505</v>
      </c>
      <c r="F79" s="469">
        <v>1.6774237924222399</v>
      </c>
      <c r="G79" s="189">
        <v>0.11943610902955</v>
      </c>
      <c r="H79" s="469">
        <v>6.5422021350847195E-2</v>
      </c>
      <c r="I79" s="189">
        <v>9.6145434137914698</v>
      </c>
      <c r="J79" s="469">
        <v>1.59939611758334</v>
      </c>
      <c r="K79" s="189">
        <v>5.0695107519107697E-2</v>
      </c>
      <c r="L79" s="469">
        <v>9.1192718483814397E-2</v>
      </c>
      <c r="M79" s="189">
        <v>9.2786425895581193</v>
      </c>
      <c r="N79" s="469">
        <v>1.58347497732203</v>
      </c>
      <c r="O79" s="189">
        <v>0.1636781297638</v>
      </c>
      <c r="P79" s="469">
        <v>5.6915600329656701E-2</v>
      </c>
      <c r="Q79" s="189">
        <v>9.7679845164403893</v>
      </c>
      <c r="R79" s="469">
        <v>1.5888842337979101</v>
      </c>
      <c r="S79" s="189">
        <v>0.13084307145826701</v>
      </c>
      <c r="T79" s="469">
        <v>4.78326946920304E-2</v>
      </c>
      <c r="U79" s="189">
        <v>9.7480605347736002</v>
      </c>
      <c r="V79" s="469">
        <v>1.6733003150902701</v>
      </c>
      <c r="W79" s="189">
        <v>3.1165558884566999E-2</v>
      </c>
      <c r="X79" s="469">
        <v>7.6261850260498296E-2</v>
      </c>
      <c r="Y79" s="189">
        <v>9.3685925697658394</v>
      </c>
      <c r="Z79" s="469">
        <v>1.6200417821261599</v>
      </c>
      <c r="AA79" s="189">
        <v>0.15311903253327699</v>
      </c>
      <c r="AB79" s="469">
        <v>0.11421875398764</v>
      </c>
      <c r="AC79" s="189">
        <v>9.4022346582084104</v>
      </c>
      <c r="AD79" s="469">
        <v>1.6334932378493701</v>
      </c>
      <c r="AE79" s="189">
        <v>0.112484831005196</v>
      </c>
      <c r="AF79" s="469">
        <v>5.9201913176020901E-2</v>
      </c>
      <c r="AG79" s="189">
        <v>9.53791060374542</v>
      </c>
      <c r="AH79" s="469">
        <v>1.6635460804498201</v>
      </c>
      <c r="AI79" s="189">
        <v>0.106986465132566</v>
      </c>
      <c r="AJ79" s="469">
        <v>6.4766217244641197E-2</v>
      </c>
      <c r="AK79" s="189">
        <v>9.5250885980294395</v>
      </c>
      <c r="AL79" s="469">
        <v>1.6505030603608699</v>
      </c>
      <c r="AM79" s="189">
        <v>-5.1894888124378299E-2</v>
      </c>
      <c r="AN79" s="469">
        <v>0.113681128431123</v>
      </c>
      <c r="AO79" s="189">
        <v>9.5419761967554599</v>
      </c>
      <c r="AP79" s="477">
        <v>1.59213574777614</v>
      </c>
    </row>
    <row r="80" spans="1:42" ht="13" customHeight="1" x14ac:dyDescent="0.35">
      <c r="A80" s="12" t="s">
        <v>285</v>
      </c>
      <c r="B80" s="112">
        <v>1</v>
      </c>
      <c r="C80" s="189">
        <v>-3.8154018636446803E-2</v>
      </c>
      <c r="D80" s="469">
        <v>4.0473920810939201E-2</v>
      </c>
      <c r="E80" s="189">
        <v>1.30953075131255</v>
      </c>
      <c r="F80" s="469">
        <v>0.68071590706584295</v>
      </c>
      <c r="G80" s="189">
        <v>2.00515303942079E-2</v>
      </c>
      <c r="H80" s="469">
        <v>3.70130920305951E-2</v>
      </c>
      <c r="I80" s="189">
        <v>1.33953046195182</v>
      </c>
      <c r="J80" s="469">
        <v>0.60756136818709106</v>
      </c>
      <c r="K80" s="189">
        <v>-1.7943845210930599E-2</v>
      </c>
      <c r="L80" s="469">
        <v>2.9133526754730701E-2</v>
      </c>
      <c r="M80" s="189">
        <v>1.3198030922130399</v>
      </c>
      <c r="N80" s="469">
        <v>0.64805030408059505</v>
      </c>
      <c r="O80" s="189">
        <v>3.2759890822406199E-2</v>
      </c>
      <c r="P80" s="469">
        <v>3.3675925712916499E-2</v>
      </c>
      <c r="Q80" s="189">
        <v>1.34826738317335</v>
      </c>
      <c r="R80" s="469">
        <v>0.63231934276302004</v>
      </c>
      <c r="S80" s="189">
        <v>3.2581411865633403E-2</v>
      </c>
      <c r="T80" s="469">
        <v>2.6273067400063799E-2</v>
      </c>
      <c r="U80" s="189">
        <v>1.4362912867523201</v>
      </c>
      <c r="V80" s="469">
        <v>0.61541669834375101</v>
      </c>
      <c r="W80" s="189">
        <v>1.7159463715024699E-3</v>
      </c>
      <c r="X80" s="469">
        <v>3.5466130549474797E-2</v>
      </c>
      <c r="Y80" s="189">
        <v>1.25104187794102</v>
      </c>
      <c r="Z80" s="469">
        <v>0.60424552305283297</v>
      </c>
      <c r="AA80" s="189">
        <v>-7.8897180800670593E-3</v>
      </c>
      <c r="AB80" s="469">
        <v>3.6903595883252698E-2</v>
      </c>
      <c r="AC80" s="189">
        <v>1.3022477038642</v>
      </c>
      <c r="AD80" s="469">
        <v>0.61271402571544697</v>
      </c>
      <c r="AE80" s="189">
        <v>-1.16040724665231E-2</v>
      </c>
      <c r="AF80" s="469">
        <v>2.92917830589965E-2</v>
      </c>
      <c r="AG80" s="189">
        <v>1.29781660924456</v>
      </c>
      <c r="AH80" s="469">
        <v>0.61691060720871804</v>
      </c>
      <c r="AI80" s="189">
        <v>2.4293006918576301E-2</v>
      </c>
      <c r="AJ80" s="469">
        <v>2.0841345693320499E-2</v>
      </c>
      <c r="AK80" s="189">
        <v>1.42595127750426</v>
      </c>
      <c r="AL80" s="469">
        <v>0.64992438456315804</v>
      </c>
      <c r="AM80" s="189">
        <v>3.41619243859275E-3</v>
      </c>
      <c r="AN80" s="469">
        <v>3.1246515785212502E-2</v>
      </c>
      <c r="AO80" s="189">
        <v>1.29556705879159</v>
      </c>
      <c r="AP80" s="477">
        <v>0.62228143693159899</v>
      </c>
    </row>
    <row r="81" spans="1:42" ht="13" customHeight="1" x14ac:dyDescent="0.35">
      <c r="A81" s="12" t="s">
        <v>290</v>
      </c>
      <c r="B81" s="112">
        <v>1</v>
      </c>
      <c r="C81" s="189">
        <v>1.5919915140439202E-2</v>
      </c>
      <c r="D81" s="469">
        <v>5.0525277469808602E-2</v>
      </c>
      <c r="E81" s="189">
        <v>1.3653281675864699</v>
      </c>
      <c r="F81" s="469">
        <v>0.61657718185102905</v>
      </c>
      <c r="G81" s="189">
        <v>7.5470640208491993E-2</v>
      </c>
      <c r="H81" s="469">
        <v>3.1404141120055601E-2</v>
      </c>
      <c r="I81" s="189">
        <v>1.66390137791277</v>
      </c>
      <c r="J81" s="469">
        <v>0.67832724296186797</v>
      </c>
      <c r="K81" s="189">
        <v>2.29491895688477E-2</v>
      </c>
      <c r="L81" s="469">
        <v>3.4569892129965002E-2</v>
      </c>
      <c r="M81" s="189">
        <v>1.31531201738772</v>
      </c>
      <c r="N81" s="469">
        <v>0.59679361978647405</v>
      </c>
      <c r="O81" s="189">
        <v>4.3205408389769703E-2</v>
      </c>
      <c r="P81" s="469">
        <v>3.67699898992691E-2</v>
      </c>
      <c r="Q81" s="189">
        <v>1.3887431641696499</v>
      </c>
      <c r="R81" s="469">
        <v>0.60007513748054198</v>
      </c>
      <c r="S81" s="189">
        <v>2.6153529521765798E-3</v>
      </c>
      <c r="T81" s="469">
        <v>3.40433402313619E-2</v>
      </c>
      <c r="U81" s="189">
        <v>1.3084488771168601</v>
      </c>
      <c r="V81" s="469">
        <v>0.61418661723298096</v>
      </c>
      <c r="W81" s="189">
        <v>-4.1163338817930099E-2</v>
      </c>
      <c r="X81" s="469">
        <v>6.8628326445164006E-2</v>
      </c>
      <c r="Y81" s="189">
        <v>1.2848178108911299</v>
      </c>
      <c r="Z81" s="469">
        <v>0.62418125268043201</v>
      </c>
      <c r="AA81" s="189">
        <v>7.3024405477772406E-2</v>
      </c>
      <c r="AB81" s="469">
        <v>4.2043366831678801E-2</v>
      </c>
      <c r="AC81" s="189">
        <v>1.6036475824979901</v>
      </c>
      <c r="AD81" s="469">
        <v>0.70083089712695901</v>
      </c>
      <c r="AE81" s="189">
        <v>5.8408042091845698E-2</v>
      </c>
      <c r="AF81" s="469">
        <v>2.98555246151882E-2</v>
      </c>
      <c r="AG81" s="189">
        <v>1.5804171615998299</v>
      </c>
      <c r="AH81" s="469">
        <v>0.66583242721678204</v>
      </c>
      <c r="AI81" s="189">
        <v>3.7073560415145999E-2</v>
      </c>
      <c r="AJ81" s="469">
        <v>3.25814376245721E-2</v>
      </c>
      <c r="AK81" s="189">
        <v>1.40755093683619</v>
      </c>
      <c r="AL81" s="469">
        <v>0.59424636858174396</v>
      </c>
      <c r="AM81" s="189">
        <v>-1.86344391810335E-2</v>
      </c>
      <c r="AN81" s="469">
        <v>3.8981431321145198E-2</v>
      </c>
      <c r="AO81" s="189">
        <v>1.32697148762707</v>
      </c>
      <c r="AP81" s="477">
        <v>0.63775712132092999</v>
      </c>
    </row>
    <row r="82" spans="1:42" ht="13" customHeight="1" x14ac:dyDescent="0.35">
      <c r="A82" s="12" t="s">
        <v>292</v>
      </c>
      <c r="B82" s="112">
        <v>1</v>
      </c>
      <c r="C82" s="189">
        <v>0.223475746974341</v>
      </c>
      <c r="D82" s="469">
        <v>3.7216229001800903E-2</v>
      </c>
      <c r="E82" s="189">
        <v>4.2771775502670302</v>
      </c>
      <c r="F82" s="469">
        <v>0.98041667067547</v>
      </c>
      <c r="G82" s="189">
        <v>0.256204845888515</v>
      </c>
      <c r="H82" s="469">
        <v>4.8231899640110702E-2</v>
      </c>
      <c r="I82" s="189">
        <v>4.1907622587967204</v>
      </c>
      <c r="J82" s="469">
        <v>1.20776413957148</v>
      </c>
      <c r="K82" s="189">
        <v>0.27025816309898698</v>
      </c>
      <c r="L82" s="469">
        <v>7.5445351667170701E-2</v>
      </c>
      <c r="M82" s="189">
        <v>3.6026959281517401</v>
      </c>
      <c r="N82" s="469">
        <v>1.0823683425877599</v>
      </c>
      <c r="O82" s="189">
        <v>0.439330885073897</v>
      </c>
      <c r="P82" s="469">
        <v>8.81577154854154E-2</v>
      </c>
      <c r="Q82" s="189">
        <v>4.6969615898117301</v>
      </c>
      <c r="R82" s="469">
        <v>1.1789494563789999</v>
      </c>
      <c r="S82" s="189">
        <v>0.124740269089023</v>
      </c>
      <c r="T82" s="469">
        <v>7.2285071825500896E-2</v>
      </c>
      <c r="U82" s="189">
        <v>3.2164049673747499</v>
      </c>
      <c r="V82" s="469">
        <v>0.98436472840468303</v>
      </c>
      <c r="W82" s="189">
        <v>0.207063426493868</v>
      </c>
      <c r="X82" s="469">
        <v>5.5463779595749697E-2</v>
      </c>
      <c r="Y82" s="189">
        <v>3.5237742271149499</v>
      </c>
      <c r="Z82" s="469">
        <v>1.1035911469073001</v>
      </c>
      <c r="AA82" s="189">
        <v>0.32259782306454099</v>
      </c>
      <c r="AB82" s="469">
        <v>6.6504736606873505E-2</v>
      </c>
      <c r="AC82" s="189">
        <v>5.17015189847461</v>
      </c>
      <c r="AD82" s="469">
        <v>1.10984218720101</v>
      </c>
      <c r="AE82" s="189">
        <v>0.14246789512201299</v>
      </c>
      <c r="AF82" s="469">
        <v>5.5970654325731298E-2</v>
      </c>
      <c r="AG82" s="189">
        <v>3.1085862117499699</v>
      </c>
      <c r="AH82" s="469">
        <v>1.0569863191270701</v>
      </c>
      <c r="AI82" s="189">
        <v>0.47947557947573699</v>
      </c>
      <c r="AJ82" s="469">
        <v>0.125907399998436</v>
      </c>
      <c r="AK82" s="189">
        <v>4.4357672428028296</v>
      </c>
      <c r="AL82" s="469">
        <v>1.1478268195560299</v>
      </c>
      <c r="AM82" s="189">
        <v>0.12193323286800201</v>
      </c>
      <c r="AN82" s="469">
        <v>0.111098473422335</v>
      </c>
      <c r="AO82" s="189">
        <v>3.01304515125647</v>
      </c>
      <c r="AP82" s="477">
        <v>1.0069053111388</v>
      </c>
    </row>
    <row r="83" spans="1:42" ht="13" customHeight="1" x14ac:dyDescent="0.35">
      <c r="A83" s="12" t="s">
        <v>294</v>
      </c>
      <c r="B83" s="112">
        <v>1</v>
      </c>
      <c r="C83" s="189">
        <v>8.2257583701949702E-2</v>
      </c>
      <c r="D83" s="469">
        <v>4.1867569799689502E-2</v>
      </c>
      <c r="E83" s="189">
        <v>3.71411457983793</v>
      </c>
      <c r="F83" s="469">
        <v>1.08862976103471</v>
      </c>
      <c r="G83" s="189">
        <v>-3.9070951025659099E-2</v>
      </c>
      <c r="H83" s="469">
        <v>5.0864721624381298E-2</v>
      </c>
      <c r="I83" s="189">
        <v>3.6114815000096501</v>
      </c>
      <c r="J83" s="469">
        <v>1.0853306966526199</v>
      </c>
      <c r="K83" s="189">
        <v>9.0438364241120592E-3</v>
      </c>
      <c r="L83" s="469">
        <v>7.65896063138055E-2</v>
      </c>
      <c r="M83" s="189">
        <v>3.5167307879162402</v>
      </c>
      <c r="N83" s="469">
        <v>1.0883976065348899</v>
      </c>
      <c r="O83" s="189">
        <v>6.3324710976853493E-2</v>
      </c>
      <c r="P83" s="469">
        <v>4.30363893565891E-2</v>
      </c>
      <c r="Q83" s="189">
        <v>3.5426374998455499</v>
      </c>
      <c r="R83" s="469">
        <v>1.0651247647664299</v>
      </c>
      <c r="S83" s="189">
        <v>7.0095958949033504E-2</v>
      </c>
      <c r="T83" s="469">
        <v>6.7910980376854002E-2</v>
      </c>
      <c r="U83" s="189">
        <v>3.7593512115335499</v>
      </c>
      <c r="V83" s="469">
        <v>1.09534924745933</v>
      </c>
      <c r="W83" s="189">
        <v>-4.9527778908214401E-2</v>
      </c>
      <c r="X83" s="469">
        <v>5.5172787047540202E-2</v>
      </c>
      <c r="Y83" s="189">
        <v>3.77347519734887</v>
      </c>
      <c r="Z83" s="469">
        <v>1.17610786625026</v>
      </c>
      <c r="AA83" s="189">
        <v>7.1974216439240304E-2</v>
      </c>
      <c r="AB83" s="469">
        <v>4.8741888646075697E-2</v>
      </c>
      <c r="AC83" s="189">
        <v>3.7347977031809299</v>
      </c>
      <c r="AD83" s="469">
        <v>1.08259965246595</v>
      </c>
      <c r="AE83" s="189">
        <v>-9.3278295206037105E-3</v>
      </c>
      <c r="AF83" s="469">
        <v>6.3650469622114805E-2</v>
      </c>
      <c r="AG83" s="189">
        <v>3.66289603554306</v>
      </c>
      <c r="AH83" s="469">
        <v>1.12457820988744</v>
      </c>
      <c r="AI83" s="189">
        <v>3.5575426708595002E-2</v>
      </c>
      <c r="AJ83" s="469">
        <v>5.7883886637467401E-2</v>
      </c>
      <c r="AK83" s="189">
        <v>3.5643513429330498</v>
      </c>
      <c r="AL83" s="469">
        <v>1.0803173283025</v>
      </c>
      <c r="AM83" s="189">
        <v>2.2865928450395999E-2</v>
      </c>
      <c r="AN83" s="469">
        <v>7.0052660046686199E-2</v>
      </c>
      <c r="AO83" s="189">
        <v>3.7747697706819801</v>
      </c>
      <c r="AP83" s="477">
        <v>1.1096219548856201</v>
      </c>
    </row>
    <row r="84" spans="1:42" ht="13" customHeight="1" x14ac:dyDescent="0.35">
      <c r="A84" s="12" t="s">
        <v>295</v>
      </c>
      <c r="B84" s="112">
        <v>1</v>
      </c>
      <c r="C84" s="189">
        <v>1.84092096130005E-2</v>
      </c>
      <c r="D84" s="469">
        <v>5.5043204651118102E-2</v>
      </c>
      <c r="E84" s="189">
        <v>3.7605721219311201</v>
      </c>
      <c r="F84" s="469">
        <v>1.39792374516249</v>
      </c>
      <c r="G84" s="189">
        <v>0.119578763637328</v>
      </c>
      <c r="H84" s="469">
        <v>5.3206672637504802E-2</v>
      </c>
      <c r="I84" s="189">
        <v>3.9394099947908301</v>
      </c>
      <c r="J84" s="469">
        <v>1.3436062466296601</v>
      </c>
      <c r="K84" s="189">
        <v>4.68258661499589E-2</v>
      </c>
      <c r="L84" s="469">
        <v>7.08616264519666E-2</v>
      </c>
      <c r="M84" s="189">
        <v>3.70967754466963</v>
      </c>
      <c r="N84" s="469">
        <v>1.3529370526887801</v>
      </c>
      <c r="O84" s="189">
        <v>0.18572673388958</v>
      </c>
      <c r="P84" s="469">
        <v>7.6144353175516197E-2</v>
      </c>
      <c r="Q84" s="189">
        <v>4.21608447611455</v>
      </c>
      <c r="R84" s="469">
        <v>1.3415977586285699</v>
      </c>
      <c r="S84" s="189">
        <v>0.15389027852170201</v>
      </c>
      <c r="T84" s="469">
        <v>4.93780643153474E-2</v>
      </c>
      <c r="U84" s="189">
        <v>4.15163658224541</v>
      </c>
      <c r="V84" s="469">
        <v>1.3275219811542001</v>
      </c>
      <c r="W84" s="189">
        <v>0.114465161613603</v>
      </c>
      <c r="X84" s="469">
        <v>8.1219900378044496E-2</v>
      </c>
      <c r="Y84" s="189">
        <v>3.9436983434813899</v>
      </c>
      <c r="Z84" s="469">
        <v>1.3235255697103201</v>
      </c>
      <c r="AA84" s="189">
        <v>0.285060484446503</v>
      </c>
      <c r="AB84" s="469">
        <v>7.0084013757996597E-2</v>
      </c>
      <c r="AC84" s="189">
        <v>4.6656479799109203</v>
      </c>
      <c r="AD84" s="469">
        <v>1.2862158510856201</v>
      </c>
      <c r="AE84" s="189">
        <v>7.5313744706541202E-2</v>
      </c>
      <c r="AF84" s="469">
        <v>6.3852402358996294E-2</v>
      </c>
      <c r="AG84" s="189">
        <v>3.6744889522797801</v>
      </c>
      <c r="AH84" s="469">
        <v>1.33798709381813</v>
      </c>
      <c r="AI84" s="189">
        <v>2.4042031772189498E-2</v>
      </c>
      <c r="AJ84" s="469">
        <v>5.9682508818437799E-2</v>
      </c>
      <c r="AK84" s="189">
        <v>3.6133208361114999</v>
      </c>
      <c r="AL84" s="469">
        <v>1.38941494254326</v>
      </c>
      <c r="AM84" s="189">
        <v>7.4877070971716198E-2</v>
      </c>
      <c r="AN84" s="469">
        <v>8.9017946546163199E-2</v>
      </c>
      <c r="AO84" s="189">
        <v>3.7438453181235101</v>
      </c>
      <c r="AP84" s="477">
        <v>1.34764554235359</v>
      </c>
    </row>
    <row r="85" spans="1:42" ht="13" customHeight="1" x14ac:dyDescent="0.35">
      <c r="A85" s="28" t="s">
        <v>306</v>
      </c>
      <c r="B85" s="113">
        <v>1</v>
      </c>
      <c r="C85" s="193">
        <v>7.9915384533992398E-2</v>
      </c>
      <c r="D85" s="473">
        <v>2.1566653201319501E-2</v>
      </c>
      <c r="E85" s="193">
        <v>3.6709513051698899</v>
      </c>
      <c r="F85" s="473">
        <v>0.32459470182947697</v>
      </c>
      <c r="G85" s="193">
        <v>0.14330451574171399</v>
      </c>
      <c r="H85" s="473">
        <v>1.7301012659026501E-2</v>
      </c>
      <c r="I85" s="193">
        <v>4.0753531091188302</v>
      </c>
      <c r="J85" s="473">
        <v>0.34169962910259999</v>
      </c>
      <c r="K85" s="193">
        <v>0.102212299876989</v>
      </c>
      <c r="L85" s="473">
        <v>2.2748938899679098E-2</v>
      </c>
      <c r="M85" s="193">
        <v>3.6084101032336702</v>
      </c>
      <c r="N85" s="473">
        <v>0.32046061511319701</v>
      </c>
      <c r="O85" s="193">
        <v>0.24145764775442799</v>
      </c>
      <c r="P85" s="473">
        <v>2.3323852171521501E-2</v>
      </c>
      <c r="Q85" s="193">
        <v>4.2510353757510604</v>
      </c>
      <c r="R85" s="473">
        <v>0.332607827413815</v>
      </c>
      <c r="S85" s="193">
        <v>0.124624511968378</v>
      </c>
      <c r="T85" s="473">
        <v>2.4595752906011199E-2</v>
      </c>
      <c r="U85" s="193">
        <v>3.6762362967913398</v>
      </c>
      <c r="V85" s="473">
        <v>0.32101427998884102</v>
      </c>
      <c r="W85" s="193">
        <v>0.10717397632433601</v>
      </c>
      <c r="X85" s="473">
        <v>2.4695358379320999E-2</v>
      </c>
      <c r="Y85" s="193">
        <v>3.6082897439981898</v>
      </c>
      <c r="Z85" s="473">
        <v>0.323727320261194</v>
      </c>
      <c r="AA85" s="193">
        <v>0.21875187157613399</v>
      </c>
      <c r="AB85" s="473">
        <v>3.0819792001278198E-2</v>
      </c>
      <c r="AC85" s="193">
        <v>4.3944848678452599</v>
      </c>
      <c r="AD85" s="473">
        <v>0.34481876667030997</v>
      </c>
      <c r="AE85" s="193">
        <v>3.5384187129623101E-2</v>
      </c>
      <c r="AF85" s="473">
        <v>2.5746199355711999E-2</v>
      </c>
      <c r="AG85" s="193">
        <v>3.4644940500572798</v>
      </c>
      <c r="AH85" s="473">
        <v>0.32491506144738502</v>
      </c>
      <c r="AI85" s="193">
        <v>0.215017113690252</v>
      </c>
      <c r="AJ85" s="473">
        <v>3.0804848664398098E-2</v>
      </c>
      <c r="AK85" s="193">
        <v>4.0304644498914399</v>
      </c>
      <c r="AL85" s="473">
        <v>0.334397540277379</v>
      </c>
      <c r="AM85" s="193">
        <v>3.0720478140745101E-3</v>
      </c>
      <c r="AN85" s="473">
        <v>3.6444546682183401E-2</v>
      </c>
      <c r="AO85" s="193">
        <v>3.5226256590519398</v>
      </c>
      <c r="AP85" s="478">
        <v>0.322526584103833</v>
      </c>
    </row>
    <row r="86" spans="1:42" ht="13" customHeight="1" x14ac:dyDescent="0.35">
      <c r="A86" s="12" t="s">
        <v>87</v>
      </c>
      <c r="B86" s="112">
        <v>1</v>
      </c>
      <c r="C86" s="189">
        <v>0.14114507500339801</v>
      </c>
      <c r="D86" s="469">
        <v>8.7342826895961401E-2</v>
      </c>
      <c r="E86" s="189">
        <v>3.1403995290347799</v>
      </c>
      <c r="F86" s="469">
        <v>1.0299210734320201</v>
      </c>
      <c r="G86" s="189">
        <v>0.27516094468338698</v>
      </c>
      <c r="H86" s="469">
        <v>0.10316427276319</v>
      </c>
      <c r="I86" s="189">
        <v>3.8432629628881898</v>
      </c>
      <c r="J86" s="469">
        <v>1.0603533691898599</v>
      </c>
      <c r="K86" s="189">
        <v>0.109763015005368</v>
      </c>
      <c r="L86" s="469">
        <v>9.1148196094201606E-2</v>
      </c>
      <c r="M86" s="189">
        <v>3.0632649253086202</v>
      </c>
      <c r="N86" s="469">
        <v>0.95938009762702303</v>
      </c>
      <c r="O86" s="189">
        <v>0.40746231681030498</v>
      </c>
      <c r="P86" s="469">
        <v>8.0602621407511801E-2</v>
      </c>
      <c r="Q86" s="189">
        <v>4.9783708410280703</v>
      </c>
      <c r="R86" s="469">
        <v>1.1144661645605001</v>
      </c>
      <c r="S86" s="189">
        <v>5.7632857169082299E-2</v>
      </c>
      <c r="T86" s="469">
        <v>8.9703310287043606E-2</v>
      </c>
      <c r="U86" s="189">
        <v>3.0634621007910599</v>
      </c>
      <c r="V86" s="469">
        <v>1.0076229334836899</v>
      </c>
      <c r="W86" s="189">
        <v>0.118322024394798</v>
      </c>
      <c r="X86" s="469">
        <v>8.6609202031905003E-2</v>
      </c>
      <c r="Y86" s="189">
        <v>3.15890481564572</v>
      </c>
      <c r="Z86" s="469">
        <v>1.00233740492781</v>
      </c>
      <c r="AA86" s="189">
        <v>0.53868117368219803</v>
      </c>
      <c r="AB86" s="469">
        <v>0.110051937543154</v>
      </c>
      <c r="AC86" s="189">
        <v>5.7078012427024198</v>
      </c>
      <c r="AD86" s="469">
        <v>1.2834494892039701</v>
      </c>
      <c r="AE86" s="189">
        <v>9.0633420846814597E-2</v>
      </c>
      <c r="AF86" s="469">
        <v>0.17783515434826</v>
      </c>
      <c r="AG86" s="189">
        <v>3.00451343081488</v>
      </c>
      <c r="AH86" s="469">
        <v>1.00258281586906</v>
      </c>
      <c r="AI86" s="189">
        <v>0.49277495756822998</v>
      </c>
      <c r="AJ86" s="469">
        <v>0.170396575199626</v>
      </c>
      <c r="AK86" s="189">
        <v>4.04011434960782</v>
      </c>
      <c r="AL86" s="469">
        <v>1.14879479116699</v>
      </c>
      <c r="AM86" s="189">
        <v>3.4272617951273E-3</v>
      </c>
      <c r="AN86" s="469">
        <v>0.186581641156433</v>
      </c>
      <c r="AO86" s="189">
        <v>3.1057257073773301</v>
      </c>
      <c r="AP86" s="477">
        <v>1.0063916349695701</v>
      </c>
    </row>
    <row r="87" spans="1:42" ht="13" customHeight="1" x14ac:dyDescent="0.35">
      <c r="A87" s="12" t="s">
        <v>303</v>
      </c>
      <c r="B87" s="112">
        <v>1</v>
      </c>
      <c r="C87" s="189">
        <v>-0.108575006036557</v>
      </c>
      <c r="D87" s="469">
        <v>8.9875763668562994E-2</v>
      </c>
      <c r="E87" s="189">
        <v>1.0180932293226801</v>
      </c>
      <c r="F87" s="469">
        <v>1.0718445953654501</v>
      </c>
      <c r="G87" s="189">
        <v>0.55777812627936596</v>
      </c>
      <c r="H87" s="469">
        <v>0.204235442366414</v>
      </c>
      <c r="I87" s="189">
        <v>1.9575532724188101</v>
      </c>
      <c r="J87" s="469">
        <v>1.2810731526049199</v>
      </c>
      <c r="K87" s="189">
        <v>0.34302528920900499</v>
      </c>
      <c r="L87" s="469">
        <v>0.16820536593138699</v>
      </c>
      <c r="M87" s="189">
        <v>1.53892329980528</v>
      </c>
      <c r="N87" s="469">
        <v>1.11414226251934</v>
      </c>
      <c r="O87" s="189">
        <v>0.18171638400717</v>
      </c>
      <c r="P87" s="469">
        <v>0.20065615706199</v>
      </c>
      <c r="Q87" s="189">
        <v>1.0262037465884399</v>
      </c>
      <c r="R87" s="469">
        <v>1.0385482883676</v>
      </c>
      <c r="S87" s="189">
        <v>-0.108389468291799</v>
      </c>
      <c r="T87" s="469">
        <v>0.130215604492076</v>
      </c>
      <c r="U87" s="189">
        <v>1.0170235781499499</v>
      </c>
      <c r="V87" s="469">
        <v>1.24062250239246</v>
      </c>
      <c r="W87" s="189">
        <v>-4.9707998321693002E-2</v>
      </c>
      <c r="X87" s="469">
        <v>0.12272448649907799</v>
      </c>
      <c r="Y87" s="189">
        <v>1.04123115322339</v>
      </c>
      <c r="Z87" s="469">
        <v>1.1656735188629701</v>
      </c>
      <c r="AA87" s="189">
        <v>0.361572025774831</v>
      </c>
      <c r="AB87" s="469">
        <v>0.12675288798630599</v>
      </c>
      <c r="AC87" s="189">
        <v>1.8282646850263899</v>
      </c>
      <c r="AD87" s="469">
        <v>1.1650748361699299</v>
      </c>
      <c r="AE87" s="189">
        <v>-5.3293077277326295E-4</v>
      </c>
      <c r="AF87" s="469">
        <v>0.15641966446226099</v>
      </c>
      <c r="AG87" s="189">
        <v>0.82075291838701103</v>
      </c>
      <c r="AH87" s="469">
        <v>1.08372548541665</v>
      </c>
      <c r="AI87" s="189">
        <v>0.39585267815335601</v>
      </c>
      <c r="AJ87" s="469">
        <v>0.16982471222524601</v>
      </c>
      <c r="AK87" s="189">
        <v>1.5059449595479699</v>
      </c>
      <c r="AL87" s="469">
        <v>1.1492768415735699</v>
      </c>
      <c r="AM87" s="189">
        <v>0.146299436392062</v>
      </c>
      <c r="AN87" s="469">
        <v>0.32842695256489801</v>
      </c>
      <c r="AO87" s="189">
        <v>1.23200319313856</v>
      </c>
      <c r="AP87" s="477">
        <v>1.25600109346785</v>
      </c>
    </row>
    <row r="88" spans="1:42" ht="13" customHeight="1" x14ac:dyDescent="0.35">
      <c r="A88" s="26" t="s">
        <v>304</v>
      </c>
      <c r="B88" s="114">
        <v>1</v>
      </c>
      <c r="C88" s="199">
        <v>1.4430889391918E-2</v>
      </c>
      <c r="D88" s="474">
        <v>8.6170243987362699E-2</v>
      </c>
      <c r="E88" s="199">
        <v>1.92605516220406</v>
      </c>
      <c r="F88" s="474">
        <v>1.51716689995122</v>
      </c>
      <c r="G88" s="199">
        <v>0.272371780132797</v>
      </c>
      <c r="H88" s="474">
        <v>0.10721089890419599</v>
      </c>
      <c r="I88" s="199">
        <v>3.64640978286105</v>
      </c>
      <c r="J88" s="474">
        <v>1.88362923989897</v>
      </c>
      <c r="K88" s="199">
        <v>-2.1002847714669599E-2</v>
      </c>
      <c r="L88" s="474">
        <v>7.5794482549645895E-2</v>
      </c>
      <c r="M88" s="199">
        <v>1.8696697301338701</v>
      </c>
      <c r="N88" s="474">
        <v>1.4470975947634399</v>
      </c>
      <c r="O88" s="199">
        <v>0.103494104610695</v>
      </c>
      <c r="P88" s="474">
        <v>0.200502238286766</v>
      </c>
      <c r="Q88" s="199">
        <v>1.97045297879896</v>
      </c>
      <c r="R88" s="474">
        <v>1.53164899985704</v>
      </c>
      <c r="S88" s="199">
        <v>-1.6155493529048399E-2</v>
      </c>
      <c r="T88" s="474">
        <v>9.2637649739267594E-2</v>
      </c>
      <c r="U88" s="199">
        <v>2.4785264408710801</v>
      </c>
      <c r="V88" s="474">
        <v>1.7830371147422199</v>
      </c>
      <c r="W88" s="199">
        <v>7.4587780529304801E-2</v>
      </c>
      <c r="X88" s="474">
        <v>7.4431561057310205E-2</v>
      </c>
      <c r="Y88" s="199">
        <v>2.5112684459475401</v>
      </c>
      <c r="Z88" s="474">
        <v>1.72000605162382</v>
      </c>
      <c r="AA88" s="199">
        <v>0.27967943733691902</v>
      </c>
      <c r="AB88" s="474">
        <v>0.11404946596733</v>
      </c>
      <c r="AC88" s="199">
        <v>3.4012737400574702</v>
      </c>
      <c r="AD88" s="474">
        <v>1.95108502157132</v>
      </c>
      <c r="AE88" s="199">
        <v>-5.1960180328525098E-2</v>
      </c>
      <c r="AF88" s="474">
        <v>0.154347515237934</v>
      </c>
      <c r="AG88" s="199">
        <v>2.0553972157042999</v>
      </c>
      <c r="AH88" s="474">
        <v>1.52165747995228</v>
      </c>
      <c r="AI88" s="199">
        <v>-5.8422918090941703E-2</v>
      </c>
      <c r="AJ88" s="474">
        <v>7.4815219518509904E-2</v>
      </c>
      <c r="AK88" s="199">
        <v>2.0063007796997399</v>
      </c>
      <c r="AL88" s="474">
        <v>1.4488696066231599</v>
      </c>
      <c r="AM88" s="199">
        <v>-7.1319822096857194E-2</v>
      </c>
      <c r="AN88" s="474">
        <v>8.8915657700824102E-2</v>
      </c>
      <c r="AO88" s="199">
        <v>2.3369984384728602</v>
      </c>
      <c r="AP88" s="482">
        <v>1.6498115034868099</v>
      </c>
    </row>
    <row r="89" spans="1:42" ht="13" customHeight="1" x14ac:dyDescent="0.35">
      <c r="A89" s="12"/>
      <c r="B89" s="115"/>
      <c r="C89" s="189" t="s">
        <v>1536</v>
      </c>
      <c r="D89" s="469" t="s">
        <v>1537</v>
      </c>
      <c r="E89" s="189" t="s">
        <v>1538</v>
      </c>
      <c r="F89" s="469" t="s">
        <v>1539</v>
      </c>
      <c r="G89" s="189" t="s">
        <v>1540</v>
      </c>
      <c r="H89" s="469" t="s">
        <v>1541</v>
      </c>
      <c r="I89" s="189" t="s">
        <v>1542</v>
      </c>
      <c r="J89" s="469" t="s">
        <v>1543</v>
      </c>
      <c r="K89" s="189" t="s">
        <v>1544</v>
      </c>
      <c r="L89" s="469" t="s">
        <v>1545</v>
      </c>
      <c r="M89" s="189" t="s">
        <v>1546</v>
      </c>
      <c r="N89" s="469" t="s">
        <v>1547</v>
      </c>
      <c r="O89" s="189" t="s">
        <v>1548</v>
      </c>
      <c r="P89" s="469" t="s">
        <v>1549</v>
      </c>
      <c r="Q89" s="189" t="s">
        <v>1550</v>
      </c>
      <c r="R89" s="469" t="s">
        <v>1551</v>
      </c>
      <c r="S89" s="189" t="s">
        <v>1552</v>
      </c>
      <c r="T89" s="469" t="s">
        <v>1553</v>
      </c>
      <c r="U89" s="189" t="s">
        <v>1554</v>
      </c>
      <c r="V89" s="469" t="s">
        <v>1555</v>
      </c>
      <c r="W89" s="189" t="s">
        <v>1556</v>
      </c>
      <c r="X89" s="469" t="s">
        <v>1557</v>
      </c>
      <c r="Y89" s="189" t="s">
        <v>1558</v>
      </c>
      <c r="Z89" s="469" t="s">
        <v>1559</v>
      </c>
      <c r="AA89" s="189" t="s">
        <v>1560</v>
      </c>
      <c r="AB89" s="469" t="s">
        <v>1561</v>
      </c>
      <c r="AC89" s="189" t="s">
        <v>1562</v>
      </c>
      <c r="AD89" s="469" t="s">
        <v>1563</v>
      </c>
      <c r="AE89" s="189" t="s">
        <v>1564</v>
      </c>
      <c r="AF89" s="469" t="s">
        <v>1565</v>
      </c>
      <c r="AG89" s="189" t="s">
        <v>1566</v>
      </c>
      <c r="AH89" s="469" t="s">
        <v>1567</v>
      </c>
      <c r="AI89" s="189" t="s">
        <v>1568</v>
      </c>
      <c r="AJ89" s="469" t="s">
        <v>1569</v>
      </c>
      <c r="AK89" s="189" t="s">
        <v>1570</v>
      </c>
      <c r="AL89" s="469" t="s">
        <v>1571</v>
      </c>
      <c r="AM89" s="189" t="s">
        <v>1572</v>
      </c>
      <c r="AN89" s="469" t="s">
        <v>1573</v>
      </c>
      <c r="AO89" s="189" t="s">
        <v>1574</v>
      </c>
      <c r="AP89" s="477" t="s">
        <v>1575</v>
      </c>
    </row>
    <row r="90" spans="1:42" ht="13" customHeight="1" x14ac:dyDescent="0.35">
      <c r="A90" s="12" t="s">
        <v>261</v>
      </c>
      <c r="B90" s="115">
        <v>3</v>
      </c>
      <c r="C90" s="189">
        <v>-3.48289288576486E-2</v>
      </c>
      <c r="D90" s="469">
        <v>5.5742978971700101E-2</v>
      </c>
      <c r="E90" s="189">
        <v>2.1201450908687498</v>
      </c>
      <c r="F90" s="469">
        <v>0.74283115589591497</v>
      </c>
      <c r="G90" s="189">
        <v>0.25034920186217602</v>
      </c>
      <c r="H90" s="469">
        <v>4.9000377019320897E-2</v>
      </c>
      <c r="I90" s="189">
        <v>3.4838653595966602</v>
      </c>
      <c r="J90" s="469">
        <v>0.91307213719115399</v>
      </c>
      <c r="K90" s="189">
        <v>0.100784500866561</v>
      </c>
      <c r="L90" s="469">
        <v>3.2230651586994397E-2</v>
      </c>
      <c r="M90" s="189">
        <v>2.37724716372548</v>
      </c>
      <c r="N90" s="469">
        <v>0.75623246732800198</v>
      </c>
      <c r="O90" s="189">
        <v>0.26368157479815901</v>
      </c>
      <c r="P90" s="469">
        <v>8.0323486184670806E-2</v>
      </c>
      <c r="Q90" s="189">
        <v>3.3823428822602701</v>
      </c>
      <c r="R90" s="469">
        <v>0.926132522117882</v>
      </c>
      <c r="S90" s="189">
        <v>4.6441196460337099E-2</v>
      </c>
      <c r="T90" s="469">
        <v>3.11478430591157E-2</v>
      </c>
      <c r="U90" s="189">
        <v>2.1487341509722802</v>
      </c>
      <c r="V90" s="469">
        <v>0.72742553789839304</v>
      </c>
      <c r="W90" s="189">
        <v>6.6857451125377901E-2</v>
      </c>
      <c r="X90" s="469">
        <v>0.107215343383566</v>
      </c>
      <c r="Y90" s="189">
        <v>2.0059054757395902</v>
      </c>
      <c r="Z90" s="469">
        <v>0.73636093014557502</v>
      </c>
      <c r="AA90" s="189">
        <v>0.10186805269167799</v>
      </c>
      <c r="AB90" s="469">
        <v>4.2969246239456201E-2</v>
      </c>
      <c r="AC90" s="189">
        <v>2.29388131624806</v>
      </c>
      <c r="AD90" s="469">
        <v>0.72847906347935798</v>
      </c>
      <c r="AE90" s="189">
        <v>3.5078612030953998E-2</v>
      </c>
      <c r="AF90" s="469">
        <v>4.5438249633558102E-2</v>
      </c>
      <c r="AG90" s="189">
        <v>1.97319577370153</v>
      </c>
      <c r="AH90" s="469">
        <v>0.71075602247166803</v>
      </c>
      <c r="AI90" s="189">
        <v>3.54568799705786E-2</v>
      </c>
      <c r="AJ90" s="469">
        <v>3.9310250152561697E-2</v>
      </c>
      <c r="AK90" s="189">
        <v>2.1848274256814002</v>
      </c>
      <c r="AL90" s="469">
        <v>0.75552213658344503</v>
      </c>
      <c r="AM90" s="189">
        <v>5.0031108261241297E-2</v>
      </c>
      <c r="AN90" s="469">
        <v>4.32814509774661E-2</v>
      </c>
      <c r="AO90" s="189">
        <v>2.2039815349462901</v>
      </c>
      <c r="AP90" s="477">
        <v>0.77261693380983898</v>
      </c>
    </row>
    <row r="91" spans="1:42" ht="13" customHeight="1" x14ac:dyDescent="0.35">
      <c r="A91" s="12" t="s">
        <v>264</v>
      </c>
      <c r="B91" s="115">
        <v>3</v>
      </c>
      <c r="C91" s="189">
        <v>9.0301417285776703E-2</v>
      </c>
      <c r="D91" s="469">
        <v>6.6033585019886099E-2</v>
      </c>
      <c r="E91" s="189">
        <v>3.14144096855336</v>
      </c>
      <c r="F91" s="469">
        <v>1.50456212018511</v>
      </c>
      <c r="G91" s="189">
        <v>0.114786250965406</v>
      </c>
      <c r="H91" s="469">
        <v>8.2817274267694196E-2</v>
      </c>
      <c r="I91" s="189">
        <v>3.1300269046471301</v>
      </c>
      <c r="J91" s="469">
        <v>1.5395296328850501</v>
      </c>
      <c r="K91" s="189">
        <v>3.2686974756687998E-2</v>
      </c>
      <c r="L91" s="469">
        <v>0.124554197796252</v>
      </c>
      <c r="M91" s="189">
        <v>2.86611127130208</v>
      </c>
      <c r="N91" s="469">
        <v>1.54672430565575</v>
      </c>
      <c r="O91" s="189">
        <v>6.1891020615943301E-2</v>
      </c>
      <c r="P91" s="469">
        <v>5.6324825895352697E-2</v>
      </c>
      <c r="Q91" s="189">
        <v>2.9846233438780598</v>
      </c>
      <c r="R91" s="469">
        <v>1.5762811696262</v>
      </c>
      <c r="S91" s="189">
        <v>-5.5751454228233202E-2</v>
      </c>
      <c r="T91" s="469">
        <v>7.1118811607718296E-2</v>
      </c>
      <c r="U91" s="189">
        <v>3.58188849583872</v>
      </c>
      <c r="V91" s="469">
        <v>1.6315677161319799</v>
      </c>
      <c r="W91" s="189">
        <v>-0.10395721829301301</v>
      </c>
      <c r="X91" s="469">
        <v>5.6873076363664898E-2</v>
      </c>
      <c r="Y91" s="189">
        <v>3.5747527373752601</v>
      </c>
      <c r="Z91" s="469">
        <v>1.7855320507174199</v>
      </c>
      <c r="AA91" s="189">
        <v>0.242052814699489</v>
      </c>
      <c r="AB91" s="469">
        <v>8.8173566891030397E-2</v>
      </c>
      <c r="AC91" s="189">
        <v>3.7980226744574401</v>
      </c>
      <c r="AD91" s="469">
        <v>1.67836454990326</v>
      </c>
      <c r="AE91" s="189">
        <v>-5.3406427516009901E-2</v>
      </c>
      <c r="AF91" s="469">
        <v>7.9468411266598399E-2</v>
      </c>
      <c r="AG91" s="189">
        <v>3.2724077856234</v>
      </c>
      <c r="AH91" s="469">
        <v>1.9130019610009099</v>
      </c>
      <c r="AI91" s="189">
        <v>-7.7793800294881393E-2</v>
      </c>
      <c r="AJ91" s="469">
        <v>3.01358041199737E-2</v>
      </c>
      <c r="AK91" s="189">
        <v>3.4910765643189898</v>
      </c>
      <c r="AL91" s="469">
        <v>1.8842150511190201</v>
      </c>
      <c r="AM91" s="189">
        <v>0.298599787649867</v>
      </c>
      <c r="AN91" s="469">
        <v>0.15346215431572499</v>
      </c>
      <c r="AO91" s="189">
        <v>3.6892282543949899</v>
      </c>
      <c r="AP91" s="477">
        <v>1.8062109041526599</v>
      </c>
    </row>
    <row r="92" spans="1:42" ht="13" customHeight="1" x14ac:dyDescent="0.35">
      <c r="A92" s="12" t="s">
        <v>78</v>
      </c>
      <c r="B92" s="115">
        <v>3</v>
      </c>
      <c r="C92" s="189">
        <v>0.27465625757008699</v>
      </c>
      <c r="D92" s="469">
        <v>9.2586987019472003E-2</v>
      </c>
      <c r="E92" s="189">
        <v>4.06848260756174</v>
      </c>
      <c r="F92" s="469">
        <v>1.13403165291874</v>
      </c>
      <c r="G92" s="189">
        <v>0.22311921911100499</v>
      </c>
      <c r="H92" s="469">
        <v>7.9094455319127704E-2</v>
      </c>
      <c r="I92" s="189">
        <v>4.2090308049687</v>
      </c>
      <c r="J92" s="469">
        <v>1.2094702422605901</v>
      </c>
      <c r="K92" s="189">
        <v>7.7558943695033897E-2</v>
      </c>
      <c r="L92" s="469">
        <v>9.9949911445348802E-2</v>
      </c>
      <c r="M92" s="189">
        <v>3.4084595409092802</v>
      </c>
      <c r="N92" s="469">
        <v>1.0940977573900501</v>
      </c>
      <c r="O92" s="189">
        <v>0.293130314361847</v>
      </c>
      <c r="P92" s="469">
        <v>0.139646876115222</v>
      </c>
      <c r="Q92" s="189">
        <v>4.8172730403478301</v>
      </c>
      <c r="R92" s="469">
        <v>1.3453092264062401</v>
      </c>
      <c r="S92" s="189">
        <v>0.109721472537449</v>
      </c>
      <c r="T92" s="469">
        <v>0.11651880001653001</v>
      </c>
      <c r="U92" s="189">
        <v>3.58933060980748</v>
      </c>
      <c r="V92" s="469">
        <v>1.15854346188376</v>
      </c>
      <c r="W92" s="189">
        <v>-6.0867668866830198E-2</v>
      </c>
      <c r="X92" s="469">
        <v>9.8407169752129806E-2</v>
      </c>
      <c r="Y92" s="189">
        <v>3.5092551868856798</v>
      </c>
      <c r="Z92" s="469">
        <v>1.12038453997934</v>
      </c>
      <c r="AA92" s="189">
        <v>0.66196283252769395</v>
      </c>
      <c r="AB92" s="469">
        <v>0.123995533032619</v>
      </c>
      <c r="AC92" s="189">
        <v>5.79977532823749</v>
      </c>
      <c r="AD92" s="469">
        <v>1.2310084398585901</v>
      </c>
      <c r="AE92" s="189">
        <v>-2.0125775034854E-2</v>
      </c>
      <c r="AF92" s="469">
        <v>0.170821705610473</v>
      </c>
      <c r="AG92" s="189">
        <v>3.35858525726877</v>
      </c>
      <c r="AH92" s="469">
        <v>1.08752675428996</v>
      </c>
      <c r="AI92" s="189">
        <v>0.18063977479847301</v>
      </c>
      <c r="AJ92" s="469">
        <v>0.197116444908251</v>
      </c>
      <c r="AK92" s="189">
        <v>3.8943916088433301</v>
      </c>
      <c r="AL92" s="469">
        <v>1.1472198786174399</v>
      </c>
      <c r="AM92" s="189">
        <v>6.1533972896181802E-2</v>
      </c>
      <c r="AN92" s="469">
        <v>8.0761928667100094E-2</v>
      </c>
      <c r="AO92" s="189">
        <v>3.9355368256216599</v>
      </c>
      <c r="AP92" s="477">
        <v>1.2344143658112701</v>
      </c>
    </row>
    <row r="93" spans="1:42" ht="13" customHeight="1" x14ac:dyDescent="0.35">
      <c r="A93" s="12" t="s">
        <v>283</v>
      </c>
      <c r="B93" s="115">
        <v>3</v>
      </c>
      <c r="C93" s="189">
        <v>0.27121385155627598</v>
      </c>
      <c r="D93" s="469">
        <v>5.2283928324080499E-2</v>
      </c>
      <c r="E93" s="189">
        <v>5.0557199829977302</v>
      </c>
      <c r="F93" s="469">
        <v>0.93221583608041103</v>
      </c>
      <c r="G93" s="189">
        <v>0.27900063203376002</v>
      </c>
      <c r="H93" s="469">
        <v>4.7893714498039801E-2</v>
      </c>
      <c r="I93" s="189">
        <v>5.4624028491540697</v>
      </c>
      <c r="J93" s="469">
        <v>1.0007271991370299</v>
      </c>
      <c r="K93" s="189">
        <v>7.2014779708761703E-2</v>
      </c>
      <c r="L93" s="469">
        <v>6.5861873287248393E-2</v>
      </c>
      <c r="M93" s="189">
        <v>3.92071633187502</v>
      </c>
      <c r="N93" s="469">
        <v>0.81246756879154003</v>
      </c>
      <c r="O93" s="189">
        <v>0.19564396427956501</v>
      </c>
      <c r="P93" s="469">
        <v>4.6254055467038403E-2</v>
      </c>
      <c r="Q93" s="189">
        <v>5.51331043545136</v>
      </c>
      <c r="R93" s="469">
        <v>1.07845926628321</v>
      </c>
      <c r="S93" s="189">
        <v>0.13925673675408301</v>
      </c>
      <c r="T93" s="469">
        <v>7.0911633983012395E-2</v>
      </c>
      <c r="U93" s="189">
        <v>4.2122051206548399</v>
      </c>
      <c r="V93" s="469">
        <v>0.84649039452983099</v>
      </c>
      <c r="W93" s="189">
        <v>-1.7962107833281199E-2</v>
      </c>
      <c r="X93" s="469">
        <v>5.0960118277868997E-2</v>
      </c>
      <c r="Y93" s="189">
        <v>4.0244515110032104</v>
      </c>
      <c r="Z93" s="469">
        <v>0.84002316790926401</v>
      </c>
      <c r="AA93" s="189">
        <v>0.34925382114168402</v>
      </c>
      <c r="AB93" s="469">
        <v>7.1638467129153796E-2</v>
      </c>
      <c r="AC93" s="189">
        <v>5.7232331495146704</v>
      </c>
      <c r="AD93" s="469">
        <v>0.97999063279629095</v>
      </c>
      <c r="AE93" s="189">
        <v>0.134880971400933</v>
      </c>
      <c r="AF93" s="469">
        <v>6.6427764645337201E-2</v>
      </c>
      <c r="AG93" s="189">
        <v>4.2544871917220801</v>
      </c>
      <c r="AH93" s="469">
        <v>0.83965909464813004</v>
      </c>
      <c r="AI93" s="189">
        <v>0.193296323827025</v>
      </c>
      <c r="AJ93" s="469">
        <v>9.9941590717693096E-2</v>
      </c>
      <c r="AK93" s="189">
        <v>4.4029270828094003</v>
      </c>
      <c r="AL93" s="469">
        <v>0.83000688892990304</v>
      </c>
      <c r="AM93" s="189">
        <v>-7.4697762474926099E-2</v>
      </c>
      <c r="AN93" s="469">
        <v>4.0603351190273397E-2</v>
      </c>
      <c r="AO93" s="189">
        <v>4.3133459202701001</v>
      </c>
      <c r="AP93" s="477">
        <v>0.88341051689961003</v>
      </c>
    </row>
    <row r="94" spans="1:42" ht="13" customHeight="1" x14ac:dyDescent="0.35">
      <c r="A94" s="12" t="s">
        <v>285</v>
      </c>
      <c r="B94" s="115">
        <v>3</v>
      </c>
      <c r="C94" s="189">
        <v>1.32367793957894E-2</v>
      </c>
      <c r="D94" s="469">
        <v>3.4219535394106798E-2</v>
      </c>
      <c r="E94" s="189">
        <v>2.4148647919068398</v>
      </c>
      <c r="F94" s="469">
        <v>1.1088774741779099</v>
      </c>
      <c r="G94" s="189">
        <v>-2.8302692197182101E-2</v>
      </c>
      <c r="H94" s="469">
        <v>2.9647410731863499E-2</v>
      </c>
      <c r="I94" s="189">
        <v>2.4008772930189899</v>
      </c>
      <c r="J94" s="469">
        <v>1.1136756115856301</v>
      </c>
      <c r="K94" s="189">
        <v>-1.6184601774618501E-2</v>
      </c>
      <c r="L94" s="469">
        <v>2.4745324950528901E-2</v>
      </c>
      <c r="M94" s="189">
        <v>2.1878723602440799</v>
      </c>
      <c r="N94" s="469">
        <v>1.1309321728475601</v>
      </c>
      <c r="O94" s="189">
        <v>-8.7328969722317192E-3</v>
      </c>
      <c r="P94" s="469">
        <v>3.0588222236365301E-2</v>
      </c>
      <c r="Q94" s="189">
        <v>2.1981842265290199</v>
      </c>
      <c r="R94" s="469">
        <v>1.12436332212112</v>
      </c>
      <c r="S94" s="189">
        <v>-5.1998957168755501E-2</v>
      </c>
      <c r="T94" s="469">
        <v>3.2237000348586703E-2</v>
      </c>
      <c r="U94" s="189">
        <v>2.5574230199908201</v>
      </c>
      <c r="V94" s="469">
        <v>1.24837930195081</v>
      </c>
      <c r="W94" s="189">
        <v>-1.26048419777329E-2</v>
      </c>
      <c r="X94" s="469">
        <v>2.8416813217648201E-2</v>
      </c>
      <c r="Y94" s="189">
        <v>2.2183160786223302</v>
      </c>
      <c r="Z94" s="469">
        <v>1.1624188706482199</v>
      </c>
      <c r="AA94" s="189">
        <v>-3.2277199925182097E-2</v>
      </c>
      <c r="AB94" s="469">
        <v>3.5941163822170698E-2</v>
      </c>
      <c r="AC94" s="189">
        <v>2.3157764719532099</v>
      </c>
      <c r="AD94" s="469">
        <v>1.18209045430601</v>
      </c>
      <c r="AE94" s="189">
        <v>-6.4604909190458804E-3</v>
      </c>
      <c r="AF94" s="469">
        <v>2.8752435381109599E-2</v>
      </c>
      <c r="AG94" s="189">
        <v>2.4763526163635201</v>
      </c>
      <c r="AH94" s="469">
        <v>1.23284603127641</v>
      </c>
      <c r="AI94" s="189">
        <v>-7.9032141356113195E-3</v>
      </c>
      <c r="AJ94" s="469">
        <v>2.9700677463059901E-2</v>
      </c>
      <c r="AK94" s="189">
        <v>2.3983501916539498</v>
      </c>
      <c r="AL94" s="469">
        <v>1.2096295212404</v>
      </c>
      <c r="AM94" s="189">
        <v>-4.6844146068561202E-2</v>
      </c>
      <c r="AN94" s="469">
        <v>3.0383050690237799E-2</v>
      </c>
      <c r="AO94" s="189">
        <v>2.4619360067420302</v>
      </c>
      <c r="AP94" s="477">
        <v>1.19642738968909</v>
      </c>
    </row>
    <row r="95" spans="1:42" ht="13" customHeight="1" x14ac:dyDescent="0.35">
      <c r="A95" s="12" t="s">
        <v>290</v>
      </c>
      <c r="B95" s="115">
        <v>3</v>
      </c>
      <c r="C95" s="189">
        <v>6.7166150155331797E-2</v>
      </c>
      <c r="D95" s="469">
        <v>5.9472719195352103E-2</v>
      </c>
      <c r="E95" s="189">
        <v>2.8342077176315601</v>
      </c>
      <c r="F95" s="469">
        <v>1.0626567948780801</v>
      </c>
      <c r="G95" s="189">
        <v>6.4991223988492802E-2</v>
      </c>
      <c r="H95" s="469">
        <v>3.4872549979264603E-2</v>
      </c>
      <c r="I95" s="189">
        <v>3.0874491360982801</v>
      </c>
      <c r="J95" s="469">
        <v>1.02896613603162</v>
      </c>
      <c r="K95" s="189">
        <v>4.40729789481666E-2</v>
      </c>
      <c r="L95" s="469">
        <v>3.5999610666063803E-2</v>
      </c>
      <c r="M95" s="189">
        <v>2.7719559073787101</v>
      </c>
      <c r="N95" s="469">
        <v>1.0284483218782601</v>
      </c>
      <c r="O95" s="189">
        <v>7.82176996277376E-2</v>
      </c>
      <c r="P95" s="469">
        <v>3.21296173324368E-2</v>
      </c>
      <c r="Q95" s="189">
        <v>3.47115321883811</v>
      </c>
      <c r="R95" s="469">
        <v>1.14502899162788</v>
      </c>
      <c r="S95" s="189">
        <v>3.9187456707216503E-2</v>
      </c>
      <c r="T95" s="469">
        <v>4.5728420105464102E-2</v>
      </c>
      <c r="U95" s="189">
        <v>2.78102665901018</v>
      </c>
      <c r="V95" s="469">
        <v>1.05981807098398</v>
      </c>
      <c r="W95" s="189">
        <v>-2.5738618302713501E-3</v>
      </c>
      <c r="X95" s="469">
        <v>5.3579452126718399E-2</v>
      </c>
      <c r="Y95" s="189">
        <v>2.7528436879979399</v>
      </c>
      <c r="Z95" s="469">
        <v>1.0644106410454199</v>
      </c>
      <c r="AA95" s="189">
        <v>4.9463532903997902E-2</v>
      </c>
      <c r="AB95" s="469">
        <v>3.02933973583356E-2</v>
      </c>
      <c r="AC95" s="189">
        <v>3.0872878676453102</v>
      </c>
      <c r="AD95" s="469">
        <v>1.0827605974265599</v>
      </c>
      <c r="AE95" s="189">
        <v>5.1920094758573503E-2</v>
      </c>
      <c r="AF95" s="469">
        <v>3.1023369739272999E-2</v>
      </c>
      <c r="AG95" s="189">
        <v>3.37610541526948</v>
      </c>
      <c r="AH95" s="469">
        <v>1.0886475651585501</v>
      </c>
      <c r="AI95" s="189">
        <v>8.2499091920904502E-2</v>
      </c>
      <c r="AJ95" s="469">
        <v>2.43573649575997E-2</v>
      </c>
      <c r="AK95" s="189">
        <v>3.2116959416964899</v>
      </c>
      <c r="AL95" s="469">
        <v>1.0538104088999301</v>
      </c>
      <c r="AM95" s="189">
        <v>8.7152028198326202E-3</v>
      </c>
      <c r="AN95" s="469">
        <v>2.3594377463670602E-2</v>
      </c>
      <c r="AO95" s="189">
        <v>2.79689073070405</v>
      </c>
      <c r="AP95" s="477">
        <v>1.0393176205803201</v>
      </c>
    </row>
    <row r="96" spans="1:42" ht="13" customHeight="1" x14ac:dyDescent="0.35">
      <c r="A96" s="12" t="s">
        <v>294</v>
      </c>
      <c r="B96" s="115">
        <v>3</v>
      </c>
      <c r="C96" s="189">
        <v>3.9731218619122703E-2</v>
      </c>
      <c r="D96" s="469">
        <v>3.7465316433905202E-2</v>
      </c>
      <c r="E96" s="189">
        <v>2.3234908393127802</v>
      </c>
      <c r="F96" s="469">
        <v>0.71871356008946996</v>
      </c>
      <c r="G96" s="189">
        <v>2.5582241038598599E-2</v>
      </c>
      <c r="H96" s="469">
        <v>3.87588624624313E-2</v>
      </c>
      <c r="I96" s="189">
        <v>2.14599423744591</v>
      </c>
      <c r="J96" s="469">
        <v>0.70552834523841701</v>
      </c>
      <c r="K96" s="189">
        <v>2.3208678302488499E-2</v>
      </c>
      <c r="L96" s="469">
        <v>4.8402293597945199E-2</v>
      </c>
      <c r="M96" s="189">
        <v>2.2834364207010802</v>
      </c>
      <c r="N96" s="469">
        <v>0.717929777093118</v>
      </c>
      <c r="O96" s="189">
        <v>7.7534591364202599E-2</v>
      </c>
      <c r="P96" s="469">
        <v>5.5468961509969598E-2</v>
      </c>
      <c r="Q96" s="189">
        <v>2.2076026358359999</v>
      </c>
      <c r="R96" s="469">
        <v>0.75510081059780598</v>
      </c>
      <c r="S96" s="189">
        <v>0.11876156376621801</v>
      </c>
      <c r="T96" s="469">
        <v>3.9704691093823699E-2</v>
      </c>
      <c r="U96" s="189">
        <v>2.7303175814062501</v>
      </c>
      <c r="V96" s="469">
        <v>0.78357030633618796</v>
      </c>
      <c r="W96" s="189">
        <v>8.9893574336463195E-2</v>
      </c>
      <c r="X96" s="469">
        <v>2.3553275785887302E-2</v>
      </c>
      <c r="Y96" s="189">
        <v>2.94839248285547</v>
      </c>
      <c r="Z96" s="469">
        <v>0.83884352085984804</v>
      </c>
      <c r="AA96" s="189">
        <v>0.113366208605749</v>
      </c>
      <c r="AB96" s="469">
        <v>2.9174692576249699E-2</v>
      </c>
      <c r="AC96" s="189">
        <v>2.7929573765615698</v>
      </c>
      <c r="AD96" s="469">
        <v>0.82920609119067701</v>
      </c>
      <c r="AE96" s="189">
        <v>1.53325246234556E-2</v>
      </c>
      <c r="AF96" s="469">
        <v>4.0818196082741502E-2</v>
      </c>
      <c r="AG96" s="189">
        <v>2.1029377514030498</v>
      </c>
      <c r="AH96" s="469">
        <v>0.73965310300216003</v>
      </c>
      <c r="AI96" s="189">
        <v>0.12408969140709</v>
      </c>
      <c r="AJ96" s="469">
        <v>4.0755204513352503E-2</v>
      </c>
      <c r="AK96" s="189">
        <v>2.9147090548692201</v>
      </c>
      <c r="AL96" s="469">
        <v>0.83230559875166199</v>
      </c>
      <c r="AM96" s="189">
        <v>-4.0812203201716697E-2</v>
      </c>
      <c r="AN96" s="469">
        <v>4.7022256316334402E-2</v>
      </c>
      <c r="AO96" s="189">
        <v>2.3177628407272199</v>
      </c>
      <c r="AP96" s="477">
        <v>0.72994983463541097</v>
      </c>
    </row>
    <row r="97" spans="1:42" ht="13" customHeight="1" x14ac:dyDescent="0.35">
      <c r="A97" s="12" t="s">
        <v>295</v>
      </c>
      <c r="B97" s="115">
        <v>3</v>
      </c>
      <c r="C97" s="189">
        <v>9.1388636005377499E-2</v>
      </c>
      <c r="D97" s="469">
        <v>6.7275646626758195E-2</v>
      </c>
      <c r="E97" s="189">
        <v>2.7735540142183899</v>
      </c>
      <c r="F97" s="469">
        <v>0.99848714507730296</v>
      </c>
      <c r="G97" s="189">
        <v>0.12317586517933</v>
      </c>
      <c r="H97" s="469">
        <v>3.9255447275226799E-2</v>
      </c>
      <c r="I97" s="189">
        <v>3.0427382145087001</v>
      </c>
      <c r="J97" s="469">
        <v>0.95796430345621497</v>
      </c>
      <c r="K97" s="189">
        <v>7.8112489544443997E-2</v>
      </c>
      <c r="L97" s="469">
        <v>4.5210614064580802E-2</v>
      </c>
      <c r="M97" s="189">
        <v>2.8205890742795598</v>
      </c>
      <c r="N97" s="469">
        <v>0.91078717257129205</v>
      </c>
      <c r="O97" s="189">
        <v>0.18026886380271401</v>
      </c>
      <c r="P97" s="469">
        <v>3.7965333351799802E-2</v>
      </c>
      <c r="Q97" s="189">
        <v>3.61949373267232</v>
      </c>
      <c r="R97" s="469">
        <v>0.97397055811396105</v>
      </c>
      <c r="S97" s="189">
        <v>8.2057740901053999E-2</v>
      </c>
      <c r="T97" s="469">
        <v>4.29267811665488E-2</v>
      </c>
      <c r="U97" s="189">
        <v>2.7300652187813301</v>
      </c>
      <c r="V97" s="469">
        <v>0.95100744174560603</v>
      </c>
      <c r="W97" s="189">
        <v>8.7317625204770502E-2</v>
      </c>
      <c r="X97" s="469">
        <v>4.4071533072799401E-2</v>
      </c>
      <c r="Y97" s="189">
        <v>2.7498933719704199</v>
      </c>
      <c r="Z97" s="469">
        <v>0.97206217372383497</v>
      </c>
      <c r="AA97" s="189">
        <v>0.19777532170317999</v>
      </c>
      <c r="AB97" s="469">
        <v>4.9904420731321703E-2</v>
      </c>
      <c r="AC97" s="189">
        <v>3.5497013330404199</v>
      </c>
      <c r="AD97" s="469">
        <v>0.95012124794624297</v>
      </c>
      <c r="AE97" s="189">
        <v>7.1847995437275602E-2</v>
      </c>
      <c r="AF97" s="469">
        <v>3.7495538578686302E-2</v>
      </c>
      <c r="AG97" s="189">
        <v>2.7156492479245</v>
      </c>
      <c r="AH97" s="469">
        <v>0.93256285856888999</v>
      </c>
      <c r="AI97" s="189">
        <v>4.5969687638612401E-2</v>
      </c>
      <c r="AJ97" s="469">
        <v>4.78826955388661E-2</v>
      </c>
      <c r="AK97" s="189">
        <v>2.64882989941828</v>
      </c>
      <c r="AL97" s="469">
        <v>0.91142655145039897</v>
      </c>
      <c r="AM97" s="189">
        <v>-4.0090512663484699E-2</v>
      </c>
      <c r="AN97" s="469">
        <v>4.2002169128968703E-2</v>
      </c>
      <c r="AO97" s="189">
        <v>2.67534851740478</v>
      </c>
      <c r="AP97" s="477">
        <v>0.92033433459560599</v>
      </c>
    </row>
    <row r="98" spans="1:42" ht="13" customHeight="1" x14ac:dyDescent="0.35">
      <c r="A98" s="29" t="s">
        <v>307</v>
      </c>
      <c r="B98" s="117">
        <v>3</v>
      </c>
      <c r="C98" s="203">
        <v>0.101608172716264</v>
      </c>
      <c r="D98" s="476">
        <v>2.1437159937965401E-2</v>
      </c>
      <c r="E98" s="203">
        <v>3.09148825163139</v>
      </c>
      <c r="F98" s="476">
        <v>0.37171338780930901</v>
      </c>
      <c r="G98" s="203">
        <v>0.13158774274769799</v>
      </c>
      <c r="H98" s="476">
        <v>1.8935656626923099E-2</v>
      </c>
      <c r="I98" s="203">
        <v>3.3702980999298</v>
      </c>
      <c r="J98" s="476">
        <v>0.38288860859394003</v>
      </c>
      <c r="K98" s="203">
        <v>5.15318430059407E-2</v>
      </c>
      <c r="L98" s="476">
        <v>2.41011601658906E-2</v>
      </c>
      <c r="M98" s="203">
        <v>2.8295485088019099</v>
      </c>
      <c r="N98" s="476">
        <v>0.36450023671812698</v>
      </c>
      <c r="O98" s="203">
        <v>0.14270439148474201</v>
      </c>
      <c r="P98" s="476">
        <v>2.4287072171317699E-2</v>
      </c>
      <c r="Q98" s="203">
        <v>3.52424793947662</v>
      </c>
      <c r="R98" s="476">
        <v>0.40329492992036797</v>
      </c>
      <c r="S98" s="203">
        <v>5.3459469466171201E-2</v>
      </c>
      <c r="T98" s="476">
        <v>2.2073261439237601E-2</v>
      </c>
      <c r="U98" s="203">
        <v>3.04137385705774</v>
      </c>
      <c r="V98" s="476">
        <v>0.38426050878128398</v>
      </c>
      <c r="W98" s="203">
        <v>5.7628689831853196E-3</v>
      </c>
      <c r="X98" s="476">
        <v>2.2771250781111401E-2</v>
      </c>
      <c r="Y98" s="203">
        <v>2.97297631655624</v>
      </c>
      <c r="Z98" s="476">
        <v>0.39179083085948402</v>
      </c>
      <c r="AA98" s="203">
        <v>0.21043317304353601</v>
      </c>
      <c r="AB98" s="476">
        <v>2.3611096200059498E-2</v>
      </c>
      <c r="AC98" s="203">
        <v>3.67007943970727</v>
      </c>
      <c r="AD98" s="476">
        <v>0.39495597477438199</v>
      </c>
      <c r="AE98" s="203">
        <v>2.8633438097660301E-2</v>
      </c>
      <c r="AF98" s="476">
        <v>2.7051385852185798E-2</v>
      </c>
      <c r="AG98" s="203">
        <v>2.9412151299095401</v>
      </c>
      <c r="AH98" s="476">
        <v>0.39871503605953901</v>
      </c>
      <c r="AI98" s="203">
        <v>7.2031804391523804E-2</v>
      </c>
      <c r="AJ98" s="476">
        <v>2.9771480575454898E-2</v>
      </c>
      <c r="AK98" s="203">
        <v>3.1433509711613801</v>
      </c>
      <c r="AL98" s="476">
        <v>0.39967283237866502</v>
      </c>
      <c r="AM98" s="203">
        <v>2.7054430902304201E-2</v>
      </c>
      <c r="AN98" s="476">
        <v>2.4701384473347899E-2</v>
      </c>
      <c r="AO98" s="203">
        <v>3.04925382885139</v>
      </c>
      <c r="AP98" s="484">
        <v>0.396370040735819</v>
      </c>
    </row>
    <row r="100" spans="1:42" x14ac:dyDescent="0.35">
      <c r="A100" s="178" t="s">
        <v>345</v>
      </c>
    </row>
    <row r="101" spans="1:42" x14ac:dyDescent="0.35">
      <c r="A101" s="178" t="s">
        <v>493</v>
      </c>
    </row>
    <row r="102" spans="1:42" x14ac:dyDescent="0.35">
      <c r="A102" s="178" t="s">
        <v>387</v>
      </c>
    </row>
    <row r="103" spans="1:42" x14ac:dyDescent="0.35">
      <c r="A103" s="178" t="s">
        <v>439</v>
      </c>
    </row>
    <row r="104" spans="1:42" x14ac:dyDescent="0.35">
      <c r="A104" s="178" t="s">
        <v>310</v>
      </c>
    </row>
    <row r="105" spans="1:42" x14ac:dyDescent="0.35">
      <c r="A105" s="178" t="s">
        <v>311</v>
      </c>
    </row>
    <row r="106" spans="1:42" x14ac:dyDescent="0.35">
      <c r="A106" s="178" t="s">
        <v>312</v>
      </c>
    </row>
    <row r="107" spans="1:42" x14ac:dyDescent="0.35">
      <c r="A107" s="178" t="s">
        <v>313</v>
      </c>
    </row>
    <row r="108" spans="1:42" x14ac:dyDescent="0.35">
      <c r="A108" s="163" t="str">
        <f>HYPERLINK("https://oecdcode.org/disclaimers/cyprus.html", "Information on data for Cyprus: https://oecdcode.org/disclaimers/cyprus.html")</f>
        <v>Information on data for Cyprus: https://oecdcode.org/disclaimers/cyprus.html</v>
      </c>
    </row>
    <row r="109" spans="1:42" x14ac:dyDescent="0.35">
      <c r="A109" s="178" t="s">
        <v>314</v>
      </c>
    </row>
  </sheetData>
  <mergeCells count="22">
    <mergeCell ref="AI9:AL9"/>
    <mergeCell ref="AI10:AL10"/>
    <mergeCell ref="AM9:AP9"/>
    <mergeCell ref="AM10:AP10"/>
    <mergeCell ref="C8:AP8"/>
    <mergeCell ref="W9:Z9"/>
    <mergeCell ref="W10:Z10"/>
    <mergeCell ref="AA9:AD9"/>
    <mergeCell ref="AA10:AD10"/>
    <mergeCell ref="AE9:AH9"/>
    <mergeCell ref="AE10:AH10"/>
    <mergeCell ref="K9:N9"/>
    <mergeCell ref="K10:N10"/>
    <mergeCell ref="O9:R9"/>
    <mergeCell ref="O10:R10"/>
    <mergeCell ref="S9:V9"/>
    <mergeCell ref="S10:V10"/>
    <mergeCell ref="B8:B11"/>
    <mergeCell ref="C9:F9"/>
    <mergeCell ref="C10:F10"/>
    <mergeCell ref="G9:J9"/>
    <mergeCell ref="G10:J10"/>
  </mergeCells>
  <conditionalFormatting sqref="C1:C200">
    <cfRule type="expression" dxfId="22" priority="10">
      <formula>ABS(C1/D1)&gt;1.95996398454005</formula>
    </cfRule>
  </conditionalFormatting>
  <conditionalFormatting sqref="G1:G200">
    <cfRule type="expression" dxfId="21" priority="9">
      <formula>ABS(G1/H1)&gt;1.95996398454005</formula>
    </cfRule>
  </conditionalFormatting>
  <conditionalFormatting sqref="K1:K200">
    <cfRule type="expression" dxfId="20" priority="8">
      <formula>ABS(K1/L1)&gt;1.95996398454005</formula>
    </cfRule>
  </conditionalFormatting>
  <conditionalFormatting sqref="O1:O200">
    <cfRule type="expression" dxfId="19" priority="7">
      <formula>ABS(O1/P1)&gt;1.95996398454005</formula>
    </cfRule>
  </conditionalFormatting>
  <conditionalFormatting sqref="S1:S200">
    <cfRule type="expression" dxfId="18" priority="6">
      <formula>ABS(S1/T1)&gt;1.95996398454005</formula>
    </cfRule>
  </conditionalFormatting>
  <conditionalFormatting sqref="W1:W200">
    <cfRule type="expression" dxfId="17" priority="5">
      <formula>ABS(W1/X1)&gt;1.95996398454005</formula>
    </cfRule>
  </conditionalFormatting>
  <conditionalFormatting sqref="AA1:AA200">
    <cfRule type="expression" dxfId="16" priority="4">
      <formula>ABS(AA1/AB1)&gt;1.95996398454005</formula>
    </cfRule>
  </conditionalFormatting>
  <conditionalFormatting sqref="AE1:AE200">
    <cfRule type="expression" dxfId="15" priority="3">
      <formula>ABS(AE1/AF1)&gt;1.95996398454005</formula>
    </cfRule>
  </conditionalFormatting>
  <conditionalFormatting sqref="AI1:AI200">
    <cfRule type="expression" dxfId="14" priority="2">
      <formula>ABS(AI1/AJ1)&gt;1.95996398454005</formula>
    </cfRule>
  </conditionalFormatting>
  <conditionalFormatting sqref="AM1:AM200">
    <cfRule type="expression" dxfId="13" priority="1">
      <formula>ABS(AM1/AN1)&gt;1.95996398454005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B109"/>
  <sheetViews>
    <sheetView showGridLines="0" zoomScale="80" workbookViewId="0"/>
  </sheetViews>
  <sheetFormatPr defaultColWidth="10.81640625" defaultRowHeight="14.5" x14ac:dyDescent="0.35"/>
  <cols>
    <col min="1" max="1" width="30.7265625" customWidth="1"/>
    <col min="2" max="2" width="8.7265625" customWidth="1"/>
  </cols>
  <sheetData>
    <row r="1" spans="1:54" x14ac:dyDescent="0.35">
      <c r="A1" s="32" t="s">
        <v>230</v>
      </c>
    </row>
    <row r="2" spans="1:54" x14ac:dyDescent="0.35">
      <c r="A2" s="38" t="s">
        <v>231</v>
      </c>
    </row>
    <row r="3" spans="1:54" x14ac:dyDescent="0.35">
      <c r="A3" s="42" t="s">
        <v>379</v>
      </c>
    </row>
    <row r="4" spans="1:54" x14ac:dyDescent="0.35">
      <c r="A4" s="150" t="str">
        <f>HYPERLINK("#'TOC'!A1", "Back to TOC")</f>
        <v>Back to TOC</v>
      </c>
    </row>
    <row r="8" spans="1:54" ht="15" customHeight="1" x14ac:dyDescent="0.35">
      <c r="B8" s="503" t="s">
        <v>233</v>
      </c>
      <c r="C8" s="506" t="s">
        <v>494</v>
      </c>
      <c r="D8" s="506"/>
      <c r="E8" s="506"/>
      <c r="F8" s="506"/>
      <c r="G8" s="506" t="s">
        <v>494</v>
      </c>
      <c r="H8" s="506"/>
      <c r="I8" s="506"/>
      <c r="J8" s="506"/>
      <c r="K8" s="506" t="s">
        <v>494</v>
      </c>
      <c r="L8" s="506"/>
      <c r="M8" s="506"/>
      <c r="N8" s="506"/>
      <c r="O8" s="506" t="s">
        <v>494</v>
      </c>
      <c r="P8" s="506"/>
      <c r="Q8" s="506"/>
      <c r="R8" s="506"/>
      <c r="S8" s="506" t="s">
        <v>494</v>
      </c>
      <c r="T8" s="506"/>
      <c r="U8" s="506"/>
      <c r="V8" s="506"/>
      <c r="W8" s="506" t="s">
        <v>494</v>
      </c>
      <c r="X8" s="506"/>
      <c r="Y8" s="506"/>
      <c r="Z8" s="506"/>
      <c r="AA8" s="506" t="s">
        <v>494</v>
      </c>
      <c r="AB8" s="506"/>
      <c r="AC8" s="506"/>
      <c r="AD8" s="506"/>
      <c r="AE8" s="506" t="s">
        <v>494</v>
      </c>
      <c r="AF8" s="506"/>
      <c r="AG8" s="506"/>
      <c r="AH8" s="506"/>
      <c r="AI8" s="506" t="s">
        <v>494</v>
      </c>
      <c r="AJ8" s="506"/>
      <c r="AK8" s="506"/>
      <c r="AL8" s="506"/>
      <c r="AM8" s="506" t="s">
        <v>494</v>
      </c>
      <c r="AN8" s="506"/>
      <c r="AO8" s="506"/>
      <c r="AP8" s="506"/>
      <c r="AQ8" s="506" t="s">
        <v>494</v>
      </c>
      <c r="AR8" s="506"/>
      <c r="AS8" s="506"/>
      <c r="AT8" s="506"/>
      <c r="AU8" s="506" t="s">
        <v>494</v>
      </c>
      <c r="AV8" s="506"/>
      <c r="AW8" s="506"/>
      <c r="AX8" s="506"/>
      <c r="AY8" s="506" t="s">
        <v>494</v>
      </c>
      <c r="AZ8" s="506"/>
      <c r="BA8" s="506"/>
      <c r="BB8" s="507"/>
    </row>
    <row r="9" spans="1:54" ht="45" customHeight="1" x14ac:dyDescent="0.35">
      <c r="B9" s="504"/>
      <c r="C9" s="508" t="s">
        <v>467</v>
      </c>
      <c r="D9" s="508"/>
      <c r="E9" s="508"/>
      <c r="F9" s="508"/>
      <c r="G9" s="508" t="s">
        <v>468</v>
      </c>
      <c r="H9" s="508"/>
      <c r="I9" s="508"/>
      <c r="J9" s="508"/>
      <c r="K9" s="508" t="s">
        <v>469</v>
      </c>
      <c r="L9" s="508"/>
      <c r="M9" s="508"/>
      <c r="N9" s="508"/>
      <c r="O9" s="508" t="s">
        <v>470</v>
      </c>
      <c r="P9" s="508"/>
      <c r="Q9" s="508"/>
      <c r="R9" s="508"/>
      <c r="S9" s="508" t="s">
        <v>471</v>
      </c>
      <c r="T9" s="508"/>
      <c r="U9" s="508"/>
      <c r="V9" s="508"/>
      <c r="W9" s="508" t="s">
        <v>472</v>
      </c>
      <c r="X9" s="508"/>
      <c r="Y9" s="508"/>
      <c r="Z9" s="508"/>
      <c r="AA9" s="508" t="s">
        <v>473</v>
      </c>
      <c r="AB9" s="508"/>
      <c r="AC9" s="508"/>
      <c r="AD9" s="508"/>
      <c r="AE9" s="508" t="s">
        <v>474</v>
      </c>
      <c r="AF9" s="508"/>
      <c r="AG9" s="508"/>
      <c r="AH9" s="508"/>
      <c r="AI9" s="508" t="s">
        <v>475</v>
      </c>
      <c r="AJ9" s="508"/>
      <c r="AK9" s="508"/>
      <c r="AL9" s="508"/>
      <c r="AM9" s="508" t="s">
        <v>476</v>
      </c>
      <c r="AN9" s="508"/>
      <c r="AO9" s="508"/>
      <c r="AP9" s="508"/>
      <c r="AQ9" s="508" t="s">
        <v>477</v>
      </c>
      <c r="AR9" s="508"/>
      <c r="AS9" s="508"/>
      <c r="AT9" s="508"/>
      <c r="AU9" s="508" t="s">
        <v>478</v>
      </c>
      <c r="AV9" s="508"/>
      <c r="AW9" s="508"/>
      <c r="AX9" s="508"/>
      <c r="AY9" s="508" t="s">
        <v>479</v>
      </c>
      <c r="AZ9" s="508"/>
      <c r="BA9" s="508"/>
      <c r="BB9" s="541"/>
    </row>
    <row r="10" spans="1:54" ht="45" customHeight="1" x14ac:dyDescent="0.35">
      <c r="B10" s="504"/>
      <c r="C10" s="509" t="s">
        <v>384</v>
      </c>
      <c r="D10" s="509"/>
      <c r="E10" s="509"/>
      <c r="F10" s="509"/>
      <c r="G10" s="509" t="s">
        <v>384</v>
      </c>
      <c r="H10" s="509"/>
      <c r="I10" s="509"/>
      <c r="J10" s="509"/>
      <c r="K10" s="509" t="s">
        <v>384</v>
      </c>
      <c r="L10" s="509"/>
      <c r="M10" s="509"/>
      <c r="N10" s="509"/>
      <c r="O10" s="509" t="s">
        <v>384</v>
      </c>
      <c r="P10" s="509"/>
      <c r="Q10" s="509"/>
      <c r="R10" s="509"/>
      <c r="S10" s="509" t="s">
        <v>384</v>
      </c>
      <c r="T10" s="509"/>
      <c r="U10" s="509"/>
      <c r="V10" s="509"/>
      <c r="W10" s="509" t="s">
        <v>384</v>
      </c>
      <c r="X10" s="509"/>
      <c r="Y10" s="509"/>
      <c r="Z10" s="509"/>
      <c r="AA10" s="509" t="s">
        <v>384</v>
      </c>
      <c r="AB10" s="509"/>
      <c r="AC10" s="509"/>
      <c r="AD10" s="509"/>
      <c r="AE10" s="509" t="s">
        <v>384</v>
      </c>
      <c r="AF10" s="509"/>
      <c r="AG10" s="509"/>
      <c r="AH10" s="509"/>
      <c r="AI10" s="509" t="s">
        <v>384</v>
      </c>
      <c r="AJ10" s="509"/>
      <c r="AK10" s="509"/>
      <c r="AL10" s="509"/>
      <c r="AM10" s="509" t="s">
        <v>384</v>
      </c>
      <c r="AN10" s="509"/>
      <c r="AO10" s="509"/>
      <c r="AP10" s="509"/>
      <c r="AQ10" s="509" t="s">
        <v>384</v>
      </c>
      <c r="AR10" s="509"/>
      <c r="AS10" s="509"/>
      <c r="AT10" s="509"/>
      <c r="AU10" s="509" t="s">
        <v>384</v>
      </c>
      <c r="AV10" s="509"/>
      <c r="AW10" s="509"/>
      <c r="AX10" s="509"/>
      <c r="AY10" s="509" t="s">
        <v>384</v>
      </c>
      <c r="AZ10" s="509"/>
      <c r="BA10" s="509"/>
      <c r="BB10" s="542"/>
    </row>
    <row r="11" spans="1:54" ht="15" customHeight="1" x14ac:dyDescent="0.35">
      <c r="B11" s="505"/>
      <c r="C11" s="88" t="s">
        <v>326</v>
      </c>
      <c r="D11" s="88" t="s">
        <v>235</v>
      </c>
      <c r="E11" s="88" t="s">
        <v>380</v>
      </c>
      <c r="F11" s="88" t="s">
        <v>235</v>
      </c>
      <c r="G11" s="88" t="s">
        <v>326</v>
      </c>
      <c r="H11" s="88" t="s">
        <v>235</v>
      </c>
      <c r="I11" s="88" t="s">
        <v>380</v>
      </c>
      <c r="J11" s="88" t="s">
        <v>235</v>
      </c>
      <c r="K11" s="88" t="s">
        <v>326</v>
      </c>
      <c r="L11" s="88" t="s">
        <v>235</v>
      </c>
      <c r="M11" s="88" t="s">
        <v>380</v>
      </c>
      <c r="N11" s="88" t="s">
        <v>235</v>
      </c>
      <c r="O11" s="88" t="s">
        <v>326</v>
      </c>
      <c r="P11" s="88" t="s">
        <v>235</v>
      </c>
      <c r="Q11" s="88" t="s">
        <v>380</v>
      </c>
      <c r="R11" s="88" t="s">
        <v>235</v>
      </c>
      <c r="S11" s="88" t="s">
        <v>326</v>
      </c>
      <c r="T11" s="88" t="s">
        <v>235</v>
      </c>
      <c r="U11" s="88" t="s">
        <v>380</v>
      </c>
      <c r="V11" s="88" t="s">
        <v>235</v>
      </c>
      <c r="W11" s="88" t="s">
        <v>326</v>
      </c>
      <c r="X11" s="88" t="s">
        <v>235</v>
      </c>
      <c r="Y11" s="88" t="s">
        <v>380</v>
      </c>
      <c r="Z11" s="88" t="s">
        <v>235</v>
      </c>
      <c r="AA11" s="88" t="s">
        <v>326</v>
      </c>
      <c r="AB11" s="88" t="s">
        <v>235</v>
      </c>
      <c r="AC11" s="88" t="s">
        <v>380</v>
      </c>
      <c r="AD11" s="88" t="s">
        <v>235</v>
      </c>
      <c r="AE11" s="88" t="s">
        <v>326</v>
      </c>
      <c r="AF11" s="88" t="s">
        <v>235</v>
      </c>
      <c r="AG11" s="88" t="s">
        <v>380</v>
      </c>
      <c r="AH11" s="88" t="s">
        <v>235</v>
      </c>
      <c r="AI11" s="88" t="s">
        <v>326</v>
      </c>
      <c r="AJ11" s="88" t="s">
        <v>235</v>
      </c>
      <c r="AK11" s="88" t="s">
        <v>380</v>
      </c>
      <c r="AL11" s="88" t="s">
        <v>235</v>
      </c>
      <c r="AM11" s="88" t="s">
        <v>326</v>
      </c>
      <c r="AN11" s="88" t="s">
        <v>235</v>
      </c>
      <c r="AO11" s="88" t="s">
        <v>380</v>
      </c>
      <c r="AP11" s="88" t="s">
        <v>235</v>
      </c>
      <c r="AQ11" s="88" t="s">
        <v>326</v>
      </c>
      <c r="AR11" s="88" t="s">
        <v>235</v>
      </c>
      <c r="AS11" s="88" t="s">
        <v>380</v>
      </c>
      <c r="AT11" s="88" t="s">
        <v>235</v>
      </c>
      <c r="AU11" s="88" t="s">
        <v>326</v>
      </c>
      <c r="AV11" s="88" t="s">
        <v>235</v>
      </c>
      <c r="AW11" s="88" t="s">
        <v>380</v>
      </c>
      <c r="AX11" s="88" t="s">
        <v>235</v>
      </c>
      <c r="AY11" s="88" t="s">
        <v>326</v>
      </c>
      <c r="AZ11" s="88" t="s">
        <v>235</v>
      </c>
      <c r="BA11" s="88" t="s">
        <v>380</v>
      </c>
      <c r="BB11" s="89" t="s">
        <v>235</v>
      </c>
    </row>
    <row r="12" spans="1:54" ht="13" customHeight="1" x14ac:dyDescent="0.35">
      <c r="A12" s="90"/>
      <c r="B12" s="91"/>
      <c r="C12" s="201" t="s">
        <v>1576</v>
      </c>
      <c r="D12" s="491" t="s">
        <v>1577</v>
      </c>
      <c r="E12" s="201" t="s">
        <v>1578</v>
      </c>
      <c r="F12" s="491" t="s">
        <v>1579</v>
      </c>
      <c r="G12" s="201" t="s">
        <v>1580</v>
      </c>
      <c r="H12" s="491" t="s">
        <v>1581</v>
      </c>
      <c r="I12" s="201" t="s">
        <v>1582</v>
      </c>
      <c r="J12" s="491" t="s">
        <v>1583</v>
      </c>
      <c r="K12" s="201" t="s">
        <v>1584</v>
      </c>
      <c r="L12" s="491" t="s">
        <v>1585</v>
      </c>
      <c r="M12" s="201" t="s">
        <v>1586</v>
      </c>
      <c r="N12" s="491" t="s">
        <v>1587</v>
      </c>
      <c r="O12" s="201" t="s">
        <v>1588</v>
      </c>
      <c r="P12" s="491" t="s">
        <v>1589</v>
      </c>
      <c r="Q12" s="201" t="s">
        <v>1590</v>
      </c>
      <c r="R12" s="491" t="s">
        <v>1591</v>
      </c>
      <c r="S12" s="201" t="s">
        <v>1592</v>
      </c>
      <c r="T12" s="491" t="s">
        <v>1593</v>
      </c>
      <c r="U12" s="201" t="s">
        <v>1594</v>
      </c>
      <c r="V12" s="491" t="s">
        <v>1595</v>
      </c>
      <c r="W12" s="201" t="s">
        <v>1596</v>
      </c>
      <c r="X12" s="491" t="s">
        <v>1597</v>
      </c>
      <c r="Y12" s="201" t="s">
        <v>1598</v>
      </c>
      <c r="Z12" s="491" t="s">
        <v>1599</v>
      </c>
      <c r="AA12" s="201" t="s">
        <v>1600</v>
      </c>
      <c r="AB12" s="491" t="s">
        <v>1601</v>
      </c>
      <c r="AC12" s="201" t="s">
        <v>1602</v>
      </c>
      <c r="AD12" s="491" t="s">
        <v>1603</v>
      </c>
      <c r="AE12" s="201" t="s">
        <v>1604</v>
      </c>
      <c r="AF12" s="491" t="s">
        <v>1605</v>
      </c>
      <c r="AG12" s="201" t="s">
        <v>1606</v>
      </c>
      <c r="AH12" s="491" t="s">
        <v>1607</v>
      </c>
      <c r="AI12" s="201" t="s">
        <v>1608</v>
      </c>
      <c r="AJ12" s="491" t="s">
        <v>1609</v>
      </c>
      <c r="AK12" s="201" t="s">
        <v>1610</v>
      </c>
      <c r="AL12" s="491" t="s">
        <v>1611</v>
      </c>
      <c r="AM12" s="201" t="s">
        <v>1612</v>
      </c>
      <c r="AN12" s="491" t="s">
        <v>1613</v>
      </c>
      <c r="AO12" s="201" t="s">
        <v>1614</v>
      </c>
      <c r="AP12" s="491" t="s">
        <v>1615</v>
      </c>
      <c r="AQ12" s="201" t="s">
        <v>1616</v>
      </c>
      <c r="AR12" s="491" t="s">
        <v>1617</v>
      </c>
      <c r="AS12" s="201" t="s">
        <v>1618</v>
      </c>
      <c r="AT12" s="491" t="s">
        <v>1619</v>
      </c>
      <c r="AU12" s="201" t="s">
        <v>1620</v>
      </c>
      <c r="AV12" s="491" t="s">
        <v>1621</v>
      </c>
      <c r="AW12" s="201" t="s">
        <v>1622</v>
      </c>
      <c r="AX12" s="491" t="s">
        <v>1623</v>
      </c>
      <c r="AY12" s="201" t="s">
        <v>1624</v>
      </c>
      <c r="AZ12" s="491" t="s">
        <v>1625</v>
      </c>
      <c r="BA12" s="201" t="s">
        <v>1626</v>
      </c>
      <c r="BB12" s="499" t="s">
        <v>1627</v>
      </c>
    </row>
    <row r="13" spans="1:54" ht="13" customHeight="1" x14ac:dyDescent="0.35">
      <c r="A13" s="12" t="s">
        <v>248</v>
      </c>
      <c r="B13" s="97">
        <v>2</v>
      </c>
      <c r="C13" s="189">
        <v>-0.77999852765781097</v>
      </c>
      <c r="D13" s="485">
        <v>9.4104788401791206E-2</v>
      </c>
      <c r="E13" s="189">
        <v>7.3100795177547404</v>
      </c>
      <c r="F13" s="485">
        <v>1.17397695319718</v>
      </c>
      <c r="G13" s="189">
        <v>-0.65155484222701598</v>
      </c>
      <c r="H13" s="485">
        <v>0.10885825398405399</v>
      </c>
      <c r="I13" s="189">
        <v>5.3178268293792703</v>
      </c>
      <c r="J13" s="485">
        <v>1.0120169680211499</v>
      </c>
      <c r="K13" s="189">
        <v>-0.80497785565612801</v>
      </c>
      <c r="L13" s="485">
        <v>9.1707713466775795E-2</v>
      </c>
      <c r="M13" s="189">
        <v>7.6822675990155203</v>
      </c>
      <c r="N13" s="485">
        <v>1.1727283786272</v>
      </c>
      <c r="O13" s="189">
        <v>-0.86672793980018803</v>
      </c>
      <c r="P13" s="485">
        <v>9.5178779934188606E-2</v>
      </c>
      <c r="Q13" s="189">
        <v>8.3213959633742594</v>
      </c>
      <c r="R13" s="485">
        <v>1.14439239911446</v>
      </c>
      <c r="S13" s="189">
        <v>-0.65317903250894105</v>
      </c>
      <c r="T13" s="485">
        <v>8.8954525513154498E-2</v>
      </c>
      <c r="U13" s="189">
        <v>6.7483931816183702</v>
      </c>
      <c r="V13" s="485">
        <v>1.0525648498672899</v>
      </c>
      <c r="W13" s="189">
        <v>-0.79735525680276798</v>
      </c>
      <c r="X13" s="485">
        <v>9.8444516468836896E-2</v>
      </c>
      <c r="Y13" s="189">
        <v>7.7722543070704999</v>
      </c>
      <c r="Z13" s="485">
        <v>1.12860890529628</v>
      </c>
      <c r="AA13" s="189">
        <v>-1.0038314696233499</v>
      </c>
      <c r="AB13" s="485">
        <v>0.118343477652103</v>
      </c>
      <c r="AC13" s="189">
        <v>7.42865078006764</v>
      </c>
      <c r="AD13" s="485">
        <v>1.16079371988141</v>
      </c>
      <c r="AE13" s="189">
        <v>-0.68338818743008301</v>
      </c>
      <c r="AF13" s="485">
        <v>0.105995953309932</v>
      </c>
      <c r="AG13" s="189">
        <v>6.08054335327191</v>
      </c>
      <c r="AH13" s="485">
        <v>1.02213002037625</v>
      </c>
      <c r="AI13" s="189">
        <v>-0.644365378040193</v>
      </c>
      <c r="AJ13" s="485">
        <v>0.114428078740893</v>
      </c>
      <c r="AK13" s="189">
        <v>5.9240853152955504</v>
      </c>
      <c r="AL13" s="485">
        <v>1.1081510781224999</v>
      </c>
      <c r="AM13" s="189">
        <v>-0.50069241134078901</v>
      </c>
      <c r="AN13" s="485">
        <v>0.113534499287906</v>
      </c>
      <c r="AO13" s="189">
        <v>4.9490760920284398</v>
      </c>
      <c r="AP13" s="485">
        <v>1.0411839986876401</v>
      </c>
      <c r="AQ13" s="189">
        <v>-0.57475434516258395</v>
      </c>
      <c r="AR13" s="485">
        <v>0.105511902020932</v>
      </c>
      <c r="AS13" s="189">
        <v>5.7916961258135604</v>
      </c>
      <c r="AT13" s="485">
        <v>1.0639103344197001</v>
      </c>
      <c r="AU13" s="189">
        <v>-0.65496096182112096</v>
      </c>
      <c r="AV13" s="485">
        <v>9.1670277879147805E-2</v>
      </c>
      <c r="AW13" s="189">
        <v>6.2814777017818004</v>
      </c>
      <c r="AX13" s="485">
        <v>1.04414757437852</v>
      </c>
      <c r="AY13" s="189">
        <v>-0.70193979326415101</v>
      </c>
      <c r="AZ13" s="485">
        <v>0.10566978641607</v>
      </c>
      <c r="BA13" s="189">
        <v>5.92245138591844</v>
      </c>
      <c r="BB13" s="493">
        <v>1.06618366092744</v>
      </c>
    </row>
    <row r="14" spans="1:54" ht="13" customHeight="1" x14ac:dyDescent="0.35">
      <c r="A14" s="12" t="s">
        <v>249</v>
      </c>
      <c r="B14" s="97">
        <v>2</v>
      </c>
      <c r="C14" s="189">
        <v>-1.12086169297183</v>
      </c>
      <c r="D14" s="485">
        <v>0.114287395836978</v>
      </c>
      <c r="E14" s="189">
        <v>10.2625858931004</v>
      </c>
      <c r="F14" s="485">
        <v>1.50494529054365</v>
      </c>
      <c r="G14" s="189">
        <v>-1.1879235940038699</v>
      </c>
      <c r="H14" s="485">
        <v>0.120082167701032</v>
      </c>
      <c r="I14" s="189">
        <v>10.843804335920099</v>
      </c>
      <c r="J14" s="485">
        <v>1.7538176342431699</v>
      </c>
      <c r="K14" s="189">
        <v>-0.95477457306957203</v>
      </c>
      <c r="L14" s="485">
        <v>0.114299591424935</v>
      </c>
      <c r="M14" s="189">
        <v>8.5921948459110098</v>
      </c>
      <c r="N14" s="485">
        <v>1.61852048073827</v>
      </c>
      <c r="O14" s="189">
        <v>-0.90747037924418805</v>
      </c>
      <c r="P14" s="485">
        <v>0.116346238646926</v>
      </c>
      <c r="Q14" s="189">
        <v>7.3674312302921097</v>
      </c>
      <c r="R14" s="485">
        <v>1.48276637349673</v>
      </c>
      <c r="S14" s="189">
        <v>-1.0200994858597501</v>
      </c>
      <c r="T14" s="485">
        <v>0.101533994259228</v>
      </c>
      <c r="U14" s="189">
        <v>9.3164973042691503</v>
      </c>
      <c r="V14" s="485">
        <v>1.4386358595653199</v>
      </c>
      <c r="W14" s="189">
        <v>-1.0716577809194801</v>
      </c>
      <c r="X14" s="485">
        <v>0.103102811611247</v>
      </c>
      <c r="Y14" s="189">
        <v>9.4993170531444093</v>
      </c>
      <c r="Z14" s="485">
        <v>1.48745823998781</v>
      </c>
      <c r="AA14" s="189">
        <v>-1.2690263415341501</v>
      </c>
      <c r="AB14" s="485">
        <v>0.12658585022900401</v>
      </c>
      <c r="AC14" s="189">
        <v>9.2024076254917304</v>
      </c>
      <c r="AD14" s="485">
        <v>1.4961215400366099</v>
      </c>
      <c r="AE14" s="189">
        <v>-0.84256173901684495</v>
      </c>
      <c r="AF14" s="485">
        <v>0.118286111498153</v>
      </c>
      <c r="AG14" s="189">
        <v>6.9179509902754504</v>
      </c>
      <c r="AH14" s="485">
        <v>1.5575441257810401</v>
      </c>
      <c r="AI14" s="189">
        <v>-0.56715043035322499</v>
      </c>
      <c r="AJ14" s="485">
        <v>0.126087709566642</v>
      </c>
      <c r="AK14" s="189">
        <v>4.9315050605960797</v>
      </c>
      <c r="AL14" s="485">
        <v>1.4184508531820901</v>
      </c>
      <c r="AM14" s="189">
        <v>-0.79234767279388596</v>
      </c>
      <c r="AN14" s="485">
        <v>0.12588718842704399</v>
      </c>
      <c r="AO14" s="189">
        <v>6.68856421082599</v>
      </c>
      <c r="AP14" s="485">
        <v>1.32130263698507</v>
      </c>
      <c r="AQ14" s="189">
        <v>-0.94013615750911395</v>
      </c>
      <c r="AR14" s="485">
        <v>0.120594518051495</v>
      </c>
      <c r="AS14" s="189">
        <v>8.1818051386325408</v>
      </c>
      <c r="AT14" s="485">
        <v>1.5536262731680901</v>
      </c>
      <c r="AU14" s="189">
        <v>-0.88119084328835695</v>
      </c>
      <c r="AV14" s="485">
        <v>9.7137529045499105E-2</v>
      </c>
      <c r="AW14" s="189">
        <v>7.7305142179417796</v>
      </c>
      <c r="AX14" s="485">
        <v>1.4043057786205699</v>
      </c>
      <c r="AY14" s="189">
        <v>-0.87433121193740804</v>
      </c>
      <c r="AZ14" s="485">
        <v>0.13975460302093501</v>
      </c>
      <c r="BA14" s="189">
        <v>6.16303007186798</v>
      </c>
      <c r="BB14" s="493">
        <v>1.5003358580619499</v>
      </c>
    </row>
    <row r="15" spans="1:54" ht="13" customHeight="1" x14ac:dyDescent="0.35">
      <c r="A15" s="12" t="s">
        <v>250</v>
      </c>
      <c r="B15" s="97">
        <v>2</v>
      </c>
      <c r="C15" s="189">
        <v>-0.67267609383981997</v>
      </c>
      <c r="D15" s="485">
        <v>9.0631097341822203E-2</v>
      </c>
      <c r="E15" s="189">
        <v>4.6648044603729204</v>
      </c>
      <c r="F15" s="485">
        <v>1.01525289554307</v>
      </c>
      <c r="G15" s="189">
        <v>-0.94451182413004398</v>
      </c>
      <c r="H15" s="485">
        <v>9.6947332599226499E-2</v>
      </c>
      <c r="I15" s="189">
        <v>6.4433511980475204</v>
      </c>
      <c r="J15" s="485">
        <v>1.1913781994077799</v>
      </c>
      <c r="K15" s="189">
        <v>-0.48680963743435002</v>
      </c>
      <c r="L15" s="485">
        <v>9.1571099314199406E-2</v>
      </c>
      <c r="M15" s="189">
        <v>3.6798261598028001</v>
      </c>
      <c r="N15" s="485">
        <v>1.11732039035296</v>
      </c>
      <c r="O15" s="189">
        <v>-0.66541942445856705</v>
      </c>
      <c r="P15" s="485">
        <v>8.2132554009150094E-2</v>
      </c>
      <c r="Q15" s="189">
        <v>5.0348384451232597</v>
      </c>
      <c r="R15" s="485">
        <v>1.13035970910489</v>
      </c>
      <c r="S15" s="189">
        <v>-0.83471842003409702</v>
      </c>
      <c r="T15" s="485">
        <v>8.2837228045720801E-2</v>
      </c>
      <c r="U15" s="189">
        <v>6.4109200250144598</v>
      </c>
      <c r="V15" s="485">
        <v>1.1718405162352401</v>
      </c>
      <c r="W15" s="189">
        <v>-0.95323034425896702</v>
      </c>
      <c r="X15" s="485">
        <v>7.9576358868052699E-2</v>
      </c>
      <c r="Y15" s="189">
        <v>7.6446299987165798</v>
      </c>
      <c r="Z15" s="485">
        <v>1.1658461636230999</v>
      </c>
      <c r="AA15" s="189">
        <v>-1.4362375804923999</v>
      </c>
      <c r="AB15" s="485">
        <v>0.14215397074633199</v>
      </c>
      <c r="AC15" s="189">
        <v>7.2921885026254598</v>
      </c>
      <c r="AD15" s="485">
        <v>1.36699229667546</v>
      </c>
      <c r="AE15" s="189">
        <v>-0.68849941469368903</v>
      </c>
      <c r="AF15" s="485">
        <v>9.5884360308601202E-2</v>
      </c>
      <c r="AG15" s="189">
        <v>4.8955200046125302</v>
      </c>
      <c r="AH15" s="485">
        <v>1.1510226132330299</v>
      </c>
      <c r="AI15" s="189">
        <v>-0.82134323021224798</v>
      </c>
      <c r="AJ15" s="485">
        <v>8.0335594232614396E-2</v>
      </c>
      <c r="AK15" s="189">
        <v>6.1112474282290901</v>
      </c>
      <c r="AL15" s="485">
        <v>1.04958485587449</v>
      </c>
      <c r="AM15" s="189">
        <v>-0.66042071703558003</v>
      </c>
      <c r="AN15" s="485">
        <v>0.11058097406600501</v>
      </c>
      <c r="AO15" s="189">
        <v>4.5213080262016998</v>
      </c>
      <c r="AP15" s="485">
        <v>1.1421242114752901</v>
      </c>
      <c r="AQ15" s="189">
        <v>-0.89678056172467902</v>
      </c>
      <c r="AR15" s="485">
        <v>8.7317361418967093E-2</v>
      </c>
      <c r="AS15" s="189">
        <v>6.8786415430292998</v>
      </c>
      <c r="AT15" s="485">
        <v>1.22597870155927</v>
      </c>
      <c r="AU15" s="189">
        <v>-0.92516196642774595</v>
      </c>
      <c r="AV15" s="485">
        <v>0.100620720258162</v>
      </c>
      <c r="AW15" s="189">
        <v>6.2589886028382598</v>
      </c>
      <c r="AX15" s="485">
        <v>1.18740736564077</v>
      </c>
      <c r="AY15" s="189">
        <v>-0.92636049498443795</v>
      </c>
      <c r="AZ15" s="485">
        <v>0.151045784823374</v>
      </c>
      <c r="BA15" s="189">
        <v>4.9130709467693201</v>
      </c>
      <c r="BB15" s="493">
        <v>1.29101863051556</v>
      </c>
    </row>
    <row r="16" spans="1:54" ht="13" customHeight="1" x14ac:dyDescent="0.35">
      <c r="A16" s="12" t="s">
        <v>251</v>
      </c>
      <c r="B16" s="97">
        <v>2</v>
      </c>
      <c r="C16" s="189">
        <v>-0.51818712215442997</v>
      </c>
      <c r="D16" s="485">
        <v>0.109211172800654</v>
      </c>
      <c r="E16" s="189">
        <v>1.63587087506137</v>
      </c>
      <c r="F16" s="485">
        <v>0.69647205664118605</v>
      </c>
      <c r="G16" s="189">
        <v>-0.74161618556738995</v>
      </c>
      <c r="H16" s="485">
        <v>0.123022995870659</v>
      </c>
      <c r="I16" s="189">
        <v>2.2744741096340402</v>
      </c>
      <c r="J16" s="485">
        <v>0.70911515666619296</v>
      </c>
      <c r="K16" s="189">
        <v>-0.57183572031091601</v>
      </c>
      <c r="L16" s="485">
        <v>0.10396318144913</v>
      </c>
      <c r="M16" s="189">
        <v>2.3854757294351199</v>
      </c>
      <c r="N16" s="485">
        <v>0.77330200789422099</v>
      </c>
      <c r="O16" s="189">
        <v>-0.73563527449993205</v>
      </c>
      <c r="P16" s="485">
        <v>0.10346141964739</v>
      </c>
      <c r="Q16" s="189">
        <v>3.6180773457194801</v>
      </c>
      <c r="R16" s="485">
        <v>0.95342366580070403</v>
      </c>
      <c r="S16" s="189">
        <v>-0.50558526040514795</v>
      </c>
      <c r="T16" s="485">
        <v>9.5809864612477202E-2</v>
      </c>
      <c r="U16" s="189">
        <v>2.2187291575783701</v>
      </c>
      <c r="V16" s="485">
        <v>0.77901064240196305</v>
      </c>
      <c r="W16" s="189">
        <v>-0.55849699002124598</v>
      </c>
      <c r="X16" s="485">
        <v>9.9882261701121494E-2</v>
      </c>
      <c r="Y16" s="189">
        <v>2.5354065034214401</v>
      </c>
      <c r="Z16" s="485">
        <v>0.87268477126151001</v>
      </c>
      <c r="AA16" s="189">
        <v>-0.94006513617821397</v>
      </c>
      <c r="AB16" s="485">
        <v>0.147219230575383</v>
      </c>
      <c r="AC16" s="189">
        <v>2.7302316573533201</v>
      </c>
      <c r="AD16" s="485">
        <v>0.82694360236912701</v>
      </c>
      <c r="AE16" s="189">
        <v>-0.79547594173997105</v>
      </c>
      <c r="AF16" s="485">
        <v>0.114193243727337</v>
      </c>
      <c r="AG16" s="189">
        <v>2.74766596374501</v>
      </c>
      <c r="AH16" s="485">
        <v>0.76846854846335599</v>
      </c>
      <c r="AI16" s="189">
        <v>-0.67240773828213696</v>
      </c>
      <c r="AJ16" s="485">
        <v>0.110854353393483</v>
      </c>
      <c r="AK16" s="189">
        <v>2.5249304540924302</v>
      </c>
      <c r="AL16" s="485">
        <v>0.76905958167466104</v>
      </c>
      <c r="AM16" s="189">
        <v>-0.48861477230475098</v>
      </c>
      <c r="AN16" s="485">
        <v>0.11451170188321499</v>
      </c>
      <c r="AO16" s="189">
        <v>1.5706630456420501</v>
      </c>
      <c r="AP16" s="485">
        <v>0.66731345803609698</v>
      </c>
      <c r="AQ16" s="189">
        <v>-0.33348707756520302</v>
      </c>
      <c r="AR16" s="485">
        <v>0.119377665639646</v>
      </c>
      <c r="AS16" s="189">
        <v>1.2320679157366901</v>
      </c>
      <c r="AT16" s="485">
        <v>0.70604914270814001</v>
      </c>
      <c r="AU16" s="189">
        <v>-0.51655211119529398</v>
      </c>
      <c r="AV16" s="485">
        <v>0.104415623782009</v>
      </c>
      <c r="AW16" s="189">
        <v>2.15282879330708</v>
      </c>
      <c r="AX16" s="485">
        <v>0.74446844910126098</v>
      </c>
      <c r="AY16" s="189">
        <v>-0.59619578907197202</v>
      </c>
      <c r="AZ16" s="485">
        <v>0.10914784535538</v>
      </c>
      <c r="BA16" s="189">
        <v>2.2806689228930002</v>
      </c>
      <c r="BB16" s="493">
        <v>0.78074290585387696</v>
      </c>
    </row>
    <row r="17" spans="1:54" ht="13" customHeight="1" x14ac:dyDescent="0.35">
      <c r="A17" s="12" t="s">
        <v>252</v>
      </c>
      <c r="B17" s="97">
        <v>2</v>
      </c>
      <c r="C17" s="189">
        <v>-1.0957241258668799</v>
      </c>
      <c r="D17" s="485">
        <v>0.101344600796363</v>
      </c>
      <c r="E17" s="189">
        <v>11.6627331921616</v>
      </c>
      <c r="F17" s="485">
        <v>1.5502708351096399</v>
      </c>
      <c r="G17" s="189">
        <v>-1.05110474569443</v>
      </c>
      <c r="H17" s="485">
        <v>0.103724924943338</v>
      </c>
      <c r="I17" s="189">
        <v>11.3039241625819</v>
      </c>
      <c r="J17" s="485">
        <v>1.61696521493784</v>
      </c>
      <c r="K17" s="189">
        <v>-0.86066326116627601</v>
      </c>
      <c r="L17" s="485">
        <v>0.10715539644325001</v>
      </c>
      <c r="M17" s="189">
        <v>9.4248680202955395</v>
      </c>
      <c r="N17" s="485">
        <v>1.57772855167048</v>
      </c>
      <c r="O17" s="189">
        <v>-0.98571370842601702</v>
      </c>
      <c r="P17" s="485">
        <v>0.102720386695245</v>
      </c>
      <c r="Q17" s="189">
        <v>10.5814618008114</v>
      </c>
      <c r="R17" s="485">
        <v>1.4380686958991</v>
      </c>
      <c r="S17" s="189">
        <v>-0.64855617114525499</v>
      </c>
      <c r="T17" s="485">
        <v>0.10726251810363401</v>
      </c>
      <c r="U17" s="189">
        <v>7.6401501887678904</v>
      </c>
      <c r="V17" s="485">
        <v>1.2952468011684499</v>
      </c>
      <c r="W17" s="189">
        <v>-0.65037941889367101</v>
      </c>
      <c r="X17" s="485">
        <v>0.109789697659203</v>
      </c>
      <c r="Y17" s="189">
        <v>7.6841906372833604</v>
      </c>
      <c r="Z17" s="485">
        <v>1.26169464341703</v>
      </c>
      <c r="AA17" s="189">
        <v>-1.06854292354575</v>
      </c>
      <c r="AB17" s="485">
        <v>0.16012151337363301</v>
      </c>
      <c r="AC17" s="189">
        <v>8.7496075580562493</v>
      </c>
      <c r="AD17" s="485">
        <v>1.4490888592526301</v>
      </c>
      <c r="AE17" s="189">
        <v>-0.76872869829692203</v>
      </c>
      <c r="AF17" s="485">
        <v>9.1764476344706997E-2</v>
      </c>
      <c r="AG17" s="189">
        <v>8.5650039557642401</v>
      </c>
      <c r="AH17" s="485">
        <v>1.2937041936495399</v>
      </c>
      <c r="AI17" s="189">
        <v>-0.43817891334418402</v>
      </c>
      <c r="AJ17" s="485">
        <v>0.107346848945368</v>
      </c>
      <c r="AK17" s="189">
        <v>6.7641249086231303</v>
      </c>
      <c r="AL17" s="485">
        <v>1.2784095647746201</v>
      </c>
      <c r="AM17" s="189">
        <v>-0.27980028986086197</v>
      </c>
      <c r="AN17" s="485">
        <v>0.104081126613483</v>
      </c>
      <c r="AO17" s="189">
        <v>5.9661605856487299</v>
      </c>
      <c r="AP17" s="485">
        <v>1.2421765381879899</v>
      </c>
      <c r="AQ17" s="189">
        <v>-0.372957081981796</v>
      </c>
      <c r="AR17" s="485">
        <v>0.10099243689619</v>
      </c>
      <c r="AS17" s="189">
        <v>6.3412554819607196</v>
      </c>
      <c r="AT17" s="485">
        <v>1.2246945138285401</v>
      </c>
      <c r="AU17" s="189">
        <v>-0.38503000876075</v>
      </c>
      <c r="AV17" s="485">
        <v>9.8333655799392197E-2</v>
      </c>
      <c r="AW17" s="189">
        <v>6.4699325183609799</v>
      </c>
      <c r="AX17" s="485">
        <v>1.2376228434935099</v>
      </c>
      <c r="AY17" s="189">
        <v>-0.86632273282163597</v>
      </c>
      <c r="AZ17" s="485">
        <v>0.100421715362008</v>
      </c>
      <c r="BA17" s="189">
        <v>9.2696580396772408</v>
      </c>
      <c r="BB17" s="493">
        <v>1.3786823552290499</v>
      </c>
    </row>
    <row r="18" spans="1:54" ht="13" customHeight="1" x14ac:dyDescent="0.35">
      <c r="A18" s="12" t="s">
        <v>253</v>
      </c>
      <c r="B18" s="97">
        <v>2</v>
      </c>
      <c r="C18" s="189">
        <v>-0.66626998569955698</v>
      </c>
      <c r="D18" s="485">
        <v>7.5264096376768605E-2</v>
      </c>
      <c r="E18" s="189">
        <v>6.04762922001487</v>
      </c>
      <c r="F18" s="485">
        <v>1.0445716907980001</v>
      </c>
      <c r="G18" s="189">
        <v>-1.0528298719763101</v>
      </c>
      <c r="H18" s="485">
        <v>0.114593754336392</v>
      </c>
      <c r="I18" s="189">
        <v>6.9009051345480001</v>
      </c>
      <c r="J18" s="485">
        <v>1.1316148558100001</v>
      </c>
      <c r="K18" s="189">
        <v>-0.629368794675355</v>
      </c>
      <c r="L18" s="485">
        <v>9.0201745755915594E-2</v>
      </c>
      <c r="M18" s="189">
        <v>5.9906973395346599</v>
      </c>
      <c r="N18" s="485">
        <v>1.2898105281168299</v>
      </c>
      <c r="O18" s="189">
        <v>-0.82189783703748498</v>
      </c>
      <c r="P18" s="485">
        <v>6.4224457359015302E-2</v>
      </c>
      <c r="Q18" s="189">
        <v>7.0192900490525902</v>
      </c>
      <c r="R18" s="485">
        <v>1.0354688700974299</v>
      </c>
      <c r="S18" s="189">
        <v>-0.74823470083691801</v>
      </c>
      <c r="T18" s="485">
        <v>7.8211875473935405E-2</v>
      </c>
      <c r="U18" s="189">
        <v>7.1280547170458197</v>
      </c>
      <c r="V18" s="485">
        <v>1.24758241766459</v>
      </c>
      <c r="W18" s="189">
        <v>-0.90923636992893297</v>
      </c>
      <c r="X18" s="485">
        <v>7.8876779343610204E-2</v>
      </c>
      <c r="Y18" s="189">
        <v>8.7255256879127199</v>
      </c>
      <c r="Z18" s="485">
        <v>1.30284987736713</v>
      </c>
      <c r="AA18" s="189">
        <v>-1.08286806085597</v>
      </c>
      <c r="AB18" s="485">
        <v>0.101007325987582</v>
      </c>
      <c r="AC18" s="189">
        <v>8.5161926455952806</v>
      </c>
      <c r="AD18" s="485">
        <v>1.4134491227754999</v>
      </c>
      <c r="AE18" s="189">
        <v>-0.74611265905436197</v>
      </c>
      <c r="AF18" s="485">
        <v>7.7161205539866606E-2</v>
      </c>
      <c r="AG18" s="189">
        <v>6.8720508154477402</v>
      </c>
      <c r="AH18" s="485">
        <v>1.19112637800267</v>
      </c>
      <c r="AI18" s="189">
        <v>-0.77720693644682504</v>
      </c>
      <c r="AJ18" s="485">
        <v>8.5628929031037096E-2</v>
      </c>
      <c r="AK18" s="189">
        <v>7.3053165073209403</v>
      </c>
      <c r="AL18" s="485">
        <v>1.32437540820234</v>
      </c>
      <c r="AM18" s="189">
        <v>-0.61395974801920705</v>
      </c>
      <c r="AN18" s="485">
        <v>8.4868068287668297E-2</v>
      </c>
      <c r="AO18" s="189">
        <v>5.8769861290931802</v>
      </c>
      <c r="AP18" s="485">
        <v>1.2159758022470899</v>
      </c>
      <c r="AQ18" s="189">
        <v>-0.72373989040727604</v>
      </c>
      <c r="AR18" s="485">
        <v>8.2213604861796297E-2</v>
      </c>
      <c r="AS18" s="189">
        <v>6.7804301875623096</v>
      </c>
      <c r="AT18" s="485">
        <v>1.12652397659544</v>
      </c>
      <c r="AU18" s="189">
        <v>-0.79552701360473299</v>
      </c>
      <c r="AV18" s="485">
        <v>7.7603187315312502E-2</v>
      </c>
      <c r="AW18" s="189">
        <v>7.5934442627027199</v>
      </c>
      <c r="AX18" s="485">
        <v>1.1310173176618401</v>
      </c>
      <c r="AY18" s="189">
        <v>-1.01614962993049</v>
      </c>
      <c r="AZ18" s="485">
        <v>8.6227917582821001E-2</v>
      </c>
      <c r="BA18" s="189">
        <v>9.19970451494369</v>
      </c>
      <c r="BB18" s="493">
        <v>1.3464620473358999</v>
      </c>
    </row>
    <row r="19" spans="1:54" ht="13" customHeight="1" x14ac:dyDescent="0.35">
      <c r="A19" s="100" t="s">
        <v>254</v>
      </c>
      <c r="B19" s="97">
        <v>2</v>
      </c>
      <c r="C19" s="189">
        <v>-0.73301007601650503</v>
      </c>
      <c r="D19" s="485">
        <v>9.7811565949417395E-2</v>
      </c>
      <c r="E19" s="189">
        <v>6.8031897786782896</v>
      </c>
      <c r="F19" s="485">
        <v>1.5531039689485899</v>
      </c>
      <c r="G19" s="189">
        <v>-1.0246213444189001</v>
      </c>
      <c r="H19" s="485">
        <v>0.17523079318370399</v>
      </c>
      <c r="I19" s="189">
        <v>6.61259118667724</v>
      </c>
      <c r="J19" s="485">
        <v>1.68896488701204</v>
      </c>
      <c r="K19" s="189">
        <v>-0.67614924160562195</v>
      </c>
      <c r="L19" s="485">
        <v>0.119658887107606</v>
      </c>
      <c r="M19" s="189">
        <v>6.5569153687553303</v>
      </c>
      <c r="N19" s="485">
        <v>1.7060931929951499</v>
      </c>
      <c r="O19" s="189">
        <v>-0.88017444405606204</v>
      </c>
      <c r="P19" s="485">
        <v>9.9847213472422106E-2</v>
      </c>
      <c r="Q19" s="189">
        <v>7.3325379572617901</v>
      </c>
      <c r="R19" s="485">
        <v>1.44826546500133</v>
      </c>
      <c r="S19" s="189">
        <v>-0.65853401008654699</v>
      </c>
      <c r="T19" s="485">
        <v>0.105054766293076</v>
      </c>
      <c r="U19" s="189">
        <v>6.4965190442873402</v>
      </c>
      <c r="V19" s="485">
        <v>1.6210176828771099</v>
      </c>
      <c r="W19" s="189">
        <v>-0.75436512829653901</v>
      </c>
      <c r="X19" s="485">
        <v>0.10073020992230799</v>
      </c>
      <c r="Y19" s="189">
        <v>7.2070949931795703</v>
      </c>
      <c r="Z19" s="485">
        <v>1.54938120588482</v>
      </c>
      <c r="AA19" s="189">
        <v>-0.96704513729059105</v>
      </c>
      <c r="AB19" s="485">
        <v>0.12586848955048099</v>
      </c>
      <c r="AC19" s="189">
        <v>7.8155467997633101</v>
      </c>
      <c r="AD19" s="485">
        <v>1.7989032766361499</v>
      </c>
      <c r="AE19" s="189">
        <v>-0.66130090189883906</v>
      </c>
      <c r="AF19" s="485">
        <v>0.103891364831244</v>
      </c>
      <c r="AG19" s="189">
        <v>6.0713747575972201</v>
      </c>
      <c r="AH19" s="485">
        <v>1.5686111214993299</v>
      </c>
      <c r="AI19" s="189">
        <v>-0.69396690761509605</v>
      </c>
      <c r="AJ19" s="485">
        <v>0.11646506954862799</v>
      </c>
      <c r="AK19" s="189">
        <v>6.72674191448752</v>
      </c>
      <c r="AL19" s="485">
        <v>1.63441609430517</v>
      </c>
      <c r="AM19" s="189">
        <v>-0.59383538569495298</v>
      </c>
      <c r="AN19" s="485">
        <v>0.108929204799367</v>
      </c>
      <c r="AO19" s="189">
        <v>5.8143957766758501</v>
      </c>
      <c r="AP19" s="485">
        <v>1.5977592526748901</v>
      </c>
      <c r="AQ19" s="189">
        <v>-0.67085147537538803</v>
      </c>
      <c r="AR19" s="485">
        <v>0.10652074872166201</v>
      </c>
      <c r="AS19" s="189">
        <v>6.5531070159336702</v>
      </c>
      <c r="AT19" s="485">
        <v>1.4768005161898501</v>
      </c>
      <c r="AU19" s="189">
        <v>-0.956569682268536</v>
      </c>
      <c r="AV19" s="485">
        <v>0.10848029161573999</v>
      </c>
      <c r="AW19" s="189">
        <v>9.7925755910140104</v>
      </c>
      <c r="AX19" s="485">
        <v>1.7342526886173899</v>
      </c>
      <c r="AY19" s="189">
        <v>-0.96985913650782996</v>
      </c>
      <c r="AZ19" s="485">
        <v>9.9231815826985606E-2</v>
      </c>
      <c r="BA19" s="189">
        <v>9.0644411808169796</v>
      </c>
      <c r="BB19" s="493">
        <v>1.6077638219249499</v>
      </c>
    </row>
    <row r="20" spans="1:54" ht="13" customHeight="1" x14ac:dyDescent="0.35">
      <c r="A20" s="100" t="s">
        <v>255</v>
      </c>
      <c r="B20" s="97">
        <v>2</v>
      </c>
      <c r="C20" s="189">
        <v>-0.59529605511771899</v>
      </c>
      <c r="D20" s="485">
        <v>0.11396529458591</v>
      </c>
      <c r="E20" s="189">
        <v>5.2879365184397802</v>
      </c>
      <c r="F20" s="485">
        <v>1.7794646290298699</v>
      </c>
      <c r="G20" s="189">
        <v>-1.0641955442420501</v>
      </c>
      <c r="H20" s="485">
        <v>0.13788534828333501</v>
      </c>
      <c r="I20" s="189">
        <v>7.0597981666069201</v>
      </c>
      <c r="J20" s="485">
        <v>1.7517380109146199</v>
      </c>
      <c r="K20" s="189">
        <v>-0.60319994767774299</v>
      </c>
      <c r="L20" s="485">
        <v>0.114270748304797</v>
      </c>
      <c r="M20" s="189">
        <v>5.54334768833517</v>
      </c>
      <c r="N20" s="485">
        <v>2.0115985939961099</v>
      </c>
      <c r="O20" s="189">
        <v>-0.86854146620626305</v>
      </c>
      <c r="P20" s="485">
        <v>0.101115250956369</v>
      </c>
      <c r="Q20" s="189">
        <v>7.5196359370504702</v>
      </c>
      <c r="R20" s="485">
        <v>1.8187837619985201</v>
      </c>
      <c r="S20" s="189">
        <v>-0.97889100868742895</v>
      </c>
      <c r="T20" s="485">
        <v>0.104102380325755</v>
      </c>
      <c r="U20" s="189">
        <v>8.96306064101916</v>
      </c>
      <c r="V20" s="485">
        <v>1.97161439495279</v>
      </c>
      <c r="W20" s="189">
        <v>-1.22177211450666</v>
      </c>
      <c r="X20" s="485">
        <v>0.121677793466183</v>
      </c>
      <c r="Y20" s="189">
        <v>12.2117853464962</v>
      </c>
      <c r="Z20" s="485">
        <v>2.0458176526677101</v>
      </c>
      <c r="AA20" s="189">
        <v>-1.3978424156264999</v>
      </c>
      <c r="AB20" s="485">
        <v>0.11875930406308</v>
      </c>
      <c r="AC20" s="189">
        <v>10.2932426905097</v>
      </c>
      <c r="AD20" s="485">
        <v>1.9159674216696101</v>
      </c>
      <c r="AE20" s="189">
        <v>-1.0076946522499199</v>
      </c>
      <c r="AF20" s="485">
        <v>0.107358112601747</v>
      </c>
      <c r="AG20" s="189">
        <v>9.4384234318628906</v>
      </c>
      <c r="AH20" s="485">
        <v>2.11751216942679</v>
      </c>
      <c r="AI20" s="189">
        <v>-1.02990856048757</v>
      </c>
      <c r="AJ20" s="485">
        <v>0.103653502719011</v>
      </c>
      <c r="AK20" s="189">
        <v>9.2447133130275407</v>
      </c>
      <c r="AL20" s="485">
        <v>2.07037904303104</v>
      </c>
      <c r="AM20" s="189">
        <v>-0.70411865415450703</v>
      </c>
      <c r="AN20" s="485">
        <v>0.135170365934974</v>
      </c>
      <c r="AO20" s="189">
        <v>6.3313756503766596</v>
      </c>
      <c r="AP20" s="485">
        <v>2.1823753966691699</v>
      </c>
      <c r="AQ20" s="189">
        <v>-0.91078905161000201</v>
      </c>
      <c r="AR20" s="485">
        <v>0.11587983597373</v>
      </c>
      <c r="AS20" s="189">
        <v>7.9061773732109097</v>
      </c>
      <c r="AT20" s="485">
        <v>2.0236682338460401</v>
      </c>
      <c r="AU20" s="189">
        <v>-0.54463514928727697</v>
      </c>
      <c r="AV20" s="485">
        <v>0.12792932851767899</v>
      </c>
      <c r="AW20" s="189">
        <v>5.1212423440994002</v>
      </c>
      <c r="AX20" s="485">
        <v>1.6755720668435199</v>
      </c>
      <c r="AY20" s="189">
        <v>-1.13279987696116</v>
      </c>
      <c r="AZ20" s="485">
        <v>0.14814732563079999</v>
      </c>
      <c r="BA20" s="189">
        <v>9.7817836596724597</v>
      </c>
      <c r="BB20" s="493">
        <v>2.32131938614154</v>
      </c>
    </row>
    <row r="21" spans="1:54" ht="13" customHeight="1" x14ac:dyDescent="0.35">
      <c r="A21" s="12" t="s">
        <v>256</v>
      </c>
      <c r="B21" s="97">
        <v>2</v>
      </c>
      <c r="C21" s="189">
        <v>-0.85729650115084299</v>
      </c>
      <c r="D21" s="485">
        <v>8.9218689332371107E-2</v>
      </c>
      <c r="E21" s="189">
        <v>9.0703369442443709</v>
      </c>
      <c r="F21" s="485">
        <v>1.6384597543299899</v>
      </c>
      <c r="G21" s="189">
        <v>-1.1188647318937699</v>
      </c>
      <c r="H21" s="485">
        <v>9.6633567554012104E-2</v>
      </c>
      <c r="I21" s="189">
        <v>12.1660665263</v>
      </c>
      <c r="J21" s="485">
        <v>1.8506818880009299</v>
      </c>
      <c r="K21" s="189">
        <v>-0.86258585298096102</v>
      </c>
      <c r="L21" s="485">
        <v>9.8811544804899606E-2</v>
      </c>
      <c r="M21" s="189">
        <v>8.9028360369649793</v>
      </c>
      <c r="N21" s="485">
        <v>1.6642238966479701</v>
      </c>
      <c r="O21" s="189">
        <v>-0.878487640129757</v>
      </c>
      <c r="P21" s="485">
        <v>9.4768885214078002E-2</v>
      </c>
      <c r="Q21" s="189">
        <v>9.1553258484545808</v>
      </c>
      <c r="R21" s="485">
        <v>1.7624621719885201</v>
      </c>
      <c r="S21" s="189">
        <v>-0.91451597721044497</v>
      </c>
      <c r="T21" s="485">
        <v>0.122718368028066</v>
      </c>
      <c r="U21" s="189">
        <v>9.1534722950063205</v>
      </c>
      <c r="V21" s="485">
        <v>1.83495481640561</v>
      </c>
      <c r="W21" s="189">
        <v>-1.1533433563335</v>
      </c>
      <c r="X21" s="485">
        <v>0.103324852607924</v>
      </c>
      <c r="Y21" s="189">
        <v>12.335084685592999</v>
      </c>
      <c r="Z21" s="485">
        <v>1.86637143295483</v>
      </c>
      <c r="AA21" s="189">
        <v>-0.74950372335682103</v>
      </c>
      <c r="AB21" s="485">
        <v>0.10612316805555901</v>
      </c>
      <c r="AC21" s="189">
        <v>7.7727706473020799</v>
      </c>
      <c r="AD21" s="485">
        <v>1.5537904174053101</v>
      </c>
      <c r="AE21" s="189">
        <v>-0.83346615769492405</v>
      </c>
      <c r="AF21" s="485">
        <v>0.10745970185103899</v>
      </c>
      <c r="AG21" s="189">
        <v>8.3077930236293493</v>
      </c>
      <c r="AH21" s="485">
        <v>1.73653505254867</v>
      </c>
      <c r="AI21" s="189">
        <v>-0.83856021038844297</v>
      </c>
      <c r="AJ21" s="485">
        <v>0.10537166351508501</v>
      </c>
      <c r="AK21" s="189">
        <v>8.8665035135438703</v>
      </c>
      <c r="AL21" s="485">
        <v>1.7005403472312599</v>
      </c>
      <c r="AM21" s="189">
        <v>-0.77668179636852896</v>
      </c>
      <c r="AN21" s="485">
        <v>9.7417801773294593E-2</v>
      </c>
      <c r="AO21" s="189">
        <v>8.1566333866706309</v>
      </c>
      <c r="AP21" s="485">
        <v>1.45258940013879</v>
      </c>
      <c r="AQ21" s="189">
        <v>-0.94201891538587401</v>
      </c>
      <c r="AR21" s="485">
        <v>0.11287345464057801</v>
      </c>
      <c r="AS21" s="189">
        <v>10.1455079846864</v>
      </c>
      <c r="AT21" s="485">
        <v>1.83935918862507</v>
      </c>
      <c r="AU21" s="189">
        <v>-0.88902956719488002</v>
      </c>
      <c r="AV21" s="485">
        <v>0.11940337304005</v>
      </c>
      <c r="AW21" s="189">
        <v>9.3803965866133101</v>
      </c>
      <c r="AX21" s="485">
        <v>1.77508354627815</v>
      </c>
      <c r="AY21" s="189">
        <v>-0.86261317341075305</v>
      </c>
      <c r="AZ21" s="485">
        <v>0.11001999450475999</v>
      </c>
      <c r="BA21" s="189">
        <v>9.0899514485685309</v>
      </c>
      <c r="BB21" s="493">
        <v>1.7119496382030099</v>
      </c>
    </row>
    <row r="22" spans="1:54" ht="13" customHeight="1" x14ac:dyDescent="0.35">
      <c r="A22" s="12" t="s">
        <v>257</v>
      </c>
      <c r="B22" s="97">
        <v>2</v>
      </c>
      <c r="C22" s="189">
        <v>-0.76794631222395904</v>
      </c>
      <c r="D22" s="485">
        <v>0.122400222717199</v>
      </c>
      <c r="E22" s="189">
        <v>4.2136659038255999</v>
      </c>
      <c r="F22" s="485">
        <v>1.2364912392220699</v>
      </c>
      <c r="G22" s="189">
        <v>-0.77608053347079298</v>
      </c>
      <c r="H22" s="485">
        <v>0.126169658863937</v>
      </c>
      <c r="I22" s="189">
        <v>4.3050280141644297</v>
      </c>
      <c r="J22" s="485">
        <v>1.29112012772217</v>
      </c>
      <c r="K22" s="189">
        <v>-0.81640631824327503</v>
      </c>
      <c r="L22" s="485">
        <v>0.124629981347814</v>
      </c>
      <c r="M22" s="189">
        <v>4.47018239018632</v>
      </c>
      <c r="N22" s="485">
        <v>1.2731805093824899</v>
      </c>
      <c r="O22" s="189">
        <v>-0.80416222284378902</v>
      </c>
      <c r="P22" s="485">
        <v>0.108206625216372</v>
      </c>
      <c r="Q22" s="189">
        <v>5.2733069709238398</v>
      </c>
      <c r="R22" s="485">
        <v>1.3622048519943999</v>
      </c>
      <c r="S22" s="189">
        <v>-0.71744334166632795</v>
      </c>
      <c r="T22" s="485">
        <v>9.8961372095733205E-2</v>
      </c>
      <c r="U22" s="189">
        <v>4.8115921800599004</v>
      </c>
      <c r="V22" s="485">
        <v>1.2204851912744501</v>
      </c>
      <c r="W22" s="189">
        <v>-0.961921512242221</v>
      </c>
      <c r="X22" s="485">
        <v>9.4447982442610601E-2</v>
      </c>
      <c r="Y22" s="189">
        <v>7.81013992585242</v>
      </c>
      <c r="Z22" s="485">
        <v>1.5133796748169901</v>
      </c>
      <c r="AA22" s="189">
        <v>-1.3379695767361499</v>
      </c>
      <c r="AB22" s="485">
        <v>0.14819268148225101</v>
      </c>
      <c r="AC22" s="189">
        <v>8.8921369763403693</v>
      </c>
      <c r="AD22" s="485">
        <v>1.73917042101735</v>
      </c>
      <c r="AE22" s="189">
        <v>-0.50301404932091098</v>
      </c>
      <c r="AF22" s="485">
        <v>0.10850609508129901</v>
      </c>
      <c r="AG22" s="189">
        <v>2.94730768880253</v>
      </c>
      <c r="AH22" s="485">
        <v>1.12122862530457</v>
      </c>
      <c r="AI22" s="189">
        <v>-0.69835668738999301</v>
      </c>
      <c r="AJ22" s="485">
        <v>0.112703993130417</v>
      </c>
      <c r="AK22" s="189">
        <v>4.5500184797555496</v>
      </c>
      <c r="AL22" s="485">
        <v>1.33020833448274</v>
      </c>
      <c r="AM22" s="189">
        <v>-0.69577971050534604</v>
      </c>
      <c r="AN22" s="485">
        <v>0.10143709905069501</v>
      </c>
      <c r="AO22" s="189">
        <v>3.9726281073575298</v>
      </c>
      <c r="AP22" s="485">
        <v>1.16217227041938</v>
      </c>
      <c r="AQ22" s="189">
        <v>-0.62018231778266797</v>
      </c>
      <c r="AR22" s="485">
        <v>9.5204497135964503E-2</v>
      </c>
      <c r="AS22" s="189">
        <v>3.9065058813915501</v>
      </c>
      <c r="AT22" s="485">
        <v>1.2072924682858901</v>
      </c>
      <c r="AU22" s="189">
        <v>-0.65469466753169903</v>
      </c>
      <c r="AV22" s="485">
        <v>0.10152209993242201</v>
      </c>
      <c r="AW22" s="189">
        <v>4.01484721145634</v>
      </c>
      <c r="AX22" s="485">
        <v>1.1857535623728701</v>
      </c>
      <c r="AY22" s="189">
        <v>-0.95573412358517296</v>
      </c>
      <c r="AZ22" s="485">
        <v>0.113815486402271</v>
      </c>
      <c r="BA22" s="189">
        <v>7.1529605479824898</v>
      </c>
      <c r="BB22" s="493">
        <v>1.48091940984835</v>
      </c>
    </row>
    <row r="23" spans="1:54" ht="13" customHeight="1" x14ac:dyDescent="0.35">
      <c r="A23" s="12" t="s">
        <v>258</v>
      </c>
      <c r="B23" s="97">
        <v>2</v>
      </c>
      <c r="C23" s="189">
        <v>-0.78244226564206698</v>
      </c>
      <c r="D23" s="485">
        <v>0.16645385357850301</v>
      </c>
      <c r="E23" s="189">
        <v>7.6472397534292504</v>
      </c>
      <c r="F23" s="485">
        <v>2.45273868233271</v>
      </c>
      <c r="G23" s="189">
        <v>-0.77324565104999998</v>
      </c>
      <c r="H23" s="485">
        <v>0.14997033766002699</v>
      </c>
      <c r="I23" s="189">
        <v>7.6249608139675704</v>
      </c>
      <c r="J23" s="485">
        <v>2.4400144534692298</v>
      </c>
      <c r="K23" s="189">
        <v>-0.79519464182134403</v>
      </c>
      <c r="L23" s="485">
        <v>0.13943115795885999</v>
      </c>
      <c r="M23" s="189">
        <v>7.8945283630238796</v>
      </c>
      <c r="N23" s="485">
        <v>2.3283933005597501</v>
      </c>
      <c r="O23" s="189">
        <v>-0.84854299611674699</v>
      </c>
      <c r="P23" s="485">
        <v>0.18242466348730599</v>
      </c>
      <c r="Q23" s="189">
        <v>8.1521936587079207</v>
      </c>
      <c r="R23" s="485">
        <v>2.55248510630059</v>
      </c>
      <c r="S23" s="189">
        <v>-0.799060579758332</v>
      </c>
      <c r="T23" s="485">
        <v>0.14244346339005401</v>
      </c>
      <c r="U23" s="189">
        <v>7.8773323048211301</v>
      </c>
      <c r="V23" s="485">
        <v>2.52987617135854</v>
      </c>
      <c r="W23" s="189">
        <v>-1.07058440947345</v>
      </c>
      <c r="X23" s="485">
        <v>0.12566407410508701</v>
      </c>
      <c r="Y23" s="189">
        <v>10.817216546060401</v>
      </c>
      <c r="Z23" s="485">
        <v>2.4195599542711301</v>
      </c>
      <c r="AA23" s="189">
        <v>-1.01979932763296</v>
      </c>
      <c r="AB23" s="485">
        <v>0.159899479734776</v>
      </c>
      <c r="AC23" s="189">
        <v>8.8213920135765402</v>
      </c>
      <c r="AD23" s="485">
        <v>2.2142585130024401</v>
      </c>
      <c r="AE23" s="189">
        <v>-0.87201826429294105</v>
      </c>
      <c r="AF23" s="485">
        <v>0.146206788071362</v>
      </c>
      <c r="AG23" s="189">
        <v>7.6964310969010299</v>
      </c>
      <c r="AH23" s="485">
        <v>2.4440255818271601</v>
      </c>
      <c r="AI23" s="189">
        <v>-0.94280244467560603</v>
      </c>
      <c r="AJ23" s="485">
        <v>0.15875474101321399</v>
      </c>
      <c r="AK23" s="189">
        <v>9.1605538181943</v>
      </c>
      <c r="AL23" s="485">
        <v>2.7347645568922498</v>
      </c>
      <c r="AM23" s="189">
        <v>-1.07307846469174</v>
      </c>
      <c r="AN23" s="485">
        <v>0.15155918660932599</v>
      </c>
      <c r="AO23" s="189">
        <v>9.9415608372624007</v>
      </c>
      <c r="AP23" s="485">
        <v>2.69856694315762</v>
      </c>
      <c r="AQ23" s="189">
        <v>-0.99419885488924697</v>
      </c>
      <c r="AR23" s="485">
        <v>0.128451133872336</v>
      </c>
      <c r="AS23" s="189">
        <v>9.7718952221131499</v>
      </c>
      <c r="AT23" s="485">
        <v>2.6245865184528898</v>
      </c>
      <c r="AU23" s="189">
        <v>-0.76481757325517097</v>
      </c>
      <c r="AV23" s="485">
        <v>0.140775571153752</v>
      </c>
      <c r="AW23" s="189">
        <v>7.0963769884694798</v>
      </c>
      <c r="AX23" s="485">
        <v>2.4517163991520601</v>
      </c>
      <c r="AY23" s="189">
        <v>-1.0027136089245501</v>
      </c>
      <c r="AZ23" s="485">
        <v>0.19094840955040299</v>
      </c>
      <c r="BA23" s="189">
        <v>8.6008619642654693</v>
      </c>
      <c r="BB23" s="493">
        <v>3.0941484089989202</v>
      </c>
    </row>
    <row r="24" spans="1:54" ht="13" customHeight="1" x14ac:dyDescent="0.35">
      <c r="A24" s="12" t="s">
        <v>259</v>
      </c>
      <c r="B24" s="97">
        <v>2</v>
      </c>
      <c r="C24" s="189">
        <v>-0.50686273910013802</v>
      </c>
      <c r="D24" s="485">
        <v>0.127987705396964</v>
      </c>
      <c r="E24" s="189">
        <v>8.0562215414143896</v>
      </c>
      <c r="F24" s="485">
        <v>1.86852132226043</v>
      </c>
      <c r="G24" s="189">
        <v>-0.88428189601150997</v>
      </c>
      <c r="H24" s="485">
        <v>0.13034205772736401</v>
      </c>
      <c r="I24" s="189">
        <v>10.3207779725086</v>
      </c>
      <c r="J24" s="485">
        <v>1.99722843817956</v>
      </c>
      <c r="K24" s="189">
        <v>-0.73573201311618697</v>
      </c>
      <c r="L24" s="485">
        <v>0.12807568400084099</v>
      </c>
      <c r="M24" s="189">
        <v>9.7731444215017795</v>
      </c>
      <c r="N24" s="485">
        <v>1.89258175070779</v>
      </c>
      <c r="O24" s="189">
        <v>-0.50549710163885797</v>
      </c>
      <c r="P24" s="485">
        <v>0.13165189080265399</v>
      </c>
      <c r="Q24" s="189">
        <v>8.1410579835196799</v>
      </c>
      <c r="R24" s="485">
        <v>1.9055034255710901</v>
      </c>
      <c r="S24" s="189">
        <v>-0.60252890445229301</v>
      </c>
      <c r="T24" s="485">
        <v>0.107752402206908</v>
      </c>
      <c r="U24" s="189">
        <v>9.0128794651313697</v>
      </c>
      <c r="V24" s="485">
        <v>1.8427793200678499</v>
      </c>
      <c r="W24" s="189">
        <v>-0.84032054812187196</v>
      </c>
      <c r="X24" s="485">
        <v>0.12134390482313701</v>
      </c>
      <c r="Y24" s="189">
        <v>11.0302372593436</v>
      </c>
      <c r="Z24" s="485">
        <v>1.8917583275049601</v>
      </c>
      <c r="AA24" s="189">
        <v>-0.59364067488442895</v>
      </c>
      <c r="AB24" s="485">
        <v>0.13297347264475001</v>
      </c>
      <c r="AC24" s="189">
        <v>8.3015479609620009</v>
      </c>
      <c r="AD24" s="485">
        <v>1.9548859169064201</v>
      </c>
      <c r="AE24" s="189">
        <v>-0.59200737162626305</v>
      </c>
      <c r="AF24" s="485">
        <v>0.124319685225212</v>
      </c>
      <c r="AG24" s="189">
        <v>8.4353211428293804</v>
      </c>
      <c r="AH24" s="485">
        <v>1.88935966048396</v>
      </c>
      <c r="AI24" s="189">
        <v>-0.773503481140562</v>
      </c>
      <c r="AJ24" s="485">
        <v>0.103633241903051</v>
      </c>
      <c r="AK24" s="189">
        <v>9.8092967082219999</v>
      </c>
      <c r="AL24" s="485">
        <v>1.78919182149276</v>
      </c>
      <c r="AM24" s="189">
        <v>-0.68905046383035395</v>
      </c>
      <c r="AN24" s="485">
        <v>0.13098306978798799</v>
      </c>
      <c r="AO24" s="189">
        <v>9.1659467260094107</v>
      </c>
      <c r="AP24" s="485">
        <v>1.8738734180046801</v>
      </c>
      <c r="AQ24" s="189">
        <v>-0.47132487378980997</v>
      </c>
      <c r="AR24" s="485">
        <v>0.12145825636360701</v>
      </c>
      <c r="AS24" s="189">
        <v>8.0654303369098095</v>
      </c>
      <c r="AT24" s="485">
        <v>1.9153774950850699</v>
      </c>
      <c r="AU24" s="189">
        <v>-0.74400180191100995</v>
      </c>
      <c r="AV24" s="485">
        <v>0.12948598767244299</v>
      </c>
      <c r="AW24" s="189">
        <v>9.6763696905058296</v>
      </c>
      <c r="AX24" s="485">
        <v>1.99674654936671</v>
      </c>
      <c r="AY24" s="189">
        <v>-0.82245944373448099</v>
      </c>
      <c r="AZ24" s="485">
        <v>0.15827428963279799</v>
      </c>
      <c r="BA24" s="189">
        <v>9.7556283040179093</v>
      </c>
      <c r="BB24" s="493">
        <v>2.03402359537461</v>
      </c>
    </row>
    <row r="25" spans="1:54" ht="13" customHeight="1" x14ac:dyDescent="0.35">
      <c r="A25" s="12" t="s">
        <v>260</v>
      </c>
      <c r="B25" s="97">
        <v>2</v>
      </c>
      <c r="C25" s="189">
        <v>-0.58922683144284804</v>
      </c>
      <c r="D25" s="485">
        <v>9.9049518669267006E-2</v>
      </c>
      <c r="E25" s="189">
        <v>4.9064719796550298</v>
      </c>
      <c r="F25" s="485">
        <v>1.2669801948530801</v>
      </c>
      <c r="G25" s="189">
        <v>-0.608047134605055</v>
      </c>
      <c r="H25" s="485">
        <v>0.11792683257742401</v>
      </c>
      <c r="I25" s="189">
        <v>4.7198649007227296</v>
      </c>
      <c r="J25" s="485">
        <v>1.2335805838609</v>
      </c>
      <c r="K25" s="189">
        <v>-0.49196586623072103</v>
      </c>
      <c r="L25" s="485">
        <v>0.11388612800795</v>
      </c>
      <c r="M25" s="189">
        <v>4.3355224842349003</v>
      </c>
      <c r="N25" s="485">
        <v>1.29737179443173</v>
      </c>
      <c r="O25" s="189">
        <v>-0.75163984072422496</v>
      </c>
      <c r="P25" s="485">
        <v>0.13177525815025401</v>
      </c>
      <c r="Q25" s="189">
        <v>5.8683696556704703</v>
      </c>
      <c r="R25" s="485">
        <v>1.4976753507748299</v>
      </c>
      <c r="S25" s="189">
        <v>-0.80329124104182803</v>
      </c>
      <c r="T25" s="485">
        <v>0.128148245302877</v>
      </c>
      <c r="U25" s="189">
        <v>6.7716276014833703</v>
      </c>
      <c r="V25" s="485">
        <v>1.57433891333348</v>
      </c>
      <c r="W25" s="189">
        <v>-0.72276359918693101</v>
      </c>
      <c r="X25" s="485">
        <v>0.112971131024205</v>
      </c>
      <c r="Y25" s="189">
        <v>5.9342000475795098</v>
      </c>
      <c r="Z25" s="485">
        <v>1.39377125355781</v>
      </c>
      <c r="AA25" s="189">
        <v>-0.98272287526048396</v>
      </c>
      <c r="AB25" s="485">
        <v>0.13669902564345801</v>
      </c>
      <c r="AC25" s="189">
        <v>6.89688382471551</v>
      </c>
      <c r="AD25" s="485">
        <v>1.6240943617772801</v>
      </c>
      <c r="AE25" s="189">
        <v>-0.61417683642382603</v>
      </c>
      <c r="AF25" s="485">
        <v>0.12692601995457101</v>
      </c>
      <c r="AG25" s="189">
        <v>4.9266807329944298</v>
      </c>
      <c r="AH25" s="485">
        <v>1.48354986080804</v>
      </c>
      <c r="AI25" s="189">
        <v>-0.73982853579709895</v>
      </c>
      <c r="AJ25" s="485">
        <v>0.125574193709862</v>
      </c>
      <c r="AK25" s="189">
        <v>5.9064605240638199</v>
      </c>
      <c r="AL25" s="485">
        <v>1.4826251088796201</v>
      </c>
      <c r="AM25" s="189">
        <v>-0.64513975493898001</v>
      </c>
      <c r="AN25" s="485">
        <v>0.113971474828791</v>
      </c>
      <c r="AO25" s="189">
        <v>5.3038867380663</v>
      </c>
      <c r="AP25" s="485">
        <v>1.45632185732757</v>
      </c>
      <c r="AQ25" s="189">
        <v>-0.90970579072777202</v>
      </c>
      <c r="AR25" s="485">
        <v>0.132350909725859</v>
      </c>
      <c r="AS25" s="189">
        <v>7.6395185533440504</v>
      </c>
      <c r="AT25" s="485">
        <v>1.8304249508993</v>
      </c>
      <c r="AU25" s="189">
        <v>-0.77529974138361302</v>
      </c>
      <c r="AV25" s="485">
        <v>0.110519091516859</v>
      </c>
      <c r="AW25" s="189">
        <v>6.30992486037339</v>
      </c>
      <c r="AX25" s="485">
        <v>1.51913816768107</v>
      </c>
      <c r="AY25" s="189">
        <v>-0.77238903743146303</v>
      </c>
      <c r="AZ25" s="485">
        <v>0.132186568765878</v>
      </c>
      <c r="BA25" s="189">
        <v>6.1607543489466199</v>
      </c>
      <c r="BB25" s="493">
        <v>1.6816038838767899</v>
      </c>
    </row>
    <row r="26" spans="1:54" ht="13" customHeight="1" x14ac:dyDescent="0.35">
      <c r="A26" s="12" t="s">
        <v>261</v>
      </c>
      <c r="B26" s="97">
        <v>2</v>
      </c>
      <c r="C26" s="189">
        <v>-0.619493293334202</v>
      </c>
      <c r="D26" s="485">
        <v>9.5327026795176198E-2</v>
      </c>
      <c r="E26" s="189">
        <v>3.39533464955456</v>
      </c>
      <c r="F26" s="485">
        <v>0.96582098809717198</v>
      </c>
      <c r="G26" s="189">
        <v>-1.03230931029708</v>
      </c>
      <c r="H26" s="485">
        <v>0.11140500759859701</v>
      </c>
      <c r="I26" s="189">
        <v>5.9599052805916504</v>
      </c>
      <c r="J26" s="485">
        <v>1.2866569432953501</v>
      </c>
      <c r="K26" s="189">
        <v>-0.68004253389315905</v>
      </c>
      <c r="L26" s="485">
        <v>8.9079017170066999E-2</v>
      </c>
      <c r="M26" s="189">
        <v>4.1474960580203399</v>
      </c>
      <c r="N26" s="485">
        <v>0.94112267984707898</v>
      </c>
      <c r="O26" s="189">
        <v>-0.84010643030565202</v>
      </c>
      <c r="P26" s="485">
        <v>0.10686318994939099</v>
      </c>
      <c r="Q26" s="189">
        <v>5.7031636486493298</v>
      </c>
      <c r="R26" s="485">
        <v>1.2723843256370999</v>
      </c>
      <c r="S26" s="189">
        <v>-0.74114345934661396</v>
      </c>
      <c r="T26" s="485">
        <v>0.119940528105672</v>
      </c>
      <c r="U26" s="189">
        <v>4.6744753563697099</v>
      </c>
      <c r="V26" s="485">
        <v>1.2340251831756699</v>
      </c>
      <c r="W26" s="189">
        <v>-0.811065103000704</v>
      </c>
      <c r="X26" s="485">
        <v>0.105359791070249</v>
      </c>
      <c r="Y26" s="189">
        <v>5.4029461624419302</v>
      </c>
      <c r="Z26" s="485">
        <v>1.1372207083655701</v>
      </c>
      <c r="AA26" s="189">
        <v>-1.1156493246249699</v>
      </c>
      <c r="AB26" s="485">
        <v>0.135409342215177</v>
      </c>
      <c r="AC26" s="189">
        <v>4.7839002228941103</v>
      </c>
      <c r="AD26" s="485">
        <v>1.1251746353455701</v>
      </c>
      <c r="AE26" s="189">
        <v>-1.0205132385589899</v>
      </c>
      <c r="AF26" s="485">
        <v>0.121232736082383</v>
      </c>
      <c r="AG26" s="189">
        <v>6.8234837768686898</v>
      </c>
      <c r="AH26" s="485">
        <v>1.46055758494261</v>
      </c>
      <c r="AI26" s="189">
        <v>-0.90013498648731305</v>
      </c>
      <c r="AJ26" s="485">
        <v>0.108151141335043</v>
      </c>
      <c r="AK26" s="189">
        <v>6.1888424621121603</v>
      </c>
      <c r="AL26" s="485">
        <v>1.2753183350997399</v>
      </c>
      <c r="AM26" s="189">
        <v>-0.73772268121916496</v>
      </c>
      <c r="AN26" s="485">
        <v>0.104257012435783</v>
      </c>
      <c r="AO26" s="189">
        <v>4.62593980812977</v>
      </c>
      <c r="AP26" s="485">
        <v>1.11955286241581</v>
      </c>
      <c r="AQ26" s="189">
        <v>-0.41988365448762399</v>
      </c>
      <c r="AR26" s="485">
        <v>9.9159742465091794E-2</v>
      </c>
      <c r="AS26" s="189">
        <v>2.50271180944867</v>
      </c>
      <c r="AT26" s="485">
        <v>0.814088462394853</v>
      </c>
      <c r="AU26" s="189">
        <v>-0.86300664570751995</v>
      </c>
      <c r="AV26" s="485">
        <v>0.102972709779132</v>
      </c>
      <c r="AW26" s="189">
        <v>5.6746266990035199</v>
      </c>
      <c r="AX26" s="485">
        <v>1.24099386580793</v>
      </c>
      <c r="AY26" s="189">
        <v>-0.99461633335005595</v>
      </c>
      <c r="AZ26" s="485">
        <v>0.10823619450477499</v>
      </c>
      <c r="BA26" s="189">
        <v>7.3171260494665997</v>
      </c>
      <c r="BB26" s="493">
        <v>1.3973480351407199</v>
      </c>
    </row>
    <row r="27" spans="1:54" ht="13" customHeight="1" x14ac:dyDescent="0.35">
      <c r="A27" s="12" t="s">
        <v>262</v>
      </c>
      <c r="B27" s="97">
        <v>2</v>
      </c>
      <c r="C27" s="189">
        <v>-0.56599450028614195</v>
      </c>
      <c r="D27" s="485">
        <v>0.149017757263124</v>
      </c>
      <c r="E27" s="189">
        <v>3.4425483240946</v>
      </c>
      <c r="F27" s="485">
        <v>1.1650206188275101</v>
      </c>
      <c r="G27" s="189">
        <v>-0.37165219870279198</v>
      </c>
      <c r="H27" s="485">
        <v>0.13411438926354399</v>
      </c>
      <c r="I27" s="189">
        <v>2.4508616477728</v>
      </c>
      <c r="J27" s="485">
        <v>1.0396594085369</v>
      </c>
      <c r="K27" s="189">
        <v>-0.41438135762537498</v>
      </c>
      <c r="L27" s="485">
        <v>0.145662802118039</v>
      </c>
      <c r="M27" s="189">
        <v>2.7469505831219401</v>
      </c>
      <c r="N27" s="485">
        <v>1.15001667262032</v>
      </c>
      <c r="O27" s="189">
        <v>-0.50000243628694896</v>
      </c>
      <c r="P27" s="485">
        <v>0.16111487602542099</v>
      </c>
      <c r="Q27" s="189">
        <v>3.0297335452511298</v>
      </c>
      <c r="R27" s="485">
        <v>1.0851484724243501</v>
      </c>
      <c r="S27" s="189">
        <v>-0.405981497096289</v>
      </c>
      <c r="T27" s="485">
        <v>0.13063561204232699</v>
      </c>
      <c r="U27" s="189">
        <v>2.8326357889281799</v>
      </c>
      <c r="V27" s="485">
        <v>1.1397106493286</v>
      </c>
      <c r="W27" s="189">
        <v>-0.942184495541457</v>
      </c>
      <c r="X27" s="485">
        <v>0.12867028637150399</v>
      </c>
      <c r="Y27" s="189">
        <v>7.2756385893346103</v>
      </c>
      <c r="Z27" s="485">
        <v>1.7158140986919099</v>
      </c>
      <c r="AA27" s="189">
        <v>-0.86054545586284503</v>
      </c>
      <c r="AB27" s="485">
        <v>0.16830593260475299</v>
      </c>
      <c r="AC27" s="189">
        <v>5.1528532101006199</v>
      </c>
      <c r="AD27" s="485">
        <v>1.7072293827271301</v>
      </c>
      <c r="AE27" s="189">
        <v>-0.68758466916418104</v>
      </c>
      <c r="AF27" s="485">
        <v>0.18114896499820399</v>
      </c>
      <c r="AG27" s="189">
        <v>3.6409806805349301</v>
      </c>
      <c r="AH27" s="485">
        <v>1.3460370328240101</v>
      </c>
      <c r="AI27" s="189">
        <v>-0.74571834028281803</v>
      </c>
      <c r="AJ27" s="485">
        <v>0.14037216422749399</v>
      </c>
      <c r="AK27" s="189">
        <v>4.9076989655935801</v>
      </c>
      <c r="AL27" s="485">
        <v>1.55482285441333</v>
      </c>
      <c r="AM27" s="189">
        <v>-0.60865548074014797</v>
      </c>
      <c r="AN27" s="485">
        <v>0.151898779905356</v>
      </c>
      <c r="AO27" s="189">
        <v>3.7156317697236201</v>
      </c>
      <c r="AP27" s="485">
        <v>1.48179618079751</v>
      </c>
      <c r="AQ27" s="189">
        <v>-0.44081343528669198</v>
      </c>
      <c r="AR27" s="485">
        <v>0.13430498579140701</v>
      </c>
      <c r="AS27" s="189">
        <v>3.0110291419594999</v>
      </c>
      <c r="AT27" s="485">
        <v>1.1645973845902799</v>
      </c>
      <c r="AU27" s="189">
        <v>-0.63278720914105302</v>
      </c>
      <c r="AV27" s="485">
        <v>0.14563813292605099</v>
      </c>
      <c r="AW27" s="189">
        <v>3.9000563658635898</v>
      </c>
      <c r="AX27" s="485">
        <v>1.2252175440187401</v>
      </c>
      <c r="AY27" s="189">
        <v>-0.65817604122823603</v>
      </c>
      <c r="AZ27" s="485">
        <v>0.16966457384946801</v>
      </c>
      <c r="BA27" s="189">
        <v>3.6941111667405901</v>
      </c>
      <c r="BB27" s="493">
        <v>1.32342171500003</v>
      </c>
    </row>
    <row r="28" spans="1:54" ht="13" customHeight="1" x14ac:dyDescent="0.35">
      <c r="A28" s="12" t="s">
        <v>263</v>
      </c>
      <c r="B28" s="97">
        <v>2</v>
      </c>
      <c r="C28" s="189">
        <v>-0.55045608008772695</v>
      </c>
      <c r="D28" s="485">
        <v>7.89330688100148E-2</v>
      </c>
      <c r="E28" s="189">
        <v>2.7394448903069999</v>
      </c>
      <c r="F28" s="485">
        <v>0.62744925216485303</v>
      </c>
      <c r="G28" s="189">
        <v>-0.88297915166558205</v>
      </c>
      <c r="H28" s="485">
        <v>7.6437942965773706E-2</v>
      </c>
      <c r="I28" s="189">
        <v>4.5558078658485996</v>
      </c>
      <c r="J28" s="485">
        <v>0.79590291103199595</v>
      </c>
      <c r="K28" s="189">
        <v>-0.72152021389683696</v>
      </c>
      <c r="L28" s="485">
        <v>6.7347742761614995E-2</v>
      </c>
      <c r="M28" s="189">
        <v>3.9320483285686798</v>
      </c>
      <c r="N28" s="485">
        <v>0.66446285542908001</v>
      </c>
      <c r="O28" s="189">
        <v>-0.55993458531648799</v>
      </c>
      <c r="P28" s="485">
        <v>5.9603250078666702E-2</v>
      </c>
      <c r="Q28" s="189">
        <v>3.5882446763123101</v>
      </c>
      <c r="R28" s="485">
        <v>0.69512230970093902</v>
      </c>
      <c r="S28" s="189">
        <v>-0.30341157066932201</v>
      </c>
      <c r="T28" s="485">
        <v>6.0477719928878203E-2</v>
      </c>
      <c r="U28" s="189">
        <v>1.81306134776137</v>
      </c>
      <c r="V28" s="485">
        <v>0.48265227412139999</v>
      </c>
      <c r="W28" s="189">
        <v>-0.74020366598715803</v>
      </c>
      <c r="X28" s="485">
        <v>7.1729026684255404E-2</v>
      </c>
      <c r="Y28" s="189">
        <v>4.85927425216701</v>
      </c>
      <c r="Z28" s="485">
        <v>0.82498238433954096</v>
      </c>
      <c r="AA28" s="189">
        <v>-1.1913354541533001</v>
      </c>
      <c r="AB28" s="485">
        <v>0.108847997087183</v>
      </c>
      <c r="AC28" s="189">
        <v>4.2520363049952499</v>
      </c>
      <c r="AD28" s="485">
        <v>0.76365303940386198</v>
      </c>
      <c r="AE28" s="189">
        <v>-0.446200280079455</v>
      </c>
      <c r="AF28" s="485">
        <v>5.6752554417982E-2</v>
      </c>
      <c r="AG28" s="189">
        <v>2.5034236783319499</v>
      </c>
      <c r="AH28" s="485">
        <v>0.53533923591184795</v>
      </c>
      <c r="AI28" s="189">
        <v>-0.519369700936961</v>
      </c>
      <c r="AJ28" s="485">
        <v>6.6471634575841501E-2</v>
      </c>
      <c r="AK28" s="189">
        <v>2.91312256182503</v>
      </c>
      <c r="AL28" s="485">
        <v>0.66866239289914298</v>
      </c>
      <c r="AM28" s="189">
        <v>-0.51690512620739903</v>
      </c>
      <c r="AN28" s="485">
        <v>6.3849703826052095E-2</v>
      </c>
      <c r="AO28" s="189">
        <v>2.7985691230186198</v>
      </c>
      <c r="AP28" s="485">
        <v>0.58360941127133303</v>
      </c>
      <c r="AQ28" s="189">
        <v>-0.44844911216564898</v>
      </c>
      <c r="AR28" s="485">
        <v>7.3203832051334905E-2</v>
      </c>
      <c r="AS28" s="189">
        <v>2.2698485662393</v>
      </c>
      <c r="AT28" s="485">
        <v>0.594698137808229</v>
      </c>
      <c r="AU28" s="189">
        <v>-0.67240924787721001</v>
      </c>
      <c r="AV28" s="485">
        <v>7.4985755661116801E-2</v>
      </c>
      <c r="AW28" s="189">
        <v>3.4997219602604499</v>
      </c>
      <c r="AX28" s="485">
        <v>0.68407271633028799</v>
      </c>
      <c r="AY28" s="189">
        <v>-0.74561504015451296</v>
      </c>
      <c r="AZ28" s="485">
        <v>6.6542253569300394E-2</v>
      </c>
      <c r="BA28" s="189">
        <v>4.9100529881672399</v>
      </c>
      <c r="BB28" s="493">
        <v>0.78305301272855898</v>
      </c>
    </row>
    <row r="29" spans="1:54" ht="13" customHeight="1" x14ac:dyDescent="0.35">
      <c r="A29" s="12" t="s">
        <v>264</v>
      </c>
      <c r="B29" s="97">
        <v>2</v>
      </c>
      <c r="C29" s="189">
        <v>-0.50630598623960299</v>
      </c>
      <c r="D29" s="485">
        <v>0.13773137097912</v>
      </c>
      <c r="E29" s="189">
        <v>5.7331416676870299</v>
      </c>
      <c r="F29" s="485">
        <v>2.0914743289891602</v>
      </c>
      <c r="G29" s="189">
        <v>-0.87316480452548695</v>
      </c>
      <c r="H29" s="485">
        <v>0.13261476002070799</v>
      </c>
      <c r="I29" s="189">
        <v>8.8978414635938705</v>
      </c>
      <c r="J29" s="485">
        <v>2.2411027349556698</v>
      </c>
      <c r="K29" s="189">
        <v>-0.302729570583265</v>
      </c>
      <c r="L29" s="485">
        <v>0.11302475895289101</v>
      </c>
      <c r="M29" s="189">
        <v>4.8963520992862302</v>
      </c>
      <c r="N29" s="485">
        <v>1.8391071278284501</v>
      </c>
      <c r="O29" s="189">
        <v>-0.54728840330995498</v>
      </c>
      <c r="P29" s="485">
        <v>0.109711729826377</v>
      </c>
      <c r="Q29" s="189">
        <v>6.0825021980718699</v>
      </c>
      <c r="R29" s="485">
        <v>1.96973881333754</v>
      </c>
      <c r="S29" s="189">
        <v>-0.65770722223560096</v>
      </c>
      <c r="T29" s="485">
        <v>0.12746165278138799</v>
      </c>
      <c r="U29" s="189">
        <v>6.81739086953427</v>
      </c>
      <c r="V29" s="485">
        <v>2.1294878093718399</v>
      </c>
      <c r="W29" s="189">
        <v>-0.86696539147579399</v>
      </c>
      <c r="X29" s="485">
        <v>0.113125759275943</v>
      </c>
      <c r="Y29" s="189">
        <v>8.6842883054085593</v>
      </c>
      <c r="Z29" s="485">
        <v>1.9614747365332399</v>
      </c>
      <c r="AA29" s="189">
        <v>-1.19638008213826</v>
      </c>
      <c r="AB29" s="485">
        <v>0.123089256455893</v>
      </c>
      <c r="AC29" s="189">
        <v>9.6348732503977192</v>
      </c>
      <c r="AD29" s="485">
        <v>1.8612864767747801</v>
      </c>
      <c r="AE29" s="189">
        <v>-0.45628809008981602</v>
      </c>
      <c r="AF29" s="485">
        <v>0.13931502628515199</v>
      </c>
      <c r="AG29" s="189">
        <v>5.3421066549971696</v>
      </c>
      <c r="AH29" s="485">
        <v>1.9167042229801501</v>
      </c>
      <c r="AI29" s="189">
        <v>-0.69249824948231398</v>
      </c>
      <c r="AJ29" s="485">
        <v>0.117715214495053</v>
      </c>
      <c r="AK29" s="189">
        <v>7.31446306371397</v>
      </c>
      <c r="AL29" s="485">
        <v>2.1599107237412398</v>
      </c>
      <c r="AM29" s="189">
        <v>-0.60926233106363303</v>
      </c>
      <c r="AN29" s="485">
        <v>0.12363960753089299</v>
      </c>
      <c r="AO29" s="189">
        <v>6.5568080835145901</v>
      </c>
      <c r="AP29" s="485">
        <v>2.03514713958067</v>
      </c>
      <c r="AQ29" s="189">
        <v>-0.94975831410945299</v>
      </c>
      <c r="AR29" s="485">
        <v>0.114336713050964</v>
      </c>
      <c r="AS29" s="189">
        <v>9.8746182270450493</v>
      </c>
      <c r="AT29" s="485">
        <v>2.1989296545975101</v>
      </c>
      <c r="AU29" s="189">
        <v>-0.34623755312955201</v>
      </c>
      <c r="AV29" s="485">
        <v>0.11521631003858</v>
      </c>
      <c r="AW29" s="189">
        <v>5.0010073790913996</v>
      </c>
      <c r="AX29" s="485">
        <v>1.87275954383501</v>
      </c>
      <c r="AY29" s="189">
        <v>-0.74220787248180797</v>
      </c>
      <c r="AZ29" s="485">
        <v>0.15252018806875101</v>
      </c>
      <c r="BA29" s="189">
        <v>6.2808565787324397</v>
      </c>
      <c r="BB29" s="493">
        <v>2.0414143265748499</v>
      </c>
    </row>
    <row r="30" spans="1:54" ht="13" customHeight="1" x14ac:dyDescent="0.35">
      <c r="A30" s="12" t="s">
        <v>265</v>
      </c>
      <c r="B30" s="97">
        <v>2</v>
      </c>
      <c r="C30" s="189">
        <v>-0.66298840880757703</v>
      </c>
      <c r="D30" s="485">
        <v>9.3651790704235793E-2</v>
      </c>
      <c r="E30" s="189">
        <v>4.8332496455778502</v>
      </c>
      <c r="F30" s="485">
        <v>1.22334269029083</v>
      </c>
      <c r="G30" s="189">
        <v>-0.73783333676910601</v>
      </c>
      <c r="H30" s="485">
        <v>9.1813995407116406E-2</v>
      </c>
      <c r="I30" s="189">
        <v>5.1631492166139701</v>
      </c>
      <c r="J30" s="485">
        <v>1.0982484545414399</v>
      </c>
      <c r="K30" s="189">
        <v>-0.59293967421484906</v>
      </c>
      <c r="L30" s="485">
        <v>0.101489437836369</v>
      </c>
      <c r="M30" s="189">
        <v>4.1099800389976702</v>
      </c>
      <c r="N30" s="485">
        <v>1.11282193224431</v>
      </c>
      <c r="O30" s="189">
        <v>-0.48855770338089599</v>
      </c>
      <c r="P30" s="485">
        <v>9.0893382017110003E-2</v>
      </c>
      <c r="Q30" s="189">
        <v>3.4634479160259501</v>
      </c>
      <c r="R30" s="485">
        <v>0.96603811866165601</v>
      </c>
      <c r="S30" s="189">
        <v>-0.44345057053765902</v>
      </c>
      <c r="T30" s="485">
        <v>7.7066673013572798E-2</v>
      </c>
      <c r="U30" s="189">
        <v>3.1668757104993501</v>
      </c>
      <c r="V30" s="485">
        <v>1.0351724978279799</v>
      </c>
      <c r="W30" s="189">
        <v>-0.72230810935395795</v>
      </c>
      <c r="X30" s="485">
        <v>9.2377971181285601E-2</v>
      </c>
      <c r="Y30" s="189">
        <v>5.3315598891071101</v>
      </c>
      <c r="Z30" s="485">
        <v>1.2777752955220401</v>
      </c>
      <c r="AA30" s="189">
        <v>-0.80819246673082701</v>
      </c>
      <c r="AB30" s="485">
        <v>0.15338362850119799</v>
      </c>
      <c r="AC30" s="189">
        <v>3.8873456305135998</v>
      </c>
      <c r="AD30" s="485">
        <v>1.1543798247511301</v>
      </c>
      <c r="AE30" s="189">
        <v>-0.45641620474872202</v>
      </c>
      <c r="AF30" s="485">
        <v>9.0591711955005594E-2</v>
      </c>
      <c r="AG30" s="189">
        <v>3.08217544674859</v>
      </c>
      <c r="AH30" s="485">
        <v>0.96333346734492298</v>
      </c>
      <c r="AI30" s="189">
        <v>-0.46461068650020998</v>
      </c>
      <c r="AJ30" s="485">
        <v>0.102122211421751</v>
      </c>
      <c r="AK30" s="189">
        <v>3.04842513436048</v>
      </c>
      <c r="AL30" s="485">
        <v>1.1424214090568701</v>
      </c>
      <c r="AM30" s="189">
        <v>-0.47633319786950501</v>
      </c>
      <c r="AN30" s="485">
        <v>8.4023527728879902E-2</v>
      </c>
      <c r="AO30" s="189">
        <v>3.3843936140242299</v>
      </c>
      <c r="AP30" s="485">
        <v>1.03401914824733</v>
      </c>
      <c r="AQ30" s="189">
        <v>-0.53347568477310503</v>
      </c>
      <c r="AR30" s="485">
        <v>7.1194291678062196E-2</v>
      </c>
      <c r="AS30" s="189">
        <v>3.8682688098731601</v>
      </c>
      <c r="AT30" s="485">
        <v>0.94232726168425895</v>
      </c>
      <c r="AU30" s="189">
        <v>-0.56859947713871795</v>
      </c>
      <c r="AV30" s="485">
        <v>8.7428015093725595E-2</v>
      </c>
      <c r="AW30" s="189">
        <v>3.8805391254235801</v>
      </c>
      <c r="AX30" s="485">
        <v>0.99719414356871505</v>
      </c>
      <c r="AY30" s="189">
        <v>-0.63908380478707505</v>
      </c>
      <c r="AZ30" s="485">
        <v>9.5828587718435096E-2</v>
      </c>
      <c r="BA30" s="189">
        <v>3.6375809649282398</v>
      </c>
      <c r="BB30" s="493">
        <v>1.05103221773249</v>
      </c>
    </row>
    <row r="31" spans="1:54" ht="13" customHeight="1" x14ac:dyDescent="0.35">
      <c r="A31" s="12" t="s">
        <v>266</v>
      </c>
      <c r="B31" s="97">
        <v>2</v>
      </c>
      <c r="C31" s="189">
        <v>-0.53461589694788803</v>
      </c>
      <c r="D31" s="485">
        <v>0.107469620685627</v>
      </c>
      <c r="E31" s="189">
        <v>1.9955724806833599</v>
      </c>
      <c r="F31" s="485">
        <v>0.76276367768229902</v>
      </c>
      <c r="G31" s="189">
        <v>-0.66227321926962701</v>
      </c>
      <c r="H31" s="485">
        <v>0.115740609877373</v>
      </c>
      <c r="I31" s="189">
        <v>2.3202810122732198</v>
      </c>
      <c r="J31" s="485">
        <v>0.77098532345444004</v>
      </c>
      <c r="K31" s="189">
        <v>-0.40783051562100198</v>
      </c>
      <c r="L31" s="485">
        <v>9.2116334203634506E-2</v>
      </c>
      <c r="M31" s="189">
        <v>1.7140677212292099</v>
      </c>
      <c r="N31" s="485">
        <v>0.74516557351974599</v>
      </c>
      <c r="O31" s="189">
        <v>-0.53822740373906897</v>
      </c>
      <c r="P31" s="485">
        <v>8.8984587900851897E-2</v>
      </c>
      <c r="Q31" s="189">
        <v>2.6833649226271499</v>
      </c>
      <c r="R31" s="485">
        <v>0.88475623456599495</v>
      </c>
      <c r="S31" s="189">
        <v>-0.73835852322642703</v>
      </c>
      <c r="T31" s="485">
        <v>9.2912669625984906E-2</v>
      </c>
      <c r="U31" s="189">
        <v>3.9037931779080202</v>
      </c>
      <c r="V31" s="485">
        <v>0.95731519722382696</v>
      </c>
      <c r="W31" s="189">
        <v>-1.0642479260757201</v>
      </c>
      <c r="X31" s="485">
        <v>8.0416355068815198E-2</v>
      </c>
      <c r="Y31" s="189">
        <v>7.8262608160631997</v>
      </c>
      <c r="Z31" s="485">
        <v>1.1324144576186099</v>
      </c>
      <c r="AA31" s="189">
        <v>-1.1132069841573899</v>
      </c>
      <c r="AB31" s="485">
        <v>0.106411766661781</v>
      </c>
      <c r="AC31" s="189">
        <v>6.1638384350349398</v>
      </c>
      <c r="AD31" s="485">
        <v>1.1345335555854601</v>
      </c>
      <c r="AE31" s="189">
        <v>-0.71267938832465505</v>
      </c>
      <c r="AF31" s="485">
        <v>9.4712192701709594E-2</v>
      </c>
      <c r="AG31" s="189">
        <v>3.4584650475332501</v>
      </c>
      <c r="AH31" s="485">
        <v>0.99722339028215201</v>
      </c>
      <c r="AI31" s="189">
        <v>-0.77905098421500196</v>
      </c>
      <c r="AJ31" s="485">
        <v>8.9537171875069904E-2</v>
      </c>
      <c r="AK31" s="189">
        <v>4.2919162398686597</v>
      </c>
      <c r="AL31" s="485">
        <v>0.96465741201667299</v>
      </c>
      <c r="AM31" s="189">
        <v>-0.81276738515052005</v>
      </c>
      <c r="AN31" s="485">
        <v>8.1438611914645603E-2</v>
      </c>
      <c r="AO31" s="189">
        <v>4.96309168486854</v>
      </c>
      <c r="AP31" s="485">
        <v>1.07366490771523</v>
      </c>
      <c r="AQ31" s="189">
        <v>-0.633724984740061</v>
      </c>
      <c r="AR31" s="485">
        <v>8.2694740146187301E-2</v>
      </c>
      <c r="AS31" s="189">
        <v>3.2863724057694701</v>
      </c>
      <c r="AT31" s="485">
        <v>0.89397250243833304</v>
      </c>
      <c r="AU31" s="189">
        <v>-0.78252068388562102</v>
      </c>
      <c r="AV31" s="485">
        <v>0.11697219530236</v>
      </c>
      <c r="AW31" s="189">
        <v>3.3809253818992699</v>
      </c>
      <c r="AX31" s="485">
        <v>0.92916262767711699</v>
      </c>
      <c r="AY31" s="189">
        <v>-0.935115976569036</v>
      </c>
      <c r="AZ31" s="485">
        <v>0.10142183924984501</v>
      </c>
      <c r="BA31" s="189">
        <v>4.88548304979604</v>
      </c>
      <c r="BB31" s="493">
        <v>1.0607327205800301</v>
      </c>
    </row>
    <row r="32" spans="1:54" ht="13" customHeight="1" x14ac:dyDescent="0.35">
      <c r="A32" s="12" t="s">
        <v>267</v>
      </c>
      <c r="B32" s="97">
        <v>2</v>
      </c>
      <c r="C32" s="189">
        <v>-0.39677349826767799</v>
      </c>
      <c r="D32" s="485">
        <v>0.12002147825828199</v>
      </c>
      <c r="E32" s="189">
        <v>4.3174808864749696</v>
      </c>
      <c r="F32" s="485">
        <v>1.6588261153077899</v>
      </c>
      <c r="G32" s="189">
        <v>-0.73939939528883103</v>
      </c>
      <c r="H32" s="485">
        <v>0.144698874790888</v>
      </c>
      <c r="I32" s="189">
        <v>6.3750023144157399</v>
      </c>
      <c r="J32" s="485">
        <v>1.76986851053167</v>
      </c>
      <c r="K32" s="189">
        <v>-0.50937768486731005</v>
      </c>
      <c r="L32" s="485">
        <v>0.116269027498398</v>
      </c>
      <c r="M32" s="189">
        <v>5.12647280886166</v>
      </c>
      <c r="N32" s="485">
        <v>1.73423444518116</v>
      </c>
      <c r="O32" s="189">
        <v>-0.67420721565253705</v>
      </c>
      <c r="P32" s="485">
        <v>0.112614053511835</v>
      </c>
      <c r="Q32" s="189">
        <v>6.3514057506746697</v>
      </c>
      <c r="R32" s="485">
        <v>1.78103838664076</v>
      </c>
      <c r="S32" s="189">
        <v>-0.55938137337832206</v>
      </c>
      <c r="T32" s="485">
        <v>0.11909446019810301</v>
      </c>
      <c r="U32" s="189">
        <v>5.4992217554981</v>
      </c>
      <c r="V32" s="485">
        <v>1.79644753576534</v>
      </c>
      <c r="W32" s="189">
        <v>-1.0267067122824101</v>
      </c>
      <c r="X32" s="485">
        <v>0.119920471060585</v>
      </c>
      <c r="Y32" s="189">
        <v>10.0846984135828</v>
      </c>
      <c r="Z32" s="485">
        <v>2.0877967568865099</v>
      </c>
      <c r="AA32" s="189">
        <v>-1.01626059486843</v>
      </c>
      <c r="AB32" s="485">
        <v>0.109472456074381</v>
      </c>
      <c r="AC32" s="189">
        <v>7.55712940071429</v>
      </c>
      <c r="AD32" s="485">
        <v>1.63785355345482</v>
      </c>
      <c r="AE32" s="189">
        <v>-0.79399440814731703</v>
      </c>
      <c r="AF32" s="485">
        <v>0.10620263284817601</v>
      </c>
      <c r="AG32" s="189">
        <v>7.1970062382844402</v>
      </c>
      <c r="AH32" s="485">
        <v>1.7711798400190599</v>
      </c>
      <c r="AI32" s="189">
        <v>-0.79373890119033497</v>
      </c>
      <c r="AJ32" s="485">
        <v>9.0918272446959103E-2</v>
      </c>
      <c r="AK32" s="189">
        <v>7.4761390133258603</v>
      </c>
      <c r="AL32" s="485">
        <v>1.69052106846978</v>
      </c>
      <c r="AM32" s="189">
        <v>-0.78019288527092601</v>
      </c>
      <c r="AN32" s="485">
        <v>0.101653459948455</v>
      </c>
      <c r="AO32" s="189">
        <v>7.16946923203498</v>
      </c>
      <c r="AP32" s="485">
        <v>1.69927394967223</v>
      </c>
      <c r="AQ32" s="189">
        <v>-0.71036989655308302</v>
      </c>
      <c r="AR32" s="485">
        <v>0.104390823881599</v>
      </c>
      <c r="AS32" s="189">
        <v>6.5509531271527699</v>
      </c>
      <c r="AT32" s="485">
        <v>1.8583028733904601</v>
      </c>
      <c r="AU32" s="189">
        <v>-0.69274340032373305</v>
      </c>
      <c r="AV32" s="485">
        <v>0.118983533772657</v>
      </c>
      <c r="AW32" s="189">
        <v>6.3429959559795401</v>
      </c>
      <c r="AX32" s="485">
        <v>1.75947232621123</v>
      </c>
      <c r="AY32" s="189">
        <v>-0.89173707909182898</v>
      </c>
      <c r="AZ32" s="485">
        <v>0.11587151290942201</v>
      </c>
      <c r="BA32" s="189">
        <v>7.4109464212917597</v>
      </c>
      <c r="BB32" s="493">
        <v>1.5887955826254001</v>
      </c>
    </row>
    <row r="33" spans="1:54" ht="13" customHeight="1" x14ac:dyDescent="0.35">
      <c r="A33" s="12" t="s">
        <v>268</v>
      </c>
      <c r="B33" s="97">
        <v>2</v>
      </c>
      <c r="C33" s="189">
        <v>-0.70058424379331696</v>
      </c>
      <c r="D33" s="485">
        <v>8.05085985314236E-2</v>
      </c>
      <c r="E33" s="189">
        <v>4.0678483024846299</v>
      </c>
      <c r="F33" s="485">
        <v>0.86647890847065301</v>
      </c>
      <c r="G33" s="189">
        <v>-0.92061659790175498</v>
      </c>
      <c r="H33" s="485">
        <v>8.8942112423470707E-2</v>
      </c>
      <c r="I33" s="189">
        <v>6.7479112795194398</v>
      </c>
      <c r="J33" s="485">
        <v>1.1031271998738399</v>
      </c>
      <c r="K33" s="189">
        <v>-0.67856993429066703</v>
      </c>
      <c r="L33" s="485">
        <v>8.2021765083277798E-2</v>
      </c>
      <c r="M33" s="189">
        <v>3.93805939280168</v>
      </c>
      <c r="N33" s="485">
        <v>0.87883361818300498</v>
      </c>
      <c r="O33" s="189">
        <v>-0.65130593179199003</v>
      </c>
      <c r="P33" s="485">
        <v>8.6748353229095104E-2</v>
      </c>
      <c r="Q33" s="189">
        <v>3.78455462207152</v>
      </c>
      <c r="R33" s="485">
        <v>0.899042365071412</v>
      </c>
      <c r="S33" s="189">
        <v>-0.901861046584571</v>
      </c>
      <c r="T33" s="485">
        <v>0.105343698642345</v>
      </c>
      <c r="U33" s="189">
        <v>5.0253999915965597</v>
      </c>
      <c r="V33" s="485">
        <v>1.1563498967484001</v>
      </c>
      <c r="W33" s="189">
        <v>-0.93486651449355096</v>
      </c>
      <c r="X33" s="485">
        <v>9.2431341124751404E-2</v>
      </c>
      <c r="Y33" s="189">
        <v>6.2036896938191601</v>
      </c>
      <c r="Z33" s="485">
        <v>1.0736793011730601</v>
      </c>
      <c r="AA33" s="189">
        <v>-1.3382310314835399</v>
      </c>
      <c r="AB33" s="485">
        <v>0.20368422996765001</v>
      </c>
      <c r="AC33" s="189">
        <v>3.5614818243450799</v>
      </c>
      <c r="AD33" s="485">
        <v>0.95573347432391897</v>
      </c>
      <c r="AE33" s="189">
        <v>-0.78228227862023803</v>
      </c>
      <c r="AF33" s="485">
        <v>8.5515661067351506E-2</v>
      </c>
      <c r="AG33" s="189">
        <v>5.1037934586322198</v>
      </c>
      <c r="AH33" s="485">
        <v>0.91271251555630095</v>
      </c>
      <c r="AI33" s="189">
        <v>-0.68579951617759205</v>
      </c>
      <c r="AJ33" s="485">
        <v>8.4527475184032405E-2</v>
      </c>
      <c r="AK33" s="189">
        <v>3.9579382318725602</v>
      </c>
      <c r="AL33" s="485">
        <v>0.92524372013790201</v>
      </c>
      <c r="AM33" s="189">
        <v>-0.84266458211370898</v>
      </c>
      <c r="AN33" s="485">
        <v>8.6980889259468203E-2</v>
      </c>
      <c r="AO33" s="189">
        <v>5.03545126878267</v>
      </c>
      <c r="AP33" s="485">
        <v>0.89293021313179399</v>
      </c>
      <c r="AQ33" s="189">
        <v>-0.839141255722616</v>
      </c>
      <c r="AR33" s="485">
        <v>0.11035965400327299</v>
      </c>
      <c r="AS33" s="189">
        <v>2.8787013996063999</v>
      </c>
      <c r="AT33" s="485">
        <v>0.75932536105972204</v>
      </c>
      <c r="AU33" s="189">
        <v>-0.85018743725416401</v>
      </c>
      <c r="AV33" s="485">
        <v>7.7635292642192003E-2</v>
      </c>
      <c r="AW33" s="189">
        <v>5.5143349962589099</v>
      </c>
      <c r="AX33" s="485">
        <v>0.85367025909847405</v>
      </c>
      <c r="AY33" s="189">
        <v>-0.804765016576095</v>
      </c>
      <c r="AZ33" s="485">
        <v>0.115246224068433</v>
      </c>
      <c r="BA33" s="189">
        <v>3.82000141127171</v>
      </c>
      <c r="BB33" s="493">
        <v>0.92342708486630498</v>
      </c>
    </row>
    <row r="34" spans="1:54" ht="13" customHeight="1" x14ac:dyDescent="0.35">
      <c r="A34" s="12" t="s">
        <v>269</v>
      </c>
      <c r="B34" s="97">
        <v>2</v>
      </c>
      <c r="C34" s="189">
        <v>-0.61736302222031003</v>
      </c>
      <c r="D34" s="485">
        <v>0.190580531103448</v>
      </c>
      <c r="E34" s="189">
        <v>3.66689403613475</v>
      </c>
      <c r="F34" s="485">
        <v>1.8178576083846101</v>
      </c>
      <c r="G34" s="189">
        <v>-0.75898737684080397</v>
      </c>
      <c r="H34" s="485">
        <v>0.166771154318438</v>
      </c>
      <c r="I34" s="189">
        <v>4.8465578948309496</v>
      </c>
      <c r="J34" s="485">
        <v>1.9344892780803</v>
      </c>
      <c r="K34" s="189">
        <v>-0.33000329033325898</v>
      </c>
      <c r="L34" s="485">
        <v>0.19236981571990799</v>
      </c>
      <c r="M34" s="189">
        <v>2.2770102898708</v>
      </c>
      <c r="N34" s="485">
        <v>1.5146316735184799</v>
      </c>
      <c r="O34" s="189">
        <v>-0.367690064557811</v>
      </c>
      <c r="P34" s="485">
        <v>0.17781226450726101</v>
      </c>
      <c r="Q34" s="189">
        <v>2.5640777269079398</v>
      </c>
      <c r="R34" s="485">
        <v>1.69593453438034</v>
      </c>
      <c r="S34" s="189">
        <v>-0.62043017672012302</v>
      </c>
      <c r="T34" s="485">
        <v>0.19163338298327801</v>
      </c>
      <c r="U34" s="189">
        <v>3.66184443868503</v>
      </c>
      <c r="V34" s="485">
        <v>1.8629692107951601</v>
      </c>
      <c r="W34" s="189">
        <v>-0.51748574414460202</v>
      </c>
      <c r="X34" s="485">
        <v>0.16580894309191499</v>
      </c>
      <c r="Y34" s="189">
        <v>3.3555028923287602</v>
      </c>
      <c r="Z34" s="485">
        <v>1.8119356420795401</v>
      </c>
      <c r="AA34" s="189">
        <v>-0.94223850866965797</v>
      </c>
      <c r="AB34" s="485">
        <v>0.15592130296756601</v>
      </c>
      <c r="AC34" s="189">
        <v>5.3420558737027104</v>
      </c>
      <c r="AD34" s="485">
        <v>1.7060460334204399</v>
      </c>
      <c r="AE34" s="189">
        <v>-0.42793120727332401</v>
      </c>
      <c r="AF34" s="485">
        <v>0.155442277344638</v>
      </c>
      <c r="AG34" s="189">
        <v>2.7678487812766499</v>
      </c>
      <c r="AH34" s="485">
        <v>1.5883368799214601</v>
      </c>
      <c r="AI34" s="189">
        <v>-0.49898869630114701</v>
      </c>
      <c r="AJ34" s="485">
        <v>0.151133522782889</v>
      </c>
      <c r="AK34" s="189">
        <v>3.1856107778565401</v>
      </c>
      <c r="AL34" s="485">
        <v>1.6483111161808499</v>
      </c>
      <c r="AM34" s="189">
        <v>-0.41978533848813099</v>
      </c>
      <c r="AN34" s="485">
        <v>0.15871388276353299</v>
      </c>
      <c r="AO34" s="189">
        <v>2.9908157772049999</v>
      </c>
      <c r="AP34" s="485">
        <v>1.73437017848876</v>
      </c>
      <c r="AQ34" s="189">
        <v>-0.59662786785994104</v>
      </c>
      <c r="AR34" s="485">
        <v>0.15127785632320101</v>
      </c>
      <c r="AS34" s="189">
        <v>4.25719761905113</v>
      </c>
      <c r="AT34" s="485">
        <v>1.92823947549791</v>
      </c>
      <c r="AU34" s="189">
        <v>-0.72872600851825098</v>
      </c>
      <c r="AV34" s="485">
        <v>0.17900974791618601</v>
      </c>
      <c r="AW34" s="189">
        <v>4.3418667472308501</v>
      </c>
      <c r="AX34" s="485">
        <v>1.88092948725911</v>
      </c>
      <c r="AY34" s="189">
        <v>-0.62730977689057399</v>
      </c>
      <c r="AZ34" s="485">
        <v>0.18055987933909601</v>
      </c>
      <c r="BA34" s="189">
        <v>4.3616997645428297</v>
      </c>
      <c r="BB34" s="493">
        <v>1.89855549451815</v>
      </c>
    </row>
    <row r="35" spans="1:54" ht="13" customHeight="1" x14ac:dyDescent="0.35">
      <c r="A35" s="12" t="s">
        <v>270</v>
      </c>
      <c r="B35" s="97">
        <v>2</v>
      </c>
      <c r="C35" s="189">
        <v>-0.71811647732983996</v>
      </c>
      <c r="D35" s="485">
        <v>0.19273835547357601</v>
      </c>
      <c r="E35" s="189">
        <v>3.6253240299123499</v>
      </c>
      <c r="F35" s="485">
        <v>1.76972669192097</v>
      </c>
      <c r="G35" s="189">
        <v>-0.97148434449264898</v>
      </c>
      <c r="H35" s="485">
        <v>0.14945952782112901</v>
      </c>
      <c r="I35" s="189">
        <v>6.0560384343039599</v>
      </c>
      <c r="J35" s="485">
        <v>1.65470477101424</v>
      </c>
      <c r="K35" s="189">
        <v>-0.76287341157799005</v>
      </c>
      <c r="L35" s="485">
        <v>0.12966082727669201</v>
      </c>
      <c r="M35" s="189">
        <v>4.4870266760653399</v>
      </c>
      <c r="N35" s="485">
        <v>1.49397016522874</v>
      </c>
      <c r="O35" s="189">
        <v>-0.74671738744451699</v>
      </c>
      <c r="P35" s="485">
        <v>0.18787382446098499</v>
      </c>
      <c r="Q35" s="189">
        <v>3.6029245784352399</v>
      </c>
      <c r="R35" s="485">
        <v>1.6133909471172601</v>
      </c>
      <c r="S35" s="189">
        <v>-0.62439192676098398</v>
      </c>
      <c r="T35" s="485">
        <v>0.14991049902769499</v>
      </c>
      <c r="U35" s="189">
        <v>3.4910137116613802</v>
      </c>
      <c r="V35" s="485">
        <v>1.67820692852644</v>
      </c>
      <c r="W35" s="189">
        <v>-0.75844581999884197</v>
      </c>
      <c r="X35" s="485">
        <v>0.104058619656464</v>
      </c>
      <c r="Y35" s="189">
        <v>4.7395427154554799</v>
      </c>
      <c r="Z35" s="485">
        <v>1.3675467506194301</v>
      </c>
      <c r="AA35" s="189">
        <v>-0.88366699342736998</v>
      </c>
      <c r="AB35" s="485">
        <v>0.189373783692976</v>
      </c>
      <c r="AC35" s="189">
        <v>2.7978340964224202</v>
      </c>
      <c r="AD35" s="485">
        <v>1.19739760746102</v>
      </c>
      <c r="AE35" s="189">
        <v>-0.87894416824932997</v>
      </c>
      <c r="AF35" s="485">
        <v>0.15954933987759901</v>
      </c>
      <c r="AG35" s="189">
        <v>5.3346089112134596</v>
      </c>
      <c r="AH35" s="485">
        <v>1.6675581082615201</v>
      </c>
      <c r="AI35" s="189">
        <v>-0.48220175046769798</v>
      </c>
      <c r="AJ35" s="485">
        <v>0.15608820462124301</v>
      </c>
      <c r="AK35" s="189">
        <v>2.4649034513386501</v>
      </c>
      <c r="AL35" s="485">
        <v>1.3116106319133001</v>
      </c>
      <c r="AM35" s="189">
        <v>-0.17317416411370101</v>
      </c>
      <c r="AN35" s="485">
        <v>0.13813162364675399</v>
      </c>
      <c r="AO35" s="189">
        <v>1.16696003911012</v>
      </c>
      <c r="AP35" s="485">
        <v>0.98044861355319401</v>
      </c>
      <c r="AQ35" s="189">
        <v>-0.13862669991954299</v>
      </c>
      <c r="AR35" s="485">
        <v>0.119132106447041</v>
      </c>
      <c r="AS35" s="189">
        <v>1.1283046404872199</v>
      </c>
      <c r="AT35" s="485">
        <v>1.04823207343705</v>
      </c>
      <c r="AU35" s="189">
        <v>-0.586892970169414</v>
      </c>
      <c r="AV35" s="485">
        <v>0.16705699247470801</v>
      </c>
      <c r="AW35" s="189">
        <v>2.8245442627338102</v>
      </c>
      <c r="AX35" s="485">
        <v>1.52376988064384</v>
      </c>
      <c r="AY35" s="189">
        <v>-0.85639344096115899</v>
      </c>
      <c r="AZ35" s="485">
        <v>0.18478866629053201</v>
      </c>
      <c r="BA35" s="189">
        <v>3.3366305062067099</v>
      </c>
      <c r="BB35" s="493">
        <v>1.3923124511776801</v>
      </c>
    </row>
    <row r="36" spans="1:54" ht="13" customHeight="1" x14ac:dyDescent="0.35">
      <c r="A36" s="12" t="s">
        <v>271</v>
      </c>
      <c r="B36" s="97">
        <v>2</v>
      </c>
      <c r="C36" s="189">
        <v>-0.58110036395335796</v>
      </c>
      <c r="D36" s="485">
        <v>6.8002513995778793E-2</v>
      </c>
      <c r="E36" s="189">
        <v>3.4496238307125902</v>
      </c>
      <c r="F36" s="485">
        <v>0.80645677313831599</v>
      </c>
      <c r="G36" s="189">
        <v>-0.60497127577474397</v>
      </c>
      <c r="H36" s="485">
        <v>8.0924513448637395E-2</v>
      </c>
      <c r="I36" s="189">
        <v>3.3720437473165599</v>
      </c>
      <c r="J36" s="485">
        <v>0.86604859423205705</v>
      </c>
      <c r="K36" s="189">
        <v>-0.51413250439885205</v>
      </c>
      <c r="L36" s="485">
        <v>8.1941812695139393E-2</v>
      </c>
      <c r="M36" s="189">
        <v>3.0845506176507498</v>
      </c>
      <c r="N36" s="485">
        <v>0.87003142732258198</v>
      </c>
      <c r="O36" s="189">
        <v>-0.55850206976441596</v>
      </c>
      <c r="P36" s="485">
        <v>8.8697562273967301E-2</v>
      </c>
      <c r="Q36" s="189">
        <v>3.5010045735609698</v>
      </c>
      <c r="R36" s="485">
        <v>0.91399389186761704</v>
      </c>
      <c r="S36" s="189">
        <v>-0.59978469448141902</v>
      </c>
      <c r="T36" s="485">
        <v>7.7983460047997805E-2</v>
      </c>
      <c r="U36" s="189">
        <v>3.7921854638599499</v>
      </c>
      <c r="V36" s="485">
        <v>0.92247507116310401</v>
      </c>
      <c r="W36" s="189">
        <v>-0.64045701503132801</v>
      </c>
      <c r="X36" s="485">
        <v>7.5874094632712802E-2</v>
      </c>
      <c r="Y36" s="189">
        <v>4.2117524880614798</v>
      </c>
      <c r="Z36" s="485">
        <v>0.83678822006940101</v>
      </c>
      <c r="AA36" s="189">
        <v>-0.73806672360046199</v>
      </c>
      <c r="AB36" s="485">
        <v>0.145945826236898</v>
      </c>
      <c r="AC36" s="189">
        <v>2.7170348347590401</v>
      </c>
      <c r="AD36" s="485">
        <v>0.77229653408328902</v>
      </c>
      <c r="AE36" s="189">
        <v>-0.336540069717504</v>
      </c>
      <c r="AF36" s="485">
        <v>6.9568220369840894E-2</v>
      </c>
      <c r="AG36" s="189">
        <v>1.9781071575181199</v>
      </c>
      <c r="AH36" s="485">
        <v>0.70304583723966196</v>
      </c>
      <c r="AI36" s="189">
        <v>-0.66589879712691102</v>
      </c>
      <c r="AJ36" s="485">
        <v>7.9817860249367004E-2</v>
      </c>
      <c r="AK36" s="189">
        <v>4.5363712387010402</v>
      </c>
      <c r="AL36" s="485">
        <v>1.0017030792188799</v>
      </c>
      <c r="AM36" s="189">
        <v>-0.62664226826977498</v>
      </c>
      <c r="AN36" s="485">
        <v>8.5558953036001598E-2</v>
      </c>
      <c r="AO36" s="189">
        <v>3.9144187685388001</v>
      </c>
      <c r="AP36" s="485">
        <v>0.99547812578247297</v>
      </c>
      <c r="AQ36" s="189">
        <v>-0.64457470086415802</v>
      </c>
      <c r="AR36" s="485">
        <v>8.1329532463128795E-2</v>
      </c>
      <c r="AS36" s="189">
        <v>4.3359864195434499</v>
      </c>
      <c r="AT36" s="485">
        <v>0.97386998488006205</v>
      </c>
      <c r="AU36" s="189">
        <v>-0.50206973886364303</v>
      </c>
      <c r="AV36" s="485">
        <v>8.4934945852353505E-2</v>
      </c>
      <c r="AW36" s="189">
        <v>2.7995704854280499</v>
      </c>
      <c r="AX36" s="485">
        <v>0.863857763356771</v>
      </c>
      <c r="AY36" s="189">
        <v>-0.738136543234718</v>
      </c>
      <c r="AZ36" s="485">
        <v>8.3909883746994304E-2</v>
      </c>
      <c r="BA36" s="189">
        <v>4.3037846785871299</v>
      </c>
      <c r="BB36" s="493">
        <v>0.833616226959635</v>
      </c>
    </row>
    <row r="37" spans="1:54" ht="13" customHeight="1" x14ac:dyDescent="0.35">
      <c r="A37" s="12" t="s">
        <v>272</v>
      </c>
      <c r="B37" s="97">
        <v>2</v>
      </c>
      <c r="C37" s="189">
        <v>-0.78310330884522805</v>
      </c>
      <c r="D37" s="485">
        <v>8.90874856994434E-2</v>
      </c>
      <c r="E37" s="189">
        <v>7.3933211905129799</v>
      </c>
      <c r="F37" s="485">
        <v>1.4223396766276999</v>
      </c>
      <c r="G37" s="189">
        <v>-0.82824445775551003</v>
      </c>
      <c r="H37" s="485">
        <v>0.100196129941343</v>
      </c>
      <c r="I37" s="189">
        <v>7.8466870687258297</v>
      </c>
      <c r="J37" s="485">
        <v>1.4529439814959599</v>
      </c>
      <c r="K37" s="189">
        <v>-0.55714402171128796</v>
      </c>
      <c r="L37" s="485">
        <v>8.9255821240946401E-2</v>
      </c>
      <c r="M37" s="189">
        <v>5.7364195262737798</v>
      </c>
      <c r="N37" s="485">
        <v>1.1685928530665699</v>
      </c>
      <c r="O37" s="189">
        <v>-0.74675307515841705</v>
      </c>
      <c r="P37" s="485">
        <v>8.5356683431114994E-2</v>
      </c>
      <c r="Q37" s="189">
        <v>7.1913271136254098</v>
      </c>
      <c r="R37" s="485">
        <v>1.3873729675044499</v>
      </c>
      <c r="S37" s="189">
        <v>-0.58413635106306006</v>
      </c>
      <c r="T37" s="485">
        <v>9.1682705820627902E-2</v>
      </c>
      <c r="U37" s="189">
        <v>6.05174582470727</v>
      </c>
      <c r="V37" s="485">
        <v>1.2612162809759599</v>
      </c>
      <c r="W37" s="189">
        <v>-0.94845802908353904</v>
      </c>
      <c r="X37" s="485">
        <v>9.1971835129479096E-2</v>
      </c>
      <c r="Y37" s="189">
        <v>8.9649726258177598</v>
      </c>
      <c r="Z37" s="485">
        <v>1.36845911618267</v>
      </c>
      <c r="AA37" s="189">
        <v>-0.70571503876984398</v>
      </c>
      <c r="AB37" s="485">
        <v>0.116598668866623</v>
      </c>
      <c r="AC37" s="189">
        <v>5.5859997212513299</v>
      </c>
      <c r="AD37" s="485">
        <v>1.0728651981792801</v>
      </c>
      <c r="AE37" s="189">
        <v>-0.70329105444696205</v>
      </c>
      <c r="AF37" s="485">
        <v>8.5397859774078794E-2</v>
      </c>
      <c r="AG37" s="189">
        <v>6.9173974503954003</v>
      </c>
      <c r="AH37" s="485">
        <v>1.1479444722333201</v>
      </c>
      <c r="AI37" s="189">
        <v>-0.881653432920532</v>
      </c>
      <c r="AJ37" s="485">
        <v>9.1028425678411198E-2</v>
      </c>
      <c r="AK37" s="189">
        <v>8.7230519937736695</v>
      </c>
      <c r="AL37" s="485">
        <v>1.3416240530404799</v>
      </c>
      <c r="AM37" s="189">
        <v>-0.78145196083195601</v>
      </c>
      <c r="AN37" s="485">
        <v>9.3050293927919997E-2</v>
      </c>
      <c r="AO37" s="189">
        <v>7.3805729165746499</v>
      </c>
      <c r="AP37" s="485">
        <v>1.30376031826582</v>
      </c>
      <c r="AQ37" s="189">
        <v>-0.63358660481649298</v>
      </c>
      <c r="AR37" s="485">
        <v>0.104712576783244</v>
      </c>
      <c r="AS37" s="189">
        <v>5.9726859956090204</v>
      </c>
      <c r="AT37" s="485">
        <v>1.12335612151515</v>
      </c>
      <c r="AU37" s="189">
        <v>-1.0125622805652099</v>
      </c>
      <c r="AV37" s="485">
        <v>9.9075612832569104E-2</v>
      </c>
      <c r="AW37" s="189">
        <v>9.6155001936382707</v>
      </c>
      <c r="AX37" s="485">
        <v>1.29241365266209</v>
      </c>
      <c r="AY37" s="189">
        <v>-1.0022387771543699</v>
      </c>
      <c r="AZ37" s="485">
        <v>8.5274528712386694E-2</v>
      </c>
      <c r="BA37" s="189">
        <v>10.154824039651301</v>
      </c>
      <c r="BB37" s="493">
        <v>1.1775478269678199</v>
      </c>
    </row>
    <row r="38" spans="1:54" ht="13" customHeight="1" x14ac:dyDescent="0.35">
      <c r="A38" s="12" t="s">
        <v>273</v>
      </c>
      <c r="B38" s="97">
        <v>2</v>
      </c>
      <c r="C38" s="189">
        <v>-0.70098194853020701</v>
      </c>
      <c r="D38" s="485">
        <v>6.8530465638350205E-2</v>
      </c>
      <c r="E38" s="189">
        <v>5.4283878268597503</v>
      </c>
      <c r="F38" s="485">
        <v>0.87276709284113696</v>
      </c>
      <c r="G38" s="189">
        <v>-0.70516251909975003</v>
      </c>
      <c r="H38" s="485">
        <v>7.8534218272650794E-2</v>
      </c>
      <c r="I38" s="189">
        <v>4.4761733674712803</v>
      </c>
      <c r="J38" s="485">
        <v>0.75207128220916097</v>
      </c>
      <c r="K38" s="189">
        <v>-0.807180921029233</v>
      </c>
      <c r="L38" s="485">
        <v>7.0132755924833506E-2</v>
      </c>
      <c r="M38" s="189">
        <v>6.0929284527821999</v>
      </c>
      <c r="N38" s="485">
        <v>0.85257682942058099</v>
      </c>
      <c r="O38" s="189">
        <v>-0.77387182295816803</v>
      </c>
      <c r="P38" s="485">
        <v>7.6079841731690107E-2</v>
      </c>
      <c r="Q38" s="189">
        <v>6.4350954449280398</v>
      </c>
      <c r="R38" s="485">
        <v>1.03549789820955</v>
      </c>
      <c r="S38" s="189">
        <v>-0.66315304147663001</v>
      </c>
      <c r="T38" s="485">
        <v>7.7476805180002106E-2</v>
      </c>
      <c r="U38" s="189">
        <v>5.6320591003788802</v>
      </c>
      <c r="V38" s="485">
        <v>0.88976517550095202</v>
      </c>
      <c r="W38" s="189">
        <v>-0.50914338840445605</v>
      </c>
      <c r="X38" s="485">
        <v>7.4718201820811903E-2</v>
      </c>
      <c r="Y38" s="189">
        <v>4.4689155900929203</v>
      </c>
      <c r="Z38" s="485">
        <v>0.83861503031917695</v>
      </c>
      <c r="AA38" s="189">
        <v>-0.860556905890139</v>
      </c>
      <c r="AB38" s="485">
        <v>0.13334141243051301</v>
      </c>
      <c r="AC38" s="189">
        <v>4.6162828612693598</v>
      </c>
      <c r="AD38" s="485">
        <v>0.95799827509784397</v>
      </c>
      <c r="AE38" s="189">
        <v>-0.76236575122916395</v>
      </c>
      <c r="AF38" s="485">
        <v>8.9381864131796399E-2</v>
      </c>
      <c r="AG38" s="189">
        <v>5.6785719558708498</v>
      </c>
      <c r="AH38" s="485">
        <v>1.00580040922408</v>
      </c>
      <c r="AI38" s="189">
        <v>-0.65593424478825801</v>
      </c>
      <c r="AJ38" s="485">
        <v>8.6593651676363806E-2</v>
      </c>
      <c r="AK38" s="189">
        <v>4.6194708049409297</v>
      </c>
      <c r="AL38" s="485">
        <v>0.86432969190888498</v>
      </c>
      <c r="AM38" s="189">
        <v>-0.301705730140294</v>
      </c>
      <c r="AN38" s="485">
        <v>0.103866070266426</v>
      </c>
      <c r="AO38" s="189">
        <v>3.21633282387634</v>
      </c>
      <c r="AP38" s="485">
        <v>0.77035491892623198</v>
      </c>
      <c r="AQ38" s="189">
        <v>-0.46094816440348801</v>
      </c>
      <c r="AR38" s="485">
        <v>8.5813670091590202E-2</v>
      </c>
      <c r="AS38" s="189">
        <v>4.0030902479205501</v>
      </c>
      <c r="AT38" s="485">
        <v>0.85617713773409698</v>
      </c>
      <c r="AU38" s="189">
        <v>-0.46278237789639798</v>
      </c>
      <c r="AV38" s="485">
        <v>7.9916505448890202E-2</v>
      </c>
      <c r="AW38" s="189">
        <v>4.0175914405001603</v>
      </c>
      <c r="AX38" s="485">
        <v>0.85133782752365295</v>
      </c>
      <c r="AY38" s="189">
        <v>-0.79810833238121104</v>
      </c>
      <c r="AZ38" s="485">
        <v>0.10045300308060599</v>
      </c>
      <c r="BA38" s="189">
        <v>5.1474992164985398</v>
      </c>
      <c r="BB38" s="493">
        <v>0.95208507425614097</v>
      </c>
    </row>
    <row r="39" spans="1:54" ht="13" customHeight="1" x14ac:dyDescent="0.35">
      <c r="A39" s="12" t="s">
        <v>274</v>
      </c>
      <c r="B39" s="97">
        <v>2</v>
      </c>
      <c r="C39" s="189">
        <v>-0.77175764657504697</v>
      </c>
      <c r="D39" s="485">
        <v>0.163516689700788</v>
      </c>
      <c r="E39" s="189">
        <v>4.3520487064170501</v>
      </c>
      <c r="F39" s="485">
        <v>1.1948008703419</v>
      </c>
      <c r="G39" s="189">
        <v>-0.95724129384410495</v>
      </c>
      <c r="H39" s="485">
        <v>0.115103985516126</v>
      </c>
      <c r="I39" s="189">
        <v>6.6661873672326903</v>
      </c>
      <c r="J39" s="485">
        <v>1.1881561358080801</v>
      </c>
      <c r="K39" s="189">
        <v>-0.90387202064991501</v>
      </c>
      <c r="L39" s="485">
        <v>0.128081155541062</v>
      </c>
      <c r="M39" s="189">
        <v>6.3002818902943698</v>
      </c>
      <c r="N39" s="485">
        <v>1.3158243445267199</v>
      </c>
      <c r="O39" s="189">
        <v>-0.89284105740339204</v>
      </c>
      <c r="P39" s="485">
        <v>9.6998368146447703E-2</v>
      </c>
      <c r="Q39" s="189">
        <v>6.9189524696004101</v>
      </c>
      <c r="R39" s="485">
        <v>1.25061824355361</v>
      </c>
      <c r="S39" s="189">
        <v>-0.63773167613043902</v>
      </c>
      <c r="T39" s="485">
        <v>0.120640542841755</v>
      </c>
      <c r="U39" s="189">
        <v>4.5511337914413401</v>
      </c>
      <c r="V39" s="485">
        <v>1.0822969261787101</v>
      </c>
      <c r="W39" s="189">
        <v>-0.89433864451427503</v>
      </c>
      <c r="X39" s="485">
        <v>0.124494519292634</v>
      </c>
      <c r="Y39" s="189">
        <v>6.8043446519642501</v>
      </c>
      <c r="Z39" s="485">
        <v>1.2039480544051799</v>
      </c>
      <c r="AA39" s="189">
        <v>-1.1002550837580001</v>
      </c>
      <c r="AB39" s="485">
        <v>0.127329106606826</v>
      </c>
      <c r="AC39" s="189">
        <v>8.1477474862748096</v>
      </c>
      <c r="AD39" s="485">
        <v>1.4354449371816</v>
      </c>
      <c r="AE39" s="189">
        <v>-1.03135423509639</v>
      </c>
      <c r="AF39" s="485">
        <v>0.11308794077965401</v>
      </c>
      <c r="AG39" s="189">
        <v>8.2340426982795893</v>
      </c>
      <c r="AH39" s="485">
        <v>1.39161230228328</v>
      </c>
      <c r="AI39" s="189">
        <v>-0.93364852493154604</v>
      </c>
      <c r="AJ39" s="485">
        <v>9.87190793110794E-2</v>
      </c>
      <c r="AK39" s="189">
        <v>7.2288853059106701</v>
      </c>
      <c r="AL39" s="485">
        <v>1.23972323914856</v>
      </c>
      <c r="AM39" s="189">
        <v>-0.68137725723781495</v>
      </c>
      <c r="AN39" s="485">
        <v>0.17372808241468601</v>
      </c>
      <c r="AO39" s="189">
        <v>3.6339234969325398</v>
      </c>
      <c r="AP39" s="485">
        <v>1.03102507041241</v>
      </c>
      <c r="AQ39" s="189">
        <v>-0.757216835883189</v>
      </c>
      <c r="AR39" s="485">
        <v>0.135614694751158</v>
      </c>
      <c r="AS39" s="189">
        <v>4.8630831664611502</v>
      </c>
      <c r="AT39" s="485">
        <v>1.24607832129718</v>
      </c>
      <c r="AU39" s="189">
        <v>-0.895615153133138</v>
      </c>
      <c r="AV39" s="485">
        <v>0.12127481349895999</v>
      </c>
      <c r="AW39" s="189">
        <v>6.00082802453288</v>
      </c>
      <c r="AX39" s="485">
        <v>1.2089464175974101</v>
      </c>
      <c r="AY39" s="189">
        <v>-1.02503678305978</v>
      </c>
      <c r="AZ39" s="485">
        <v>0.11339630486331401</v>
      </c>
      <c r="BA39" s="189">
        <v>7.8288724539531804</v>
      </c>
      <c r="BB39" s="493">
        <v>1.1866756397861999</v>
      </c>
    </row>
    <row r="40" spans="1:54" ht="13" customHeight="1" x14ac:dyDescent="0.35">
      <c r="A40" s="12" t="s">
        <v>275</v>
      </c>
      <c r="B40" s="97">
        <v>2</v>
      </c>
      <c r="C40" s="189">
        <v>-0.67982644587779695</v>
      </c>
      <c r="D40" s="485">
        <v>0.104468139489283</v>
      </c>
      <c r="E40" s="189">
        <v>5.8003444106163604</v>
      </c>
      <c r="F40" s="485">
        <v>1.16590965401864</v>
      </c>
      <c r="G40" s="189">
        <v>-0.235047604496611</v>
      </c>
      <c r="H40" s="485">
        <v>0.173358517122362</v>
      </c>
      <c r="I40" s="189">
        <v>2.5194550674304699</v>
      </c>
      <c r="J40" s="485">
        <v>0.84201303869144095</v>
      </c>
      <c r="K40" s="189">
        <v>-0.72861806991044098</v>
      </c>
      <c r="L40" s="485">
        <v>0.12886714321263101</v>
      </c>
      <c r="M40" s="189">
        <v>5.3015773805593103</v>
      </c>
      <c r="N40" s="485">
        <v>1.2736387373557101</v>
      </c>
      <c r="O40" s="189">
        <v>-0.59341672516180599</v>
      </c>
      <c r="P40" s="485">
        <v>9.6956648297865197E-2</v>
      </c>
      <c r="Q40" s="189">
        <v>5.0031835283756001</v>
      </c>
      <c r="R40" s="485">
        <v>1.0686260340420299</v>
      </c>
      <c r="S40" s="189">
        <v>-0.41362150788358298</v>
      </c>
      <c r="T40" s="485">
        <v>0.107198480186494</v>
      </c>
      <c r="U40" s="189">
        <v>3.46068611720789</v>
      </c>
      <c r="V40" s="485">
        <v>0.99746122750448596</v>
      </c>
      <c r="W40" s="189">
        <v>-0.81136018535019605</v>
      </c>
      <c r="X40" s="485">
        <v>0.112160233111305</v>
      </c>
      <c r="Y40" s="189">
        <v>7.3296156095460097</v>
      </c>
      <c r="Z40" s="485">
        <v>1.4185934585442299</v>
      </c>
      <c r="AA40" s="189">
        <v>-1.1697950613544701</v>
      </c>
      <c r="AB40" s="485">
        <v>0.13697916633882201</v>
      </c>
      <c r="AC40" s="189">
        <v>7.9821991017342899</v>
      </c>
      <c r="AD40" s="485">
        <v>1.4948412392789501</v>
      </c>
      <c r="AE40" s="189">
        <v>-0.61306828597852803</v>
      </c>
      <c r="AF40" s="485">
        <v>0.110816881426025</v>
      </c>
      <c r="AG40" s="189">
        <v>4.7756322714603696</v>
      </c>
      <c r="AH40" s="485">
        <v>1.12926009927075</v>
      </c>
      <c r="AI40" s="189">
        <v>-0.63959701377883105</v>
      </c>
      <c r="AJ40" s="485">
        <v>0.118136789799565</v>
      </c>
      <c r="AK40" s="189">
        <v>4.9165766034934304</v>
      </c>
      <c r="AL40" s="485">
        <v>1.1615740279240601</v>
      </c>
      <c r="AM40" s="189">
        <v>-0.15580837509057299</v>
      </c>
      <c r="AN40" s="485">
        <v>9.2148956806291593E-2</v>
      </c>
      <c r="AO40" s="189">
        <v>2.4252880347931098</v>
      </c>
      <c r="AP40" s="485">
        <v>0.84999397248847797</v>
      </c>
      <c r="AQ40" s="189">
        <v>-0.51865616685558302</v>
      </c>
      <c r="AR40" s="485">
        <v>0.101585256612907</v>
      </c>
      <c r="AS40" s="189">
        <v>4.2999466939372004</v>
      </c>
      <c r="AT40" s="485">
        <v>1.10714247679699</v>
      </c>
      <c r="AU40" s="189">
        <v>-0.63320563717596601</v>
      </c>
      <c r="AV40" s="485">
        <v>9.6467402305749406E-2</v>
      </c>
      <c r="AW40" s="189">
        <v>5.2758131578437899</v>
      </c>
      <c r="AX40" s="485">
        <v>1.2151694003947</v>
      </c>
      <c r="AY40" s="189">
        <v>-0.55665030036071494</v>
      </c>
      <c r="AZ40" s="485">
        <v>0.11746391440748299</v>
      </c>
      <c r="BA40" s="189">
        <v>4.2077461270153602</v>
      </c>
      <c r="BB40" s="493">
        <v>0.969931154953112</v>
      </c>
    </row>
    <row r="41" spans="1:54" ht="13" customHeight="1" x14ac:dyDescent="0.35">
      <c r="A41" s="12" t="s">
        <v>276</v>
      </c>
      <c r="B41" s="97">
        <v>2</v>
      </c>
      <c r="C41" s="189">
        <v>-0.73345167587648397</v>
      </c>
      <c r="D41" s="485">
        <v>9.5066596012160706E-2</v>
      </c>
      <c r="E41" s="189">
        <v>6.6867788481961101</v>
      </c>
      <c r="F41" s="485">
        <v>1.2955359012018699</v>
      </c>
      <c r="G41" s="189">
        <v>-0.64010843628204395</v>
      </c>
      <c r="H41" s="485">
        <v>8.5145641553148299E-2</v>
      </c>
      <c r="I41" s="189">
        <v>5.8517422631393297</v>
      </c>
      <c r="J41" s="485">
        <v>1.0595611318667</v>
      </c>
      <c r="K41" s="189">
        <v>-0.59490013381887696</v>
      </c>
      <c r="L41" s="485">
        <v>8.7216777085842398E-2</v>
      </c>
      <c r="M41" s="189">
        <v>5.2156046919720103</v>
      </c>
      <c r="N41" s="485">
        <v>1.01916631675975</v>
      </c>
      <c r="O41" s="189">
        <v>-0.63920692028291304</v>
      </c>
      <c r="P41" s="485">
        <v>8.2257016877141195E-2</v>
      </c>
      <c r="Q41" s="189">
        <v>5.9625942809898502</v>
      </c>
      <c r="R41" s="485">
        <v>1.1093373699792699</v>
      </c>
      <c r="S41" s="189">
        <v>-0.47856000215876998</v>
      </c>
      <c r="T41" s="485">
        <v>9.06786159156968E-2</v>
      </c>
      <c r="U41" s="189">
        <v>4.1455491973866598</v>
      </c>
      <c r="V41" s="485">
        <v>0.98579549656507603</v>
      </c>
      <c r="W41" s="189">
        <v>-0.65838709645821403</v>
      </c>
      <c r="X41" s="485">
        <v>8.4550575593856897E-2</v>
      </c>
      <c r="Y41" s="189">
        <v>6.3035300420370204</v>
      </c>
      <c r="Z41" s="485">
        <v>1.0922799852985901</v>
      </c>
      <c r="AA41" s="189">
        <v>-0.91445439989590904</v>
      </c>
      <c r="AB41" s="485">
        <v>0.10051620172221699</v>
      </c>
      <c r="AC41" s="189">
        <v>6.2139820708454003</v>
      </c>
      <c r="AD41" s="485">
        <v>1.03651655411899</v>
      </c>
      <c r="AE41" s="189">
        <v>-0.69809930140076004</v>
      </c>
      <c r="AF41" s="485">
        <v>8.5854273729337405E-2</v>
      </c>
      <c r="AG41" s="189">
        <v>6.2727687642688696</v>
      </c>
      <c r="AH41" s="485">
        <v>1.2775832166555801</v>
      </c>
      <c r="AI41" s="189">
        <v>-0.43681823205662801</v>
      </c>
      <c r="AJ41" s="485">
        <v>9.4621845709973895E-2</v>
      </c>
      <c r="AK41" s="189">
        <v>4.1339942671416798</v>
      </c>
      <c r="AL41" s="485">
        <v>1.2790151998786099</v>
      </c>
      <c r="AM41" s="189">
        <v>-0.44508312184891902</v>
      </c>
      <c r="AN41" s="485">
        <v>8.8846832292899899E-2</v>
      </c>
      <c r="AO41" s="189">
        <v>4.0091152435895703</v>
      </c>
      <c r="AP41" s="485">
        <v>1.02014163035492</v>
      </c>
      <c r="AQ41" s="189">
        <v>-0.50785030240823403</v>
      </c>
      <c r="AR41" s="485">
        <v>9.4974304809443993E-2</v>
      </c>
      <c r="AS41" s="189">
        <v>4.8759285972726696</v>
      </c>
      <c r="AT41" s="485">
        <v>1.1509330311607899</v>
      </c>
      <c r="AU41" s="189">
        <v>-0.61123367388459404</v>
      </c>
      <c r="AV41" s="485">
        <v>7.4521830621989693E-2</v>
      </c>
      <c r="AW41" s="189">
        <v>5.66413131058113</v>
      </c>
      <c r="AX41" s="485">
        <v>1.08706702477337</v>
      </c>
      <c r="AY41" s="189">
        <v>-0.71183550077013802</v>
      </c>
      <c r="AZ41" s="485">
        <v>9.6393521592353898E-2</v>
      </c>
      <c r="BA41" s="189">
        <v>6.3629901947232899</v>
      </c>
      <c r="BB41" s="493">
        <v>1.3773534645146199</v>
      </c>
    </row>
    <row r="42" spans="1:54" ht="13" customHeight="1" x14ac:dyDescent="0.35">
      <c r="A42" s="12" t="s">
        <v>277</v>
      </c>
      <c r="B42" s="97">
        <v>2</v>
      </c>
      <c r="C42" s="189">
        <v>-0.64869254907890395</v>
      </c>
      <c r="D42" s="485">
        <v>7.4161486664915705E-2</v>
      </c>
      <c r="E42" s="189">
        <v>4.1929225285697802</v>
      </c>
      <c r="F42" s="485">
        <v>0.89415154240478401</v>
      </c>
      <c r="G42" s="189">
        <v>-0.75078091023156901</v>
      </c>
      <c r="H42" s="485">
        <v>8.9830346629389005E-2</v>
      </c>
      <c r="I42" s="189">
        <v>5.2629544468871998</v>
      </c>
      <c r="J42" s="485">
        <v>1.07124230211878</v>
      </c>
      <c r="K42" s="189">
        <v>-0.59517844814905696</v>
      </c>
      <c r="L42" s="485">
        <v>8.8157227674890704E-2</v>
      </c>
      <c r="M42" s="189">
        <v>3.9092146625680799</v>
      </c>
      <c r="N42" s="485">
        <v>0.96550283227897005</v>
      </c>
      <c r="O42" s="189">
        <v>-0.83248875462851002</v>
      </c>
      <c r="P42" s="485">
        <v>6.9411293768587207E-2</v>
      </c>
      <c r="Q42" s="189">
        <v>6.2716366387481797</v>
      </c>
      <c r="R42" s="485">
        <v>1.0839851041667099</v>
      </c>
      <c r="S42" s="189">
        <v>-0.42870752171070298</v>
      </c>
      <c r="T42" s="485">
        <v>8.7266162195122995E-2</v>
      </c>
      <c r="U42" s="189">
        <v>2.4549982333874101</v>
      </c>
      <c r="V42" s="485">
        <v>0.95353584049881801</v>
      </c>
      <c r="W42" s="189">
        <v>-0.69456028667911096</v>
      </c>
      <c r="X42" s="485">
        <v>8.39249459322223E-2</v>
      </c>
      <c r="Y42" s="189">
        <v>4.6639530874503903</v>
      </c>
      <c r="Z42" s="485">
        <v>1.0509814144458001</v>
      </c>
      <c r="AA42" s="189">
        <v>-0.89950932179851795</v>
      </c>
      <c r="AB42" s="485">
        <v>8.9496375750235904E-2</v>
      </c>
      <c r="AC42" s="189">
        <v>6.2275931708023702</v>
      </c>
      <c r="AD42" s="485">
        <v>1.1776921327027301</v>
      </c>
      <c r="AE42" s="189">
        <v>-0.69196824849804095</v>
      </c>
      <c r="AF42" s="485">
        <v>8.7480715721577396E-2</v>
      </c>
      <c r="AG42" s="189">
        <v>4.1376915990997496</v>
      </c>
      <c r="AH42" s="485">
        <v>1.08251699518422</v>
      </c>
      <c r="AI42" s="189">
        <v>-0.39914529466479998</v>
      </c>
      <c r="AJ42" s="485">
        <v>7.1220149833157206E-2</v>
      </c>
      <c r="AK42" s="189">
        <v>2.5804573899496202</v>
      </c>
      <c r="AL42" s="485">
        <v>0.88715130186674396</v>
      </c>
      <c r="AM42" s="189">
        <v>-0.46168014522009398</v>
      </c>
      <c r="AN42" s="485">
        <v>8.5956829191220094E-2</v>
      </c>
      <c r="AO42" s="189">
        <v>2.9497785801657499</v>
      </c>
      <c r="AP42" s="485">
        <v>0.93332128530884295</v>
      </c>
      <c r="AQ42" s="189">
        <v>-0.419472016541791</v>
      </c>
      <c r="AR42" s="485">
        <v>8.1974465773919494E-2</v>
      </c>
      <c r="AS42" s="189">
        <v>2.65890218978118</v>
      </c>
      <c r="AT42" s="485">
        <v>0.92058059920443502</v>
      </c>
      <c r="AU42" s="189">
        <v>-0.83750870853346704</v>
      </c>
      <c r="AV42" s="485">
        <v>9.9963890539416705E-2</v>
      </c>
      <c r="AW42" s="189">
        <v>6.0016583247459501</v>
      </c>
      <c r="AX42" s="485">
        <v>1.5005582248079199</v>
      </c>
      <c r="AY42" s="189">
        <v>-0.76040399503894196</v>
      </c>
      <c r="AZ42" s="485">
        <v>8.0120078905338801E-2</v>
      </c>
      <c r="BA42" s="189">
        <v>4.9439860681413696</v>
      </c>
      <c r="BB42" s="493">
        <v>1.05835609636206</v>
      </c>
    </row>
    <row r="43" spans="1:54" ht="13" customHeight="1" x14ac:dyDescent="0.35">
      <c r="A43" s="12" t="s">
        <v>278</v>
      </c>
      <c r="B43" s="97">
        <v>2</v>
      </c>
      <c r="C43" s="189">
        <v>-0.58259507863873095</v>
      </c>
      <c r="D43" s="485">
        <v>0.11151949701597</v>
      </c>
      <c r="E43" s="189">
        <v>6.6416338015176297</v>
      </c>
      <c r="F43" s="485">
        <v>1.6199010391672599</v>
      </c>
      <c r="G43" s="189">
        <v>-0.67950685816284295</v>
      </c>
      <c r="H43" s="485">
        <v>0.121322405183275</v>
      </c>
      <c r="I43" s="189">
        <v>7.6306916077822002</v>
      </c>
      <c r="J43" s="485">
        <v>1.6973091919579599</v>
      </c>
      <c r="K43" s="189">
        <v>-0.49388237733858598</v>
      </c>
      <c r="L43" s="485">
        <v>0.105916299109311</v>
      </c>
      <c r="M43" s="189">
        <v>5.9904950906795902</v>
      </c>
      <c r="N43" s="485">
        <v>1.3195784065314</v>
      </c>
      <c r="O43" s="189">
        <v>-0.61381516986474405</v>
      </c>
      <c r="P43" s="485">
        <v>0.111627992159957</v>
      </c>
      <c r="Q43" s="189">
        <v>6.8600352920918803</v>
      </c>
      <c r="R43" s="485">
        <v>1.5282656715531799</v>
      </c>
      <c r="S43" s="189">
        <v>-0.53115625978623004</v>
      </c>
      <c r="T43" s="485">
        <v>0.119645282195913</v>
      </c>
      <c r="U43" s="189">
        <v>6.3546931790115302</v>
      </c>
      <c r="V43" s="485">
        <v>1.5182145344181499</v>
      </c>
      <c r="W43" s="189">
        <v>-0.925314104551064</v>
      </c>
      <c r="X43" s="485">
        <v>0.122495907405753</v>
      </c>
      <c r="Y43" s="189">
        <v>9.5060410737742007</v>
      </c>
      <c r="Z43" s="485">
        <v>1.798285733633</v>
      </c>
      <c r="AA43" s="189">
        <v>-1.15673509172546</v>
      </c>
      <c r="AB43" s="485">
        <v>0.130124416644889</v>
      </c>
      <c r="AC43" s="189">
        <v>10.4703528568277</v>
      </c>
      <c r="AD43" s="485">
        <v>1.84566991224307</v>
      </c>
      <c r="AE43" s="189">
        <v>-0.91028220908417301</v>
      </c>
      <c r="AF43" s="485">
        <v>0.119973635794203</v>
      </c>
      <c r="AG43" s="189">
        <v>8.8316741146136106</v>
      </c>
      <c r="AH43" s="485">
        <v>1.5561324378025601</v>
      </c>
      <c r="AI43" s="189">
        <v>-0.60765352487826396</v>
      </c>
      <c r="AJ43" s="485">
        <v>0.12895122372762299</v>
      </c>
      <c r="AK43" s="189">
        <v>6.4803253126630498</v>
      </c>
      <c r="AL43" s="485">
        <v>1.5882805416533301</v>
      </c>
      <c r="AM43" s="189">
        <v>-0.61826968001258098</v>
      </c>
      <c r="AN43" s="485">
        <v>0.115503804172358</v>
      </c>
      <c r="AO43" s="189">
        <v>6.5609118931996804</v>
      </c>
      <c r="AP43" s="485">
        <v>1.5926792627898401</v>
      </c>
      <c r="AQ43" s="189">
        <v>-0.66397763180270297</v>
      </c>
      <c r="AR43" s="485">
        <v>0.12722649850929901</v>
      </c>
      <c r="AS43" s="189">
        <v>6.9848063706907402</v>
      </c>
      <c r="AT43" s="485">
        <v>1.67486010702365</v>
      </c>
      <c r="AU43" s="189">
        <v>-0.75096083043102602</v>
      </c>
      <c r="AV43" s="485">
        <v>0.124314038670718</v>
      </c>
      <c r="AW43" s="189">
        <v>7.6861712725968596</v>
      </c>
      <c r="AX43" s="485">
        <v>1.6502760579348299</v>
      </c>
      <c r="AY43" s="189">
        <v>-0.68701135359637999</v>
      </c>
      <c r="AZ43" s="485">
        <v>0.118756670669565</v>
      </c>
      <c r="BA43" s="189">
        <v>7.1919232156852404</v>
      </c>
      <c r="BB43" s="493">
        <v>1.63788138991698</v>
      </c>
    </row>
    <row r="44" spans="1:54" ht="13" customHeight="1" x14ac:dyDescent="0.35">
      <c r="A44" s="12" t="s">
        <v>279</v>
      </c>
      <c r="B44" s="97">
        <v>2</v>
      </c>
      <c r="C44" s="189">
        <v>-0.84547734627554605</v>
      </c>
      <c r="D44" s="485">
        <v>0.18953847836086299</v>
      </c>
      <c r="E44" s="189">
        <v>4.8703300584197802</v>
      </c>
      <c r="F44" s="485">
        <v>1.8311676550015601</v>
      </c>
      <c r="G44" s="189">
        <v>-1.1714729234538499</v>
      </c>
      <c r="H44" s="485">
        <v>0.21329816623758299</v>
      </c>
      <c r="I44" s="189">
        <v>6.3000329466755396</v>
      </c>
      <c r="J44" s="485">
        <v>2.0402956947117201</v>
      </c>
      <c r="K44" s="189">
        <v>-0.904150868497961</v>
      </c>
      <c r="L44" s="485">
        <v>0.19592947980394601</v>
      </c>
      <c r="M44" s="189">
        <v>5.8343463768471002</v>
      </c>
      <c r="N44" s="485">
        <v>2.1107977130956201</v>
      </c>
      <c r="O44" s="189">
        <v>-0.800138285621943</v>
      </c>
      <c r="P44" s="485">
        <v>0.20774176772071401</v>
      </c>
      <c r="Q44" s="189">
        <v>4.8138614957410102</v>
      </c>
      <c r="R44" s="485">
        <v>2.00577820015969</v>
      </c>
      <c r="S44" s="189">
        <v>-0.56926386422834196</v>
      </c>
      <c r="T44" s="485">
        <v>0.18022147733570701</v>
      </c>
      <c r="U44" s="189">
        <v>3.4890203140818499</v>
      </c>
      <c r="V44" s="485">
        <v>1.65651390175574</v>
      </c>
      <c r="W44" s="189">
        <v>-0.69600657822534795</v>
      </c>
      <c r="X44" s="485">
        <v>0.16214834123803301</v>
      </c>
      <c r="Y44" s="189">
        <v>4.1528157276636302</v>
      </c>
      <c r="Z44" s="485">
        <v>1.49914641270093</v>
      </c>
      <c r="AA44" s="189">
        <v>-0.97076696528619</v>
      </c>
      <c r="AB44" s="485">
        <v>0.26893416092012401</v>
      </c>
      <c r="AC44" s="189">
        <v>3.91547003022752</v>
      </c>
      <c r="AD44" s="485">
        <v>1.6796645079827099</v>
      </c>
      <c r="AE44" s="189">
        <v>-1.08005902002134</v>
      </c>
      <c r="AF44" s="485">
        <v>0.209072416958064</v>
      </c>
      <c r="AG44" s="189">
        <v>6.0654916823590899</v>
      </c>
      <c r="AH44" s="485">
        <v>1.9633604656811601</v>
      </c>
      <c r="AI44" s="189">
        <v>-1.0954079036117299</v>
      </c>
      <c r="AJ44" s="485">
        <v>0.15518385558869</v>
      </c>
      <c r="AK44" s="189">
        <v>7.3622488770768202</v>
      </c>
      <c r="AL44" s="485">
        <v>1.9760312532694599</v>
      </c>
      <c r="AM44" s="189">
        <v>-0.85861917544492194</v>
      </c>
      <c r="AN44" s="485">
        <v>0.169758365611376</v>
      </c>
      <c r="AO44" s="189">
        <v>4.7679880245558097</v>
      </c>
      <c r="AP44" s="485">
        <v>1.59008250680138</v>
      </c>
      <c r="AQ44" s="189">
        <v>-0.57983030416463099</v>
      </c>
      <c r="AR44" s="485">
        <v>0.19040497777794699</v>
      </c>
      <c r="AS44" s="189">
        <v>3.3765951087608999</v>
      </c>
      <c r="AT44" s="485">
        <v>1.4969125644801</v>
      </c>
      <c r="AU44" s="189">
        <v>-0.99887280150254198</v>
      </c>
      <c r="AV44" s="485">
        <v>0.16251488526815799</v>
      </c>
      <c r="AW44" s="189">
        <v>6.0019928887232101</v>
      </c>
      <c r="AX44" s="485">
        <v>1.7549024578507</v>
      </c>
      <c r="AY44" s="189">
        <v>-1.18924627778828</v>
      </c>
      <c r="AZ44" s="485">
        <v>0.16459412385276201</v>
      </c>
      <c r="BA44" s="189">
        <v>8.5101132576486993</v>
      </c>
      <c r="BB44" s="493">
        <v>2.2931406692380998</v>
      </c>
    </row>
    <row r="45" spans="1:54" ht="13" customHeight="1" x14ac:dyDescent="0.35">
      <c r="A45" s="12" t="s">
        <v>280</v>
      </c>
      <c r="B45" s="97">
        <v>2</v>
      </c>
      <c r="C45" s="189">
        <v>-0.35590824775949398</v>
      </c>
      <c r="D45" s="485">
        <v>9.0144242142035494E-2</v>
      </c>
      <c r="E45" s="189">
        <v>7.0637174693951499</v>
      </c>
      <c r="F45" s="485">
        <v>1.99377397512927</v>
      </c>
      <c r="G45" s="189">
        <v>-0.40904407003746501</v>
      </c>
      <c r="H45" s="485">
        <v>0.108782933746712</v>
      </c>
      <c r="I45" s="189">
        <v>7.1498864988648503</v>
      </c>
      <c r="J45" s="485">
        <v>2.14656740864078</v>
      </c>
      <c r="K45" s="189">
        <v>-0.29346238155007198</v>
      </c>
      <c r="L45" s="485">
        <v>9.4184880163133505E-2</v>
      </c>
      <c r="M45" s="189">
        <v>6.7701528047986397</v>
      </c>
      <c r="N45" s="485">
        <v>1.9830442103757699</v>
      </c>
      <c r="O45" s="189">
        <v>-0.23076350175892099</v>
      </c>
      <c r="P45" s="485">
        <v>0.11227640980723</v>
      </c>
      <c r="Q45" s="189">
        <v>6.5210267576568297</v>
      </c>
      <c r="R45" s="485">
        <v>1.91531006980753</v>
      </c>
      <c r="S45" s="189">
        <v>-0.41402755027565402</v>
      </c>
      <c r="T45" s="485">
        <v>9.7930407265397396E-2</v>
      </c>
      <c r="U45" s="189">
        <v>7.2974370898684997</v>
      </c>
      <c r="V45" s="485">
        <v>1.9983234545313799</v>
      </c>
      <c r="W45" s="189">
        <v>-0.87042361052542805</v>
      </c>
      <c r="X45" s="485">
        <v>9.2586030350066406E-2</v>
      </c>
      <c r="Y45" s="189">
        <v>10.673949096918401</v>
      </c>
      <c r="Z45" s="485">
        <v>1.96415415337438</v>
      </c>
      <c r="AA45" s="189">
        <v>-1.04388223477099</v>
      </c>
      <c r="AB45" s="485">
        <v>0.122639751179405</v>
      </c>
      <c r="AC45" s="189">
        <v>9.9886006157035894</v>
      </c>
      <c r="AD45" s="485">
        <v>1.9442226246485801</v>
      </c>
      <c r="AE45" s="189">
        <v>-0.76396780719042001</v>
      </c>
      <c r="AF45" s="485">
        <v>0.120627626055081</v>
      </c>
      <c r="AG45" s="189">
        <v>8.3722763938234301</v>
      </c>
      <c r="AH45" s="485">
        <v>1.9093459480288499</v>
      </c>
      <c r="AI45" s="189">
        <v>-0.136437744495428</v>
      </c>
      <c r="AJ45" s="485">
        <v>0.11276691612104101</v>
      </c>
      <c r="AK45" s="189">
        <v>6.2244874680949298</v>
      </c>
      <c r="AL45" s="485">
        <v>1.8866132960069599</v>
      </c>
      <c r="AM45" s="189">
        <v>-2.0170499042206101E-2</v>
      </c>
      <c r="AN45" s="485">
        <v>8.9725459323039797E-2</v>
      </c>
      <c r="AO45" s="189">
        <v>6.3257037105092904</v>
      </c>
      <c r="AP45" s="485">
        <v>1.86741100795547</v>
      </c>
      <c r="AQ45" s="189">
        <v>-0.197605725589097</v>
      </c>
      <c r="AR45" s="485">
        <v>0.121959072347933</v>
      </c>
      <c r="AS45" s="189">
        <v>6.4862180126341196</v>
      </c>
      <c r="AT45" s="485">
        <v>1.9016788188801299</v>
      </c>
      <c r="AU45" s="189">
        <v>-0.17250970240866501</v>
      </c>
      <c r="AV45" s="485">
        <v>0.115280557274861</v>
      </c>
      <c r="AW45" s="189">
        <v>6.2754707611286298</v>
      </c>
      <c r="AX45" s="485">
        <v>1.99006343801969</v>
      </c>
      <c r="AY45" s="189">
        <v>-0.237209475254723</v>
      </c>
      <c r="AZ45" s="485">
        <v>0.14269640534890199</v>
      </c>
      <c r="BA45" s="189">
        <v>6.2365542598371704</v>
      </c>
      <c r="BB45" s="493">
        <v>2.0502567713603801</v>
      </c>
    </row>
    <row r="46" spans="1:54" ht="13" customHeight="1" x14ac:dyDescent="0.35">
      <c r="A46" s="12" t="s">
        <v>281</v>
      </c>
      <c r="B46" s="97">
        <v>2</v>
      </c>
      <c r="C46" s="189">
        <v>-0.49562292171365901</v>
      </c>
      <c r="D46" s="485">
        <v>0.10970817141574001</v>
      </c>
      <c r="E46" s="189">
        <v>3.50558579713767</v>
      </c>
      <c r="F46" s="485">
        <v>1.0245562382829101</v>
      </c>
      <c r="G46" s="189">
        <v>-0.63714917777234603</v>
      </c>
      <c r="H46" s="485">
        <v>0.14983835808638399</v>
      </c>
      <c r="I46" s="189">
        <v>3.7169714822806599</v>
      </c>
      <c r="J46" s="485">
        <v>1.04643932149208</v>
      </c>
      <c r="K46" s="189">
        <v>-0.58640322018694602</v>
      </c>
      <c r="L46" s="485">
        <v>0.119140722496025</v>
      </c>
      <c r="M46" s="189">
        <v>4.20017693950855</v>
      </c>
      <c r="N46" s="485">
        <v>1.24587152018961</v>
      </c>
      <c r="O46" s="189">
        <v>-0.401162239296044</v>
      </c>
      <c r="P46" s="485">
        <v>0.10175569022551099</v>
      </c>
      <c r="Q46" s="189">
        <v>3.1777574041594798</v>
      </c>
      <c r="R46" s="485">
        <v>1.0155322654589301</v>
      </c>
      <c r="S46" s="189">
        <v>-0.310643368120398</v>
      </c>
      <c r="T46" s="485">
        <v>9.8692930498447698E-2</v>
      </c>
      <c r="U46" s="189">
        <v>2.9259682458033902</v>
      </c>
      <c r="V46" s="485">
        <v>0.96450815433607195</v>
      </c>
      <c r="W46" s="189">
        <v>-0.53771249217383199</v>
      </c>
      <c r="X46" s="485">
        <v>9.1515135604347306E-2</v>
      </c>
      <c r="Y46" s="189">
        <v>3.9233931276852498</v>
      </c>
      <c r="Z46" s="485">
        <v>1.0263018696361099</v>
      </c>
      <c r="AA46" s="189">
        <v>-0.40612083772899199</v>
      </c>
      <c r="AB46" s="485">
        <v>0.124570583608745</v>
      </c>
      <c r="AC46" s="189">
        <v>2.8321696265221599</v>
      </c>
      <c r="AD46" s="485">
        <v>1.0051804214017599</v>
      </c>
      <c r="AE46" s="189">
        <v>-0.70416091114660595</v>
      </c>
      <c r="AF46" s="485">
        <v>0.131124037730036</v>
      </c>
      <c r="AG46" s="189">
        <v>5.1887095291850196</v>
      </c>
      <c r="AH46" s="485">
        <v>1.49263871320532</v>
      </c>
      <c r="AI46" s="189">
        <v>-0.550337266597695</v>
      </c>
      <c r="AJ46" s="485">
        <v>0.111457059172231</v>
      </c>
      <c r="AK46" s="189">
        <v>3.8776957441728799</v>
      </c>
      <c r="AL46" s="485">
        <v>1.1153931263074099</v>
      </c>
      <c r="AM46" s="189">
        <v>-0.47705137703776301</v>
      </c>
      <c r="AN46" s="485">
        <v>0.11499225647929499</v>
      </c>
      <c r="AO46" s="189">
        <v>3.53141927711766</v>
      </c>
      <c r="AP46" s="485">
        <v>1.0454445529766301</v>
      </c>
      <c r="AQ46" s="189">
        <v>-0.413413879819234</v>
      </c>
      <c r="AR46" s="485">
        <v>9.2442828350937506E-2</v>
      </c>
      <c r="AS46" s="189">
        <v>3.22541975213537</v>
      </c>
      <c r="AT46" s="485">
        <v>1.0150243579829401</v>
      </c>
      <c r="AU46" s="189">
        <v>-0.43367044637989999</v>
      </c>
      <c r="AV46" s="485">
        <v>9.9486093752165897E-2</v>
      </c>
      <c r="AW46" s="189">
        <v>3.2757670722546899</v>
      </c>
      <c r="AX46" s="485">
        <v>1.0343231911534601</v>
      </c>
      <c r="AY46" s="189">
        <v>-0.79284304391934701</v>
      </c>
      <c r="AZ46" s="485">
        <v>0.107208404048204</v>
      </c>
      <c r="BA46" s="189">
        <v>5.3241351063084403</v>
      </c>
      <c r="BB46" s="493">
        <v>1.14668761967165</v>
      </c>
    </row>
    <row r="47" spans="1:54" ht="13" customHeight="1" x14ac:dyDescent="0.35">
      <c r="A47" s="12" t="s">
        <v>282</v>
      </c>
      <c r="B47" s="97">
        <v>2</v>
      </c>
      <c r="C47" s="189">
        <v>-0.81953251078155898</v>
      </c>
      <c r="D47" s="485">
        <v>0.120496659348235</v>
      </c>
      <c r="E47" s="189">
        <v>5.5398242384528098</v>
      </c>
      <c r="F47" s="485">
        <v>1.3471272052851599</v>
      </c>
      <c r="G47" s="189">
        <v>-0.93194146553041601</v>
      </c>
      <c r="H47" s="485">
        <v>0.14505991009297201</v>
      </c>
      <c r="I47" s="189">
        <v>5.2797250869473196</v>
      </c>
      <c r="J47" s="485">
        <v>1.27920353995627</v>
      </c>
      <c r="K47" s="189">
        <v>-0.79058279692417199</v>
      </c>
      <c r="L47" s="485">
        <v>0.123456428912639</v>
      </c>
      <c r="M47" s="189">
        <v>5.6445820934072</v>
      </c>
      <c r="N47" s="485">
        <v>1.4452238190701401</v>
      </c>
      <c r="O47" s="189">
        <v>-0.72704431489013999</v>
      </c>
      <c r="P47" s="485">
        <v>0.110093738399324</v>
      </c>
      <c r="Q47" s="189">
        <v>5.5445718322162403</v>
      </c>
      <c r="R47" s="485">
        <v>1.2122080996496201</v>
      </c>
      <c r="S47" s="189">
        <v>-0.69923591152444897</v>
      </c>
      <c r="T47" s="485">
        <v>0.108871061662472</v>
      </c>
      <c r="U47" s="189">
        <v>5.3220269251391299</v>
      </c>
      <c r="V47" s="485">
        <v>1.2909886060837299</v>
      </c>
      <c r="W47" s="189">
        <v>-1.1298835585390099</v>
      </c>
      <c r="X47" s="485">
        <v>9.7584522843653404E-2</v>
      </c>
      <c r="Y47" s="189">
        <v>10.1343341950738</v>
      </c>
      <c r="Z47" s="485">
        <v>1.4976419353266801</v>
      </c>
      <c r="AA47" s="189">
        <v>-1.03714683456846</v>
      </c>
      <c r="AB47" s="485">
        <v>0.180637349621766</v>
      </c>
      <c r="AC47" s="189">
        <v>3.93286285592814</v>
      </c>
      <c r="AD47" s="485">
        <v>1.1394664630242399</v>
      </c>
      <c r="AE47" s="189">
        <v>-0.68870314707359004</v>
      </c>
      <c r="AF47" s="485">
        <v>0.112606623755358</v>
      </c>
      <c r="AG47" s="189">
        <v>4.86436101664576</v>
      </c>
      <c r="AH47" s="485">
        <v>1.2407786529185301</v>
      </c>
      <c r="AI47" s="189">
        <v>-1.0058402533935</v>
      </c>
      <c r="AJ47" s="485">
        <v>0.10134855448392401</v>
      </c>
      <c r="AK47" s="189">
        <v>8.7531781915829008</v>
      </c>
      <c r="AL47" s="485">
        <v>1.5476051565423701</v>
      </c>
      <c r="AM47" s="189">
        <v>-0.99810137488751005</v>
      </c>
      <c r="AN47" s="485">
        <v>0.112239274526373</v>
      </c>
      <c r="AO47" s="189">
        <v>8.1633528334160594</v>
      </c>
      <c r="AP47" s="485">
        <v>1.5981769127922301</v>
      </c>
      <c r="AQ47" s="189">
        <v>-1.07715170618311</v>
      </c>
      <c r="AR47" s="485">
        <v>9.7645474667483995E-2</v>
      </c>
      <c r="AS47" s="189">
        <v>9.7270995128546893</v>
      </c>
      <c r="AT47" s="485">
        <v>1.5527468321523701</v>
      </c>
      <c r="AU47" s="189">
        <v>-0.80667318513302499</v>
      </c>
      <c r="AV47" s="485">
        <v>0.137099643055241</v>
      </c>
      <c r="AW47" s="189">
        <v>4.8791872094301203</v>
      </c>
      <c r="AX47" s="485">
        <v>1.3228580860817001</v>
      </c>
      <c r="AY47" s="189">
        <v>-0.89424588415314499</v>
      </c>
      <c r="AZ47" s="485">
        <v>0.13926349960755399</v>
      </c>
      <c r="BA47" s="189">
        <v>4.9317253685557496</v>
      </c>
      <c r="BB47" s="493">
        <v>1.34060794352591</v>
      </c>
    </row>
    <row r="48" spans="1:54" ht="13" customHeight="1" x14ac:dyDescent="0.35">
      <c r="A48" s="12" t="s">
        <v>283</v>
      </c>
      <c r="B48" s="97">
        <v>2</v>
      </c>
      <c r="C48" s="189">
        <v>-0.97474476910832397</v>
      </c>
      <c r="D48" s="485">
        <v>9.2171099717802199E-2</v>
      </c>
      <c r="E48" s="189">
        <v>7.7177802846028696</v>
      </c>
      <c r="F48" s="485">
        <v>1.2248926586272699</v>
      </c>
      <c r="G48" s="189">
        <v>-1.0089070877182</v>
      </c>
      <c r="H48" s="485">
        <v>8.2043429805297996E-2</v>
      </c>
      <c r="I48" s="189">
        <v>8.5206539523336993</v>
      </c>
      <c r="J48" s="485">
        <v>1.2073461852692799</v>
      </c>
      <c r="K48" s="189">
        <v>-0.80776583599381102</v>
      </c>
      <c r="L48" s="485">
        <v>9.8755676984303403E-2</v>
      </c>
      <c r="M48" s="189">
        <v>4.5105010753723498</v>
      </c>
      <c r="N48" s="485">
        <v>0.91397292724646095</v>
      </c>
      <c r="O48" s="189">
        <v>-0.76769493035967695</v>
      </c>
      <c r="P48" s="485">
        <v>9.7082228527076098E-2</v>
      </c>
      <c r="Q48" s="189">
        <v>4.0855228008657702</v>
      </c>
      <c r="R48" s="485">
        <v>0.84162948567406803</v>
      </c>
      <c r="S48" s="189">
        <v>-0.65998491739201504</v>
      </c>
      <c r="T48" s="485">
        <v>9.6868790258952897E-2</v>
      </c>
      <c r="U48" s="189">
        <v>3.3543266690912001</v>
      </c>
      <c r="V48" s="485">
        <v>0.81907157054603996</v>
      </c>
      <c r="W48" s="189">
        <v>-0.89221073427185904</v>
      </c>
      <c r="X48" s="485">
        <v>8.2840883093447504E-2</v>
      </c>
      <c r="Y48" s="189">
        <v>6.6853691044956003</v>
      </c>
      <c r="Z48" s="485">
        <v>1.04420161401122</v>
      </c>
      <c r="AA48" s="189">
        <v>-0.85728040704966202</v>
      </c>
      <c r="AB48" s="485">
        <v>0.10034044758939201</v>
      </c>
      <c r="AC48" s="189">
        <v>5.4337811189028704</v>
      </c>
      <c r="AD48" s="485">
        <v>1.03128876515114</v>
      </c>
      <c r="AE48" s="189">
        <v>-0.62276906799219001</v>
      </c>
      <c r="AF48" s="485">
        <v>8.3047306419901601E-2</v>
      </c>
      <c r="AG48" s="189">
        <v>4.0600041496494201</v>
      </c>
      <c r="AH48" s="485">
        <v>0.91781442961776705</v>
      </c>
      <c r="AI48" s="189">
        <v>-0.604348015692872</v>
      </c>
      <c r="AJ48" s="485">
        <v>9.29024749452666E-2</v>
      </c>
      <c r="AK48" s="189">
        <v>3.8642790697681302</v>
      </c>
      <c r="AL48" s="485">
        <v>0.96102363940240998</v>
      </c>
      <c r="AM48" s="189">
        <v>-0.45647212333724801</v>
      </c>
      <c r="AN48" s="485">
        <v>7.8408947236527096E-2</v>
      </c>
      <c r="AO48" s="189">
        <v>2.6570557745945398</v>
      </c>
      <c r="AP48" s="485">
        <v>0.74985704619526095</v>
      </c>
      <c r="AQ48" s="189">
        <v>-0.45639905923611701</v>
      </c>
      <c r="AR48" s="485">
        <v>9.5159731995581295E-2</v>
      </c>
      <c r="AS48" s="189">
        <v>2.7904869139164501</v>
      </c>
      <c r="AT48" s="485">
        <v>0.85263638342539305</v>
      </c>
      <c r="AU48" s="189">
        <v>-0.37369742351108898</v>
      </c>
      <c r="AV48" s="485">
        <v>8.6003604079002399E-2</v>
      </c>
      <c r="AW48" s="189">
        <v>2.3134487683964902</v>
      </c>
      <c r="AX48" s="485">
        <v>0.72585225364643602</v>
      </c>
      <c r="AY48" s="189">
        <v>-0.61251034703435303</v>
      </c>
      <c r="AZ48" s="485">
        <v>8.3316844544844504E-2</v>
      </c>
      <c r="BA48" s="189">
        <v>3.9499728070637801</v>
      </c>
      <c r="BB48" s="493">
        <v>0.96725120461131997</v>
      </c>
    </row>
    <row r="49" spans="1:54" ht="13" customHeight="1" x14ac:dyDescent="0.35">
      <c r="A49" s="12" t="s">
        <v>284</v>
      </c>
      <c r="B49" s="97">
        <v>2</v>
      </c>
      <c r="C49" s="189">
        <v>-0.72651925384209504</v>
      </c>
      <c r="D49" s="485">
        <v>0.12743174543823499</v>
      </c>
      <c r="E49" s="189">
        <v>3.5616148712707099</v>
      </c>
      <c r="F49" s="485">
        <v>1.15265832701791</v>
      </c>
      <c r="G49" s="189">
        <v>-0.81209396043287296</v>
      </c>
      <c r="H49" s="485">
        <v>0.12863833174317599</v>
      </c>
      <c r="I49" s="189">
        <v>4.18858765279872</v>
      </c>
      <c r="J49" s="485">
        <v>1.34256959294844</v>
      </c>
      <c r="K49" s="189">
        <v>-0.60447226810410004</v>
      </c>
      <c r="L49" s="485">
        <v>0.111125973148808</v>
      </c>
      <c r="M49" s="189">
        <v>3.1225309930124001</v>
      </c>
      <c r="N49" s="485">
        <v>1.09182760404484</v>
      </c>
      <c r="O49" s="189">
        <v>-0.53209037047990704</v>
      </c>
      <c r="P49" s="485">
        <v>8.38568939921919E-2</v>
      </c>
      <c r="Q49" s="189">
        <v>3.0133437628971298</v>
      </c>
      <c r="R49" s="485">
        <v>1.0788408319898199</v>
      </c>
      <c r="S49" s="189">
        <v>-0.42638738615821298</v>
      </c>
      <c r="T49" s="485">
        <v>9.3695342994943601E-2</v>
      </c>
      <c r="U49" s="189">
        <v>2.3291021473543698</v>
      </c>
      <c r="V49" s="485">
        <v>0.99762482711365796</v>
      </c>
      <c r="W49" s="189">
        <v>-0.87180211121898199</v>
      </c>
      <c r="X49" s="485">
        <v>8.3878577453122993E-2</v>
      </c>
      <c r="Y49" s="189">
        <v>6.0962412168022801</v>
      </c>
      <c r="Z49" s="485">
        <v>1.2585844376305899</v>
      </c>
      <c r="AA49" s="189">
        <v>-1.0448334946797799</v>
      </c>
      <c r="AB49" s="485">
        <v>0.13848897803937499</v>
      </c>
      <c r="AC49" s="189">
        <v>4.8488155360926797</v>
      </c>
      <c r="AD49" s="485">
        <v>1.3181401132061501</v>
      </c>
      <c r="AE49" s="189">
        <v>-0.73550947276461298</v>
      </c>
      <c r="AF49" s="485">
        <v>0.10227529190395999</v>
      </c>
      <c r="AG49" s="189">
        <v>4.5658895075692199</v>
      </c>
      <c r="AH49" s="485">
        <v>1.34463896551634</v>
      </c>
      <c r="AI49" s="189">
        <v>-0.67029655932010401</v>
      </c>
      <c r="AJ49" s="485">
        <v>9.5767014651209001E-2</v>
      </c>
      <c r="AK49" s="189">
        <v>3.6597615932019401</v>
      </c>
      <c r="AL49" s="485">
        <v>1.1257312759086899</v>
      </c>
      <c r="AM49" s="189">
        <v>-0.57149059817757997</v>
      </c>
      <c r="AN49" s="485">
        <v>0.10595300236919999</v>
      </c>
      <c r="AO49" s="189">
        <v>2.9432508201208898</v>
      </c>
      <c r="AP49" s="485">
        <v>1.05453622720595</v>
      </c>
      <c r="AQ49" s="189">
        <v>-0.58319413624187699</v>
      </c>
      <c r="AR49" s="485">
        <v>9.8851135121685599E-2</v>
      </c>
      <c r="AS49" s="189">
        <v>3.08062635993433</v>
      </c>
      <c r="AT49" s="485">
        <v>0.97603733919413405</v>
      </c>
      <c r="AU49" s="189">
        <v>-0.48649311443641402</v>
      </c>
      <c r="AV49" s="485">
        <v>0.10833014268617799</v>
      </c>
      <c r="AW49" s="189">
        <v>2.3894533549599899</v>
      </c>
      <c r="AX49" s="485">
        <v>0.99590355056377899</v>
      </c>
      <c r="AY49" s="189">
        <v>-0.87456557077307095</v>
      </c>
      <c r="AZ49" s="485">
        <v>0.12277012729860801</v>
      </c>
      <c r="BA49" s="189">
        <v>4.4696661072208697</v>
      </c>
      <c r="BB49" s="493">
        <v>1.30426708906931</v>
      </c>
    </row>
    <row r="50" spans="1:54" ht="13" customHeight="1" x14ac:dyDescent="0.35">
      <c r="A50" s="12" t="s">
        <v>285</v>
      </c>
      <c r="B50" s="97">
        <v>2</v>
      </c>
      <c r="C50" s="189">
        <v>-1.16536223664786</v>
      </c>
      <c r="D50" s="485">
        <v>0.11797170108362599</v>
      </c>
      <c r="E50" s="189">
        <v>11.2152425884398</v>
      </c>
      <c r="F50" s="485">
        <v>1.7794540004844901</v>
      </c>
      <c r="G50" s="189">
        <v>-1.12461484698596</v>
      </c>
      <c r="H50" s="485">
        <v>0.104484699890599</v>
      </c>
      <c r="I50" s="189">
        <v>10.2322593745997</v>
      </c>
      <c r="J50" s="485">
        <v>1.5674822085868501</v>
      </c>
      <c r="K50" s="189">
        <v>-1.2092249812629601</v>
      </c>
      <c r="L50" s="485">
        <v>0.12058275306171901</v>
      </c>
      <c r="M50" s="189">
        <v>11.409974298561099</v>
      </c>
      <c r="N50" s="485">
        <v>1.8224919873074601</v>
      </c>
      <c r="O50" s="189">
        <v>-1.05173589986406</v>
      </c>
      <c r="P50" s="485">
        <v>0.108129316234958</v>
      </c>
      <c r="Q50" s="189">
        <v>9.9756508083224098</v>
      </c>
      <c r="R50" s="485">
        <v>1.8194973032617401</v>
      </c>
      <c r="S50" s="189">
        <v>-1.0543247394078501</v>
      </c>
      <c r="T50" s="485">
        <v>0.101277330879695</v>
      </c>
      <c r="U50" s="189">
        <v>9.7749655728893607</v>
      </c>
      <c r="V50" s="485">
        <v>1.62873221302187</v>
      </c>
      <c r="W50" s="189">
        <v>-0.90202225580652795</v>
      </c>
      <c r="X50" s="485">
        <v>0.104430119661443</v>
      </c>
      <c r="Y50" s="189">
        <v>8.2721775573809708</v>
      </c>
      <c r="Z50" s="485">
        <v>1.52623686608734</v>
      </c>
      <c r="AA50" s="189">
        <v>-1.27225011538234</v>
      </c>
      <c r="AB50" s="485">
        <v>0.119478260800871</v>
      </c>
      <c r="AC50" s="189">
        <v>8.8197947138189292</v>
      </c>
      <c r="AD50" s="485">
        <v>1.4646555762290201</v>
      </c>
      <c r="AE50" s="189">
        <v>-0.88319576201135297</v>
      </c>
      <c r="AF50" s="485">
        <v>0.118524630257965</v>
      </c>
      <c r="AG50" s="189">
        <v>8.3812628821386301</v>
      </c>
      <c r="AH50" s="485">
        <v>1.4782442700876199</v>
      </c>
      <c r="AI50" s="189">
        <v>-0.72038513120729097</v>
      </c>
      <c r="AJ50" s="485">
        <v>0.11793234706417299</v>
      </c>
      <c r="AK50" s="189">
        <v>6.5263008406765</v>
      </c>
      <c r="AL50" s="485">
        <v>1.51144421164466</v>
      </c>
      <c r="AM50" s="189">
        <v>-0.44332823446425801</v>
      </c>
      <c r="AN50" s="485">
        <v>0.135524118120396</v>
      </c>
      <c r="AO50" s="189">
        <v>4.7286935129057399</v>
      </c>
      <c r="AP50" s="485">
        <v>1.4036365673726801</v>
      </c>
      <c r="AQ50" s="189">
        <v>-0.59060332810675298</v>
      </c>
      <c r="AR50" s="485">
        <v>0.11645622559725299</v>
      </c>
      <c r="AS50" s="189">
        <v>5.6989829491036099</v>
      </c>
      <c r="AT50" s="485">
        <v>1.35758259370962</v>
      </c>
      <c r="AU50" s="189">
        <v>-0.81327163139957703</v>
      </c>
      <c r="AV50" s="485">
        <v>0.106932998215635</v>
      </c>
      <c r="AW50" s="189">
        <v>7.4121386029598</v>
      </c>
      <c r="AX50" s="485">
        <v>1.53092688614594</v>
      </c>
      <c r="AY50" s="189">
        <v>-0.89007859704662395</v>
      </c>
      <c r="AZ50" s="485">
        <v>0.118100544568518</v>
      </c>
      <c r="BA50" s="189">
        <v>8.03969204476609</v>
      </c>
      <c r="BB50" s="493">
        <v>1.5946753323272</v>
      </c>
    </row>
    <row r="51" spans="1:54" ht="13" customHeight="1" x14ac:dyDescent="0.35">
      <c r="A51" s="12" t="s">
        <v>286</v>
      </c>
      <c r="B51" s="97">
        <v>2</v>
      </c>
      <c r="C51" s="189">
        <v>-0.77467027543773803</v>
      </c>
      <c r="D51" s="485">
        <v>9.1506940770060705E-2</v>
      </c>
      <c r="E51" s="189">
        <v>4.5453926875474702</v>
      </c>
      <c r="F51" s="485">
        <v>0.85270951468678502</v>
      </c>
      <c r="G51" s="189">
        <v>-0.74923197101000205</v>
      </c>
      <c r="H51" s="485">
        <v>0.111410983894369</v>
      </c>
      <c r="I51" s="189">
        <v>3.8516564212294599</v>
      </c>
      <c r="J51" s="485">
        <v>0.85561427847342797</v>
      </c>
      <c r="K51" s="189">
        <v>-0.79086482605686004</v>
      </c>
      <c r="L51" s="485">
        <v>0.10366734176596799</v>
      </c>
      <c r="M51" s="189">
        <v>4.5609600116787501</v>
      </c>
      <c r="N51" s="485">
        <v>0.99163823618319602</v>
      </c>
      <c r="O51" s="189">
        <v>-0.83925433707832497</v>
      </c>
      <c r="P51" s="485">
        <v>9.6121786330217895E-2</v>
      </c>
      <c r="Q51" s="189">
        <v>5.2679007775537201</v>
      </c>
      <c r="R51" s="485">
        <v>0.94379735760697703</v>
      </c>
      <c r="S51" s="189">
        <v>-8.9416645607736499E-3</v>
      </c>
      <c r="T51" s="485">
        <v>9.4310958150745194E-2</v>
      </c>
      <c r="U51" s="189">
        <v>1.4231000486596901</v>
      </c>
      <c r="V51" s="485">
        <v>0.58559700246590696</v>
      </c>
      <c r="W51" s="189">
        <v>-0.156288456852995</v>
      </c>
      <c r="X51" s="485">
        <v>9.0808639630107102E-2</v>
      </c>
      <c r="Y51" s="189">
        <v>1.55056066197405</v>
      </c>
      <c r="Z51" s="485">
        <v>0.60772132074307805</v>
      </c>
      <c r="AA51" s="189">
        <v>-0.85932148583950696</v>
      </c>
      <c r="AB51" s="485">
        <v>0.27237563163349199</v>
      </c>
      <c r="AC51" s="189">
        <v>2.2773623142317398</v>
      </c>
      <c r="AD51" s="485">
        <v>0.81788392314411096</v>
      </c>
      <c r="AE51" s="189">
        <v>-1.1771183113314401</v>
      </c>
      <c r="AF51" s="485">
        <v>9.9351353446832505E-2</v>
      </c>
      <c r="AG51" s="189">
        <v>9.3042162443163008</v>
      </c>
      <c r="AH51" s="485">
        <v>1.2702990480640699</v>
      </c>
      <c r="AI51" s="189">
        <v>-0.68501619520239698</v>
      </c>
      <c r="AJ51" s="485">
        <v>9.80863593668381E-2</v>
      </c>
      <c r="AK51" s="189">
        <v>3.8745134889190198</v>
      </c>
      <c r="AL51" s="485">
        <v>0.96133771264005696</v>
      </c>
      <c r="AM51" s="189">
        <v>-0.29877154750367801</v>
      </c>
      <c r="AN51" s="485">
        <v>9.8700392140555204E-2</v>
      </c>
      <c r="AO51" s="189">
        <v>2.0210729272654802</v>
      </c>
      <c r="AP51" s="485">
        <v>0.72113604065340298</v>
      </c>
      <c r="AQ51" s="189">
        <v>7.8193168569687693E-2</v>
      </c>
      <c r="AR51" s="485">
        <v>0.10773694641213399</v>
      </c>
      <c r="AS51" s="189">
        <v>1.55726493035184</v>
      </c>
      <c r="AT51" s="485">
        <v>0.59676174119320702</v>
      </c>
      <c r="AU51" s="189">
        <v>-6.5968008649286897E-2</v>
      </c>
      <c r="AV51" s="485">
        <v>0.11070224898887999</v>
      </c>
      <c r="AW51" s="189">
        <v>1.4861143131579999</v>
      </c>
      <c r="AX51" s="485">
        <v>0.60143873478285803</v>
      </c>
      <c r="AY51" s="189">
        <v>-0.82658627129152795</v>
      </c>
      <c r="AZ51" s="485">
        <v>0.100818698717747</v>
      </c>
      <c r="BA51" s="189">
        <v>4.6675274815953403</v>
      </c>
      <c r="BB51" s="493">
        <v>0.94598840958947505</v>
      </c>
    </row>
    <row r="52" spans="1:54" ht="13" customHeight="1" x14ac:dyDescent="0.35">
      <c r="A52" s="12" t="s">
        <v>287</v>
      </c>
      <c r="B52" s="97">
        <v>2</v>
      </c>
      <c r="C52" s="189">
        <v>-0.89321828595733799</v>
      </c>
      <c r="D52" s="485">
        <v>8.9185284906400403E-2</v>
      </c>
      <c r="E52" s="189">
        <v>5.8936277462624203</v>
      </c>
      <c r="F52" s="485">
        <v>0.90743382070197698</v>
      </c>
      <c r="G52" s="189">
        <v>-0.95615009813021101</v>
      </c>
      <c r="H52" s="485">
        <v>8.2735773531321999E-2</v>
      </c>
      <c r="I52" s="189">
        <v>6.9035728210235403</v>
      </c>
      <c r="J52" s="485">
        <v>0.97250745024981999</v>
      </c>
      <c r="K52" s="189">
        <v>-0.964919955256337</v>
      </c>
      <c r="L52" s="485">
        <v>8.5199950755877593E-2</v>
      </c>
      <c r="M52" s="189">
        <v>7.2890407454175596</v>
      </c>
      <c r="N52" s="485">
        <v>1.05543050447592</v>
      </c>
      <c r="O52" s="189">
        <v>-0.91738063918844404</v>
      </c>
      <c r="P52" s="485">
        <v>8.59398072618755E-2</v>
      </c>
      <c r="Q52" s="189">
        <v>6.3042391840872503</v>
      </c>
      <c r="R52" s="485">
        <v>0.898870531317568</v>
      </c>
      <c r="S52" s="189">
        <v>-0.77305982274429297</v>
      </c>
      <c r="T52" s="485">
        <v>8.1519947814249205E-2</v>
      </c>
      <c r="U52" s="189">
        <v>5.6619030627445204</v>
      </c>
      <c r="V52" s="485">
        <v>0.90931185548183902</v>
      </c>
      <c r="W52" s="189">
        <v>-1.00995349411542</v>
      </c>
      <c r="X52" s="485">
        <v>7.8174641641542794E-2</v>
      </c>
      <c r="Y52" s="189">
        <v>7.3228099383266301</v>
      </c>
      <c r="Z52" s="485">
        <v>0.91868796539166098</v>
      </c>
      <c r="AA52" s="189">
        <v>-1.3456434633518499</v>
      </c>
      <c r="AB52" s="485">
        <v>0.146275721455247</v>
      </c>
      <c r="AC52" s="189">
        <v>4.68927467647001</v>
      </c>
      <c r="AD52" s="485">
        <v>0.758085916383203</v>
      </c>
      <c r="AE52" s="189">
        <v>-0.85842063420276604</v>
      </c>
      <c r="AF52" s="485">
        <v>8.5631185258082804E-2</v>
      </c>
      <c r="AG52" s="189">
        <v>6.2588707132547601</v>
      </c>
      <c r="AH52" s="485">
        <v>0.99667811756857505</v>
      </c>
      <c r="AI52" s="189">
        <v>-0.89853118511725105</v>
      </c>
      <c r="AJ52" s="485">
        <v>8.7078649534608796E-2</v>
      </c>
      <c r="AK52" s="189">
        <v>6.4471271760969699</v>
      </c>
      <c r="AL52" s="485">
        <v>0.99843930589519703</v>
      </c>
      <c r="AM52" s="189">
        <v>-0.84602829312717498</v>
      </c>
      <c r="AN52" s="485">
        <v>0.101810363219535</v>
      </c>
      <c r="AO52" s="189">
        <v>4.0274763719813604</v>
      </c>
      <c r="AP52" s="485">
        <v>0.67021184216441099</v>
      </c>
      <c r="AQ52" s="189">
        <v>-0.74040663095553305</v>
      </c>
      <c r="AR52" s="485">
        <v>8.1665740667830805E-2</v>
      </c>
      <c r="AS52" s="189">
        <v>5.0931902160805196</v>
      </c>
      <c r="AT52" s="485">
        <v>0.87367223294181295</v>
      </c>
      <c r="AU52" s="189">
        <v>-0.76632829768275401</v>
      </c>
      <c r="AV52" s="485">
        <v>8.79179643194649E-2</v>
      </c>
      <c r="AW52" s="189">
        <v>5.1379762269869902</v>
      </c>
      <c r="AX52" s="485">
        <v>0.89737462240099197</v>
      </c>
      <c r="AY52" s="189">
        <v>-1.0849559305454399</v>
      </c>
      <c r="AZ52" s="485">
        <v>9.8860465422880905E-2</v>
      </c>
      <c r="BA52" s="189">
        <v>7.5432637867261096</v>
      </c>
      <c r="BB52" s="493">
        <v>1.09869205153086</v>
      </c>
    </row>
    <row r="53" spans="1:54" ht="13" customHeight="1" x14ac:dyDescent="0.35">
      <c r="A53" s="12" t="s">
        <v>288</v>
      </c>
      <c r="B53" s="97">
        <v>2</v>
      </c>
      <c r="C53" s="189">
        <v>-0.82532770655829102</v>
      </c>
      <c r="D53" s="485">
        <v>0.114913826572505</v>
      </c>
      <c r="E53" s="189">
        <v>7.2233196536482103</v>
      </c>
      <c r="F53" s="485">
        <v>2.2066491343330901</v>
      </c>
      <c r="G53" s="189">
        <v>-0.78358303251920003</v>
      </c>
      <c r="H53" s="485">
        <v>0.13367174457269301</v>
      </c>
      <c r="I53" s="189">
        <v>6.7272910962367796</v>
      </c>
      <c r="J53" s="485">
        <v>2.4272551302515502</v>
      </c>
      <c r="K53" s="189">
        <v>-0.68695438675102904</v>
      </c>
      <c r="L53" s="485">
        <v>7.6537990232735498E-2</v>
      </c>
      <c r="M53" s="189">
        <v>5.9035482273867803</v>
      </c>
      <c r="N53" s="485">
        <v>1.5728680391685299</v>
      </c>
      <c r="O53" s="189">
        <v>-0.75777403821354605</v>
      </c>
      <c r="P53" s="485">
        <v>0.105012774019037</v>
      </c>
      <c r="Q53" s="189">
        <v>6.7440993158538101</v>
      </c>
      <c r="R53" s="485">
        <v>1.9157156446454799</v>
      </c>
      <c r="S53" s="189">
        <v>-0.708345111010105</v>
      </c>
      <c r="T53" s="485">
        <v>9.4070860229672898E-2</v>
      </c>
      <c r="U53" s="189">
        <v>6.2330679500530897</v>
      </c>
      <c r="V53" s="485">
        <v>1.92745788161118</v>
      </c>
      <c r="W53" s="189">
        <v>-0.84612944354517305</v>
      </c>
      <c r="X53" s="485">
        <v>9.7225416438333198E-2</v>
      </c>
      <c r="Y53" s="189">
        <v>7.4519686257382904</v>
      </c>
      <c r="Z53" s="485">
        <v>1.98274306974824</v>
      </c>
      <c r="AA53" s="189">
        <v>-1.0801970830987</v>
      </c>
      <c r="AB53" s="485">
        <v>0.106211754825975</v>
      </c>
      <c r="AC53" s="189">
        <v>6.1165645641343103</v>
      </c>
      <c r="AD53" s="485">
        <v>1.3649424146755</v>
      </c>
      <c r="AE53" s="189">
        <v>-0.72948553580206599</v>
      </c>
      <c r="AF53" s="485">
        <v>8.0732924340462198E-2</v>
      </c>
      <c r="AG53" s="189">
        <v>6.1889433682972896</v>
      </c>
      <c r="AH53" s="485">
        <v>1.5636922840374401</v>
      </c>
      <c r="AI53" s="189">
        <v>-0.66511390016165906</v>
      </c>
      <c r="AJ53" s="485">
        <v>0.100047524818066</v>
      </c>
      <c r="AK53" s="189">
        <v>5.5462386268449899</v>
      </c>
      <c r="AL53" s="485">
        <v>1.82272014603605</v>
      </c>
      <c r="AM53" s="189">
        <v>-0.85153788644962902</v>
      </c>
      <c r="AN53" s="485">
        <v>0.145111723417199</v>
      </c>
      <c r="AO53" s="189">
        <v>5.6874225150408497</v>
      </c>
      <c r="AP53" s="485">
        <v>2.0905346777212301</v>
      </c>
      <c r="AQ53" s="189">
        <v>-0.80061925811600498</v>
      </c>
      <c r="AR53" s="485">
        <v>0.102640142647554</v>
      </c>
      <c r="AS53" s="189">
        <v>7.0788037372046002</v>
      </c>
      <c r="AT53" s="485">
        <v>2.1105155055570202</v>
      </c>
      <c r="AU53" s="189">
        <v>-0.81567004905033702</v>
      </c>
      <c r="AV53" s="485">
        <v>0.101704088548652</v>
      </c>
      <c r="AW53" s="189">
        <v>7.4084380672034698</v>
      </c>
      <c r="AX53" s="485">
        <v>2.0559681009625002</v>
      </c>
      <c r="AY53" s="189">
        <v>-0.96802432236588698</v>
      </c>
      <c r="AZ53" s="485">
        <v>0.14224134439840899</v>
      </c>
      <c r="BA53" s="189">
        <v>7.4675524444293204</v>
      </c>
      <c r="BB53" s="493">
        <v>2.53483063586732</v>
      </c>
    </row>
    <row r="54" spans="1:54" ht="13" customHeight="1" x14ac:dyDescent="0.35">
      <c r="A54" s="12" t="s">
        <v>289</v>
      </c>
      <c r="B54" s="97">
        <v>2</v>
      </c>
      <c r="C54" s="189">
        <v>-0.61400830154599195</v>
      </c>
      <c r="D54" s="485">
        <v>8.9311659593434095E-2</v>
      </c>
      <c r="E54" s="189">
        <v>3.9790935412791302</v>
      </c>
      <c r="F54" s="485">
        <v>1.0513084345442401</v>
      </c>
      <c r="G54" s="189">
        <v>-0.92252271496256399</v>
      </c>
      <c r="H54" s="485">
        <v>8.0149184869856005E-2</v>
      </c>
      <c r="I54" s="189">
        <v>6.6911325507748503</v>
      </c>
      <c r="J54" s="485">
        <v>1.1681662089133</v>
      </c>
      <c r="K54" s="189">
        <v>-0.76829366201570903</v>
      </c>
      <c r="L54" s="485">
        <v>8.3700997084243695E-2</v>
      </c>
      <c r="M54" s="189">
        <v>4.9210580353824103</v>
      </c>
      <c r="N54" s="485">
        <v>1.12242982868643</v>
      </c>
      <c r="O54" s="189">
        <v>-0.586069774382322</v>
      </c>
      <c r="P54" s="485">
        <v>8.0718129083350201E-2</v>
      </c>
      <c r="Q54" s="189">
        <v>4.23716699099149</v>
      </c>
      <c r="R54" s="485">
        <v>1.1074890539414799</v>
      </c>
      <c r="S54" s="189">
        <v>-0.63787831271577999</v>
      </c>
      <c r="T54" s="485">
        <v>7.7574653382726094E-2</v>
      </c>
      <c r="U54" s="189">
        <v>4.6720896648369097</v>
      </c>
      <c r="V54" s="485">
        <v>1.07380965476971</v>
      </c>
      <c r="W54" s="189">
        <v>-0.68945779516630001</v>
      </c>
      <c r="X54" s="485">
        <v>8.3935924713360893E-2</v>
      </c>
      <c r="Y54" s="189">
        <v>5.0464842156593903</v>
      </c>
      <c r="Z54" s="485">
        <v>1.17047819369831</v>
      </c>
      <c r="AA54" s="189">
        <v>-0.88906811308584199</v>
      </c>
      <c r="AB54" s="485">
        <v>0.119294939658127</v>
      </c>
      <c r="AC54" s="189">
        <v>4.1648648376126003</v>
      </c>
      <c r="AD54" s="485">
        <v>1.0063458964660701</v>
      </c>
      <c r="AE54" s="189">
        <v>-0.58506720943147095</v>
      </c>
      <c r="AF54" s="485">
        <v>9.2272167351645507E-2</v>
      </c>
      <c r="AG54" s="189">
        <v>3.92061558645405</v>
      </c>
      <c r="AH54" s="485">
        <v>1.08431505978412</v>
      </c>
      <c r="AI54" s="189">
        <v>-0.662834480469911</v>
      </c>
      <c r="AJ54" s="485">
        <v>8.46018892046283E-2</v>
      </c>
      <c r="AK54" s="189">
        <v>4.6289473853538103</v>
      </c>
      <c r="AL54" s="485">
        <v>1.17089147049659</v>
      </c>
      <c r="AM54" s="189">
        <v>-0.62546380909349497</v>
      </c>
      <c r="AN54" s="485">
        <v>8.1820078044139599E-2</v>
      </c>
      <c r="AO54" s="189">
        <v>4.4719080560502498</v>
      </c>
      <c r="AP54" s="485">
        <v>1.1679023391073799</v>
      </c>
      <c r="AQ54" s="189">
        <v>-0.59602692829255399</v>
      </c>
      <c r="AR54" s="485">
        <v>7.9220529935391207E-2</v>
      </c>
      <c r="AS54" s="189">
        <v>3.9796530135050201</v>
      </c>
      <c r="AT54" s="485">
        <v>1.09691055807112</v>
      </c>
      <c r="AU54" s="189">
        <v>-0.64261978526622499</v>
      </c>
      <c r="AV54" s="485">
        <v>8.1263020332868904E-2</v>
      </c>
      <c r="AW54" s="189">
        <v>4.6218767591061596</v>
      </c>
      <c r="AX54" s="485">
        <v>1.0967531677195801</v>
      </c>
      <c r="AY54" s="189">
        <v>-0.89661770968094701</v>
      </c>
      <c r="AZ54" s="485">
        <v>9.0752129231724002E-2</v>
      </c>
      <c r="BA54" s="189">
        <v>6.7264805944128696</v>
      </c>
      <c r="BB54" s="493">
        <v>1.22882460510647</v>
      </c>
    </row>
    <row r="55" spans="1:54" ht="13" customHeight="1" x14ac:dyDescent="0.35">
      <c r="A55" s="12" t="s">
        <v>290</v>
      </c>
      <c r="B55" s="97">
        <v>2</v>
      </c>
      <c r="C55" s="189">
        <v>-0.76138887600398097</v>
      </c>
      <c r="D55" s="485">
        <v>0.12616673987461499</v>
      </c>
      <c r="E55" s="189">
        <v>4.45189531405605</v>
      </c>
      <c r="F55" s="485">
        <v>1.2867192481981</v>
      </c>
      <c r="G55" s="189">
        <v>-1.03082257045943</v>
      </c>
      <c r="H55" s="485">
        <v>0.137578164101503</v>
      </c>
      <c r="I55" s="189">
        <v>6.4473470670668602</v>
      </c>
      <c r="J55" s="485">
        <v>1.5463776073145601</v>
      </c>
      <c r="K55" s="189">
        <v>-0.76462565055319598</v>
      </c>
      <c r="L55" s="485">
        <v>0.120928352762369</v>
      </c>
      <c r="M55" s="189">
        <v>4.5799680826229698</v>
      </c>
      <c r="N55" s="485">
        <v>1.35918799002737</v>
      </c>
      <c r="O55" s="189">
        <v>-0.70707982382026902</v>
      </c>
      <c r="P55" s="485">
        <v>0.13879306512460299</v>
      </c>
      <c r="Q55" s="189">
        <v>4.2607292325944099</v>
      </c>
      <c r="R55" s="485">
        <v>1.37044918723831</v>
      </c>
      <c r="S55" s="189">
        <v>-0.62876978991803101</v>
      </c>
      <c r="T55" s="485">
        <v>0.113029498075409</v>
      </c>
      <c r="U55" s="189">
        <v>3.6779733558257202</v>
      </c>
      <c r="V55" s="485">
        <v>1.1943868884117199</v>
      </c>
      <c r="W55" s="189">
        <v>-0.819120531543298</v>
      </c>
      <c r="X55" s="485">
        <v>0.13053827046449201</v>
      </c>
      <c r="Y55" s="189">
        <v>5.4946797402942398</v>
      </c>
      <c r="Z55" s="485">
        <v>1.49633686611223</v>
      </c>
      <c r="AA55" s="189">
        <v>-1.30928284407215</v>
      </c>
      <c r="AB55" s="485">
        <v>0.17734984386271899</v>
      </c>
      <c r="AC55" s="189">
        <v>6.27386396847802</v>
      </c>
      <c r="AD55" s="485">
        <v>1.47993799348574</v>
      </c>
      <c r="AE55" s="189">
        <v>-0.78393867792937899</v>
      </c>
      <c r="AF55" s="485">
        <v>0.13583866875307801</v>
      </c>
      <c r="AG55" s="189">
        <v>4.1505857221424796</v>
      </c>
      <c r="AH55" s="485">
        <v>1.22139116184498</v>
      </c>
      <c r="AI55" s="189">
        <v>-1.0153361550352</v>
      </c>
      <c r="AJ55" s="485">
        <v>0.111964420073107</v>
      </c>
      <c r="AK55" s="189">
        <v>7.8284028869059696</v>
      </c>
      <c r="AL55" s="485">
        <v>1.4894013847267999</v>
      </c>
      <c r="AM55" s="189">
        <v>-0.91122751614407804</v>
      </c>
      <c r="AN55" s="485">
        <v>0.11783640500958099</v>
      </c>
      <c r="AO55" s="189">
        <v>6.2845739934716596</v>
      </c>
      <c r="AP55" s="485">
        <v>1.3792940820333499</v>
      </c>
      <c r="AQ55" s="189">
        <v>-0.64620041306253895</v>
      </c>
      <c r="AR55" s="485">
        <v>0.116015393303745</v>
      </c>
      <c r="AS55" s="189">
        <v>3.8162475917221101</v>
      </c>
      <c r="AT55" s="485">
        <v>1.2906752576270399</v>
      </c>
      <c r="AU55" s="189">
        <v>-0.64416266437116598</v>
      </c>
      <c r="AV55" s="485">
        <v>0.13441270747914799</v>
      </c>
      <c r="AW55" s="189">
        <v>3.5559260010061</v>
      </c>
      <c r="AX55" s="485">
        <v>1.15139503839607</v>
      </c>
      <c r="AY55" s="189">
        <v>-1.22935130677322</v>
      </c>
      <c r="AZ55" s="485">
        <v>0.14676125106772001</v>
      </c>
      <c r="BA55" s="189">
        <v>7.7426305214498701</v>
      </c>
      <c r="BB55" s="493">
        <v>1.7321746891310801</v>
      </c>
    </row>
    <row r="56" spans="1:54" ht="13" customHeight="1" x14ac:dyDescent="0.35">
      <c r="A56" s="12" t="s">
        <v>291</v>
      </c>
      <c r="B56" s="97">
        <v>2</v>
      </c>
      <c r="C56" s="189">
        <v>-1.00250079935012</v>
      </c>
      <c r="D56" s="485">
        <v>0.13152150400924301</v>
      </c>
      <c r="E56" s="189">
        <v>7.6535671600423001</v>
      </c>
      <c r="F56" s="485">
        <v>1.50672142588851</v>
      </c>
      <c r="G56" s="189">
        <v>-1.01439962189328</v>
      </c>
      <c r="H56" s="485">
        <v>0.13569784354622999</v>
      </c>
      <c r="I56" s="189">
        <v>7.8055139635694903</v>
      </c>
      <c r="J56" s="485">
        <v>1.65521576064131</v>
      </c>
      <c r="K56" s="189">
        <v>-0.89124215051178302</v>
      </c>
      <c r="L56" s="485">
        <v>0.144293235887889</v>
      </c>
      <c r="M56" s="189">
        <v>5.91673880852347</v>
      </c>
      <c r="N56" s="485">
        <v>1.48764856294004</v>
      </c>
      <c r="O56" s="189">
        <v>-0.88449713199860103</v>
      </c>
      <c r="P56" s="485">
        <v>0.133680920834715</v>
      </c>
      <c r="Q56" s="189">
        <v>6.2148564647535798</v>
      </c>
      <c r="R56" s="485">
        <v>1.50986418947274</v>
      </c>
      <c r="S56" s="189">
        <v>-1.1933017636712799</v>
      </c>
      <c r="T56" s="485">
        <v>0.15426045441401001</v>
      </c>
      <c r="U56" s="189">
        <v>8.6796841955450201</v>
      </c>
      <c r="V56" s="485">
        <v>1.85959320547305</v>
      </c>
      <c r="W56" s="189">
        <v>-0.726970533551758</v>
      </c>
      <c r="X56" s="485">
        <v>0.12864523451371401</v>
      </c>
      <c r="Y56" s="189">
        <v>5.30287213214155</v>
      </c>
      <c r="Z56" s="485">
        <v>1.48685422834155</v>
      </c>
      <c r="AA56" s="189">
        <v>-0.94650936171509203</v>
      </c>
      <c r="AB56" s="485">
        <v>0.13554184638369399</v>
      </c>
      <c r="AC56" s="189">
        <v>6.66252155726976</v>
      </c>
      <c r="AD56" s="485">
        <v>1.7472326165434799</v>
      </c>
      <c r="AE56" s="189">
        <v>-1.08090001542744</v>
      </c>
      <c r="AF56" s="485">
        <v>0.120161878725399</v>
      </c>
      <c r="AG56" s="189">
        <v>8.5372821432972508</v>
      </c>
      <c r="AH56" s="485">
        <v>1.87600574196807</v>
      </c>
      <c r="AI56" s="189">
        <v>-0.58573921734107803</v>
      </c>
      <c r="AJ56" s="485">
        <v>0.114202886815957</v>
      </c>
      <c r="AK56" s="189">
        <v>4.4021763248656196</v>
      </c>
      <c r="AL56" s="485">
        <v>1.4252192149488201</v>
      </c>
      <c r="AM56" s="189">
        <v>-0.20225209890642801</v>
      </c>
      <c r="AN56" s="485">
        <v>0.15409516048348501</v>
      </c>
      <c r="AO56" s="189">
        <v>2.82483869009556</v>
      </c>
      <c r="AP56" s="485">
        <v>1.1289396826361</v>
      </c>
      <c r="AQ56" s="189">
        <v>-0.577587380529612</v>
      </c>
      <c r="AR56" s="485">
        <v>0.12951847159069099</v>
      </c>
      <c r="AS56" s="189">
        <v>4.36624343661222</v>
      </c>
      <c r="AT56" s="485">
        <v>1.3901636270211299</v>
      </c>
      <c r="AU56" s="189">
        <v>-0.73163205496164296</v>
      </c>
      <c r="AV56" s="485">
        <v>0.122628161917052</v>
      </c>
      <c r="AW56" s="189">
        <v>5.30209226645571</v>
      </c>
      <c r="AX56" s="485">
        <v>1.47791820294358</v>
      </c>
      <c r="AY56" s="189">
        <v>-0.79298230115822899</v>
      </c>
      <c r="AZ56" s="485">
        <v>0.120011333350571</v>
      </c>
      <c r="BA56" s="189">
        <v>5.8088147970996902</v>
      </c>
      <c r="BB56" s="493">
        <v>1.5392061786832201</v>
      </c>
    </row>
    <row r="57" spans="1:54" ht="13" customHeight="1" x14ac:dyDescent="0.35">
      <c r="A57" s="12" t="s">
        <v>292</v>
      </c>
      <c r="B57" s="97">
        <v>2</v>
      </c>
      <c r="C57" s="189">
        <v>-0.90515854337172497</v>
      </c>
      <c r="D57" s="485">
        <v>7.5009116301778297E-2</v>
      </c>
      <c r="E57" s="189">
        <v>6.7532356310508899</v>
      </c>
      <c r="F57" s="485">
        <v>1.11749028635004</v>
      </c>
      <c r="G57" s="189">
        <v>-0.89422251835632105</v>
      </c>
      <c r="H57" s="485">
        <v>8.1193517933608905E-2</v>
      </c>
      <c r="I57" s="189">
        <v>6.2758885172852299</v>
      </c>
      <c r="J57" s="485">
        <v>1.0898187141248401</v>
      </c>
      <c r="K57" s="189">
        <v>-0.50933585986180596</v>
      </c>
      <c r="L57" s="485">
        <v>8.8166206543106501E-2</v>
      </c>
      <c r="M57" s="189">
        <v>3.4461987013596298</v>
      </c>
      <c r="N57" s="485">
        <v>0.97973694941268796</v>
      </c>
      <c r="O57" s="189">
        <v>-0.46542480121777802</v>
      </c>
      <c r="P57" s="485">
        <v>6.4283974935614496E-2</v>
      </c>
      <c r="Q57" s="189">
        <v>3.0729118648598699</v>
      </c>
      <c r="R57" s="485">
        <v>0.86519444157352698</v>
      </c>
      <c r="S57" s="189">
        <v>-0.62674862033807399</v>
      </c>
      <c r="T57" s="485">
        <v>7.8860763259760602E-2</v>
      </c>
      <c r="U57" s="189">
        <v>4.2574419886344499</v>
      </c>
      <c r="V57" s="485">
        <v>1.08235544670618</v>
      </c>
      <c r="W57" s="189">
        <v>-0.90916872342779398</v>
      </c>
      <c r="X57" s="485">
        <v>7.7896717248246705E-2</v>
      </c>
      <c r="Y57" s="189">
        <v>7.1033820561388401</v>
      </c>
      <c r="Z57" s="485">
        <v>1.1781145302331599</v>
      </c>
      <c r="AA57" s="189">
        <v>-0.95470160955233596</v>
      </c>
      <c r="AB57" s="485">
        <v>0.115730716874413</v>
      </c>
      <c r="AC57" s="189">
        <v>5.4859399159110103</v>
      </c>
      <c r="AD57" s="485">
        <v>1.09655841490845</v>
      </c>
      <c r="AE57" s="189">
        <v>-0.411671086897822</v>
      </c>
      <c r="AF57" s="485">
        <v>6.8282034676242206E-2</v>
      </c>
      <c r="AG57" s="189">
        <v>2.8324985343672</v>
      </c>
      <c r="AH57" s="485">
        <v>0.818472964422018</v>
      </c>
      <c r="AI57" s="189">
        <v>-0.66215679488405199</v>
      </c>
      <c r="AJ57" s="485">
        <v>6.5600922211209806E-2</v>
      </c>
      <c r="AK57" s="189">
        <v>4.5891644113101302</v>
      </c>
      <c r="AL57" s="485">
        <v>0.99288397672462303</v>
      </c>
      <c r="AM57" s="189">
        <v>-0.61576428167773101</v>
      </c>
      <c r="AN57" s="485">
        <v>7.3739521186494794E-2</v>
      </c>
      <c r="AO57" s="189">
        <v>4.0971146993118603</v>
      </c>
      <c r="AP57" s="485">
        <v>0.94927916655477096</v>
      </c>
      <c r="AQ57" s="189">
        <v>-0.60264020658026496</v>
      </c>
      <c r="AR57" s="485">
        <v>7.8375694653654404E-2</v>
      </c>
      <c r="AS57" s="189">
        <v>4.0866600000050504</v>
      </c>
      <c r="AT57" s="485">
        <v>1.0053739876382899</v>
      </c>
      <c r="AU57" s="189">
        <v>-0.41366792622904103</v>
      </c>
      <c r="AV57" s="485">
        <v>6.8706688939176794E-2</v>
      </c>
      <c r="AW57" s="189">
        <v>2.8705971956163698</v>
      </c>
      <c r="AX57" s="485">
        <v>0.86752995682559397</v>
      </c>
      <c r="AY57" s="189">
        <v>-0.65738766752873701</v>
      </c>
      <c r="AZ57" s="485">
        <v>7.0956215852148105E-2</v>
      </c>
      <c r="BA57" s="189">
        <v>4.3062990970688899</v>
      </c>
      <c r="BB57" s="493">
        <v>0.93822286532325005</v>
      </c>
    </row>
    <row r="58" spans="1:54" ht="13" customHeight="1" x14ac:dyDescent="0.35">
      <c r="A58" s="12" t="s">
        <v>293</v>
      </c>
      <c r="B58" s="97">
        <v>2</v>
      </c>
      <c r="C58" s="189">
        <v>-0.83904980408556495</v>
      </c>
      <c r="D58" s="485">
        <v>0.137660976851534</v>
      </c>
      <c r="E58" s="189">
        <v>6.5193489197775696</v>
      </c>
      <c r="F58" s="485">
        <v>1.6818340074967899</v>
      </c>
      <c r="G58" s="189">
        <v>-0.74359417170831499</v>
      </c>
      <c r="H58" s="485">
        <v>0.12788054432090201</v>
      </c>
      <c r="I58" s="189">
        <v>6.1822700407413</v>
      </c>
      <c r="J58" s="485">
        <v>1.5244956697436101</v>
      </c>
      <c r="K58" s="189">
        <v>-0.58649954033884</v>
      </c>
      <c r="L58" s="485">
        <v>0.12898047817914701</v>
      </c>
      <c r="M58" s="189">
        <v>4.88427351332657</v>
      </c>
      <c r="N58" s="485">
        <v>1.54222095263383</v>
      </c>
      <c r="O58" s="189">
        <v>-0.679810236684108</v>
      </c>
      <c r="P58" s="485">
        <v>0.123436541905852</v>
      </c>
      <c r="Q58" s="189">
        <v>5.2943970474923496</v>
      </c>
      <c r="R58" s="485">
        <v>1.4219208971461701</v>
      </c>
      <c r="S58" s="189">
        <v>-1.1603267975170399</v>
      </c>
      <c r="T58" s="485">
        <v>0.13417251486463</v>
      </c>
      <c r="U58" s="189">
        <v>10.587623893322201</v>
      </c>
      <c r="V58" s="485">
        <v>2.1496575063162302</v>
      </c>
      <c r="W58" s="189">
        <v>-1.16900687189997</v>
      </c>
      <c r="X58" s="485">
        <v>0.108132493768943</v>
      </c>
      <c r="Y58" s="189">
        <v>10.675524200410701</v>
      </c>
      <c r="Z58" s="485">
        <v>1.7815869902022801</v>
      </c>
      <c r="AA58" s="189">
        <v>-1.02582568060818</v>
      </c>
      <c r="AB58" s="485">
        <v>0.14545312066319699</v>
      </c>
      <c r="AC58" s="189">
        <v>7.1661114598080404</v>
      </c>
      <c r="AD58" s="485">
        <v>1.7721612193643701</v>
      </c>
      <c r="AE58" s="189">
        <v>-0.77073066498417797</v>
      </c>
      <c r="AF58" s="485">
        <v>0.16547625285966</v>
      </c>
      <c r="AG58" s="189">
        <v>5.20288102239331</v>
      </c>
      <c r="AH58" s="485">
        <v>1.51127055800596</v>
      </c>
      <c r="AI58" s="189">
        <v>-1.0308537054347</v>
      </c>
      <c r="AJ58" s="485">
        <v>0.13024921835088399</v>
      </c>
      <c r="AK58" s="189">
        <v>8.8571879095987693</v>
      </c>
      <c r="AL58" s="485">
        <v>1.85004207873592</v>
      </c>
      <c r="AM58" s="189">
        <v>-1.0270270256637799</v>
      </c>
      <c r="AN58" s="485">
        <v>0.11876833000150901</v>
      </c>
      <c r="AO58" s="189">
        <v>9.0501886253699109</v>
      </c>
      <c r="AP58" s="485">
        <v>1.7239787986514701</v>
      </c>
      <c r="AQ58" s="189">
        <v>-1.1317603381672099</v>
      </c>
      <c r="AR58" s="485">
        <v>0.12126705581595899</v>
      </c>
      <c r="AS58" s="189">
        <v>10.359885819632099</v>
      </c>
      <c r="AT58" s="485">
        <v>1.9633222646502</v>
      </c>
      <c r="AU58" s="189">
        <v>-0.67604555174200698</v>
      </c>
      <c r="AV58" s="485">
        <v>0.170307065420717</v>
      </c>
      <c r="AW58" s="189">
        <v>4.3272027574239003</v>
      </c>
      <c r="AX58" s="485">
        <v>1.48378491411659</v>
      </c>
      <c r="AY58" s="189">
        <v>-0.73141198953174003</v>
      </c>
      <c r="AZ58" s="485">
        <v>0.13932788761963399</v>
      </c>
      <c r="BA58" s="189">
        <v>5.2048360127562896</v>
      </c>
      <c r="BB58" s="493">
        <v>1.37602021663575</v>
      </c>
    </row>
    <row r="59" spans="1:54" ht="13" customHeight="1" x14ac:dyDescent="0.35">
      <c r="A59" s="12" t="s">
        <v>294</v>
      </c>
      <c r="B59" s="97">
        <v>2</v>
      </c>
      <c r="C59" s="189">
        <v>-0.63710595678165705</v>
      </c>
      <c r="D59" s="485">
        <v>0.10775281638819199</v>
      </c>
      <c r="E59" s="189">
        <v>2.6050688622649099</v>
      </c>
      <c r="F59" s="485">
        <v>0.90458086733562704</v>
      </c>
      <c r="G59" s="189">
        <v>-0.89422715874843495</v>
      </c>
      <c r="H59" s="485">
        <v>8.9813406281758407E-2</v>
      </c>
      <c r="I59" s="189">
        <v>4.6026254775723698</v>
      </c>
      <c r="J59" s="485">
        <v>0.97470675095443404</v>
      </c>
      <c r="K59" s="189">
        <v>-0.56841865359538402</v>
      </c>
      <c r="L59" s="485">
        <v>9.7274567913964605E-2</v>
      </c>
      <c r="M59" s="189">
        <v>2.97258139857645</v>
      </c>
      <c r="N59" s="485">
        <v>0.960629801347749</v>
      </c>
      <c r="O59" s="189">
        <v>-0.79630506320982697</v>
      </c>
      <c r="P59" s="485">
        <v>9.3038515277285697E-2</v>
      </c>
      <c r="Q59" s="189">
        <v>4.7772069103030699</v>
      </c>
      <c r="R59" s="485">
        <v>1.0546767250259499</v>
      </c>
      <c r="S59" s="189">
        <v>-0.79356928289125295</v>
      </c>
      <c r="T59" s="485">
        <v>9.3661420690129796E-2</v>
      </c>
      <c r="U59" s="189">
        <v>4.7122695139997504</v>
      </c>
      <c r="V59" s="485">
        <v>1.0493076054065</v>
      </c>
      <c r="W59" s="189">
        <v>-0.91597215851458602</v>
      </c>
      <c r="X59" s="485">
        <v>9.3516787794585096E-2</v>
      </c>
      <c r="Y59" s="189">
        <v>5.7714411030016102</v>
      </c>
      <c r="Z59" s="485">
        <v>1.1525804711420999</v>
      </c>
      <c r="AA59" s="189">
        <v>-1.17031564604608</v>
      </c>
      <c r="AB59" s="485">
        <v>0.12609300780621699</v>
      </c>
      <c r="AC59" s="189">
        <v>4.51702839779405</v>
      </c>
      <c r="AD59" s="485">
        <v>1.0315720307591201</v>
      </c>
      <c r="AE59" s="189">
        <v>-0.96206586268808703</v>
      </c>
      <c r="AF59" s="485">
        <v>9.2189941475429998E-2</v>
      </c>
      <c r="AG59" s="189">
        <v>6.1213944715336002</v>
      </c>
      <c r="AH59" s="485">
        <v>1.07236818089063</v>
      </c>
      <c r="AI59" s="189">
        <v>-0.829150741194843</v>
      </c>
      <c r="AJ59" s="485">
        <v>9.6274531256177798E-2</v>
      </c>
      <c r="AK59" s="189">
        <v>4.9709841900146499</v>
      </c>
      <c r="AL59" s="485">
        <v>1.1373899534935501</v>
      </c>
      <c r="AM59" s="189">
        <v>-0.57804628874074704</v>
      </c>
      <c r="AN59" s="485">
        <v>0.116094331348853</v>
      </c>
      <c r="AO59" s="189">
        <v>2.4871047347587298</v>
      </c>
      <c r="AP59" s="485">
        <v>0.885586737027381</v>
      </c>
      <c r="AQ59" s="189">
        <v>-0.95723797668981903</v>
      </c>
      <c r="AR59" s="485">
        <v>8.5814883584874005E-2</v>
      </c>
      <c r="AS59" s="189">
        <v>6.0848212678373903</v>
      </c>
      <c r="AT59" s="485">
        <v>1.06704038000128</v>
      </c>
      <c r="AU59" s="189">
        <v>-0.97677745165309604</v>
      </c>
      <c r="AV59" s="485">
        <v>9.1541151307543603E-2</v>
      </c>
      <c r="AW59" s="189">
        <v>5.63246949289094</v>
      </c>
      <c r="AX59" s="485">
        <v>0.99039417028374599</v>
      </c>
      <c r="AY59" s="189">
        <v>-0.87286134448386299</v>
      </c>
      <c r="AZ59" s="485">
        <v>9.7861530843544806E-2</v>
      </c>
      <c r="BA59" s="189">
        <v>4.9635721098412002</v>
      </c>
      <c r="BB59" s="493">
        <v>1.04579426693607</v>
      </c>
    </row>
    <row r="60" spans="1:54" ht="13" customHeight="1" x14ac:dyDescent="0.35">
      <c r="A60" s="12" t="s">
        <v>295</v>
      </c>
      <c r="B60" s="97">
        <v>2</v>
      </c>
      <c r="C60" s="189">
        <v>-1.01338448362342</v>
      </c>
      <c r="D60" s="485">
        <v>0.11969783990871199</v>
      </c>
      <c r="E60" s="189">
        <v>7.5843242762999301</v>
      </c>
      <c r="F60" s="485">
        <v>1.34245548918201</v>
      </c>
      <c r="G60" s="189">
        <v>-1.23416892748975</v>
      </c>
      <c r="H60" s="485">
        <v>0.20225630063100999</v>
      </c>
      <c r="I60" s="189">
        <v>10.649969280219199</v>
      </c>
      <c r="J60" s="485">
        <v>2.7036881263366301</v>
      </c>
      <c r="K60" s="189">
        <v>-1.1410486778467701</v>
      </c>
      <c r="L60" s="485">
        <v>0.12963643012203299</v>
      </c>
      <c r="M60" s="189">
        <v>9.2205000479129193</v>
      </c>
      <c r="N60" s="485">
        <v>1.76509946450365</v>
      </c>
      <c r="O60" s="189">
        <v>-1.2417530532026</v>
      </c>
      <c r="P60" s="485">
        <v>0.180594924139485</v>
      </c>
      <c r="Q60" s="189">
        <v>10.556945651807901</v>
      </c>
      <c r="R60" s="485">
        <v>2.3774723627558401</v>
      </c>
      <c r="S60" s="189">
        <v>-1.0759905951492701</v>
      </c>
      <c r="T60" s="485">
        <v>0.13980836146616199</v>
      </c>
      <c r="U60" s="189">
        <v>8.4050136480961299</v>
      </c>
      <c r="V60" s="485">
        <v>1.6104444190042</v>
      </c>
      <c r="W60" s="189">
        <v>-0.94339080398846298</v>
      </c>
      <c r="X60" s="485">
        <v>0.139276928912275</v>
      </c>
      <c r="Y60" s="189">
        <v>6.3992310768115104</v>
      </c>
      <c r="Z60" s="485">
        <v>1.5603470544653599</v>
      </c>
      <c r="AA60" s="189">
        <v>-1.2438486310513199</v>
      </c>
      <c r="AB60" s="485">
        <v>0.15299641735436501</v>
      </c>
      <c r="AC60" s="189">
        <v>5.4115112469793401</v>
      </c>
      <c r="AD60" s="485">
        <v>1.2814564376778701</v>
      </c>
      <c r="AE60" s="189">
        <v>-0.96129519039023104</v>
      </c>
      <c r="AF60" s="485">
        <v>0.13141889474928301</v>
      </c>
      <c r="AG60" s="189">
        <v>6.6153892731960697</v>
      </c>
      <c r="AH60" s="485">
        <v>1.3004977019195101</v>
      </c>
      <c r="AI60" s="189">
        <v>-0.99281060973948898</v>
      </c>
      <c r="AJ60" s="485">
        <v>0.124911019587148</v>
      </c>
      <c r="AK60" s="189">
        <v>6.5382717896905902</v>
      </c>
      <c r="AL60" s="485">
        <v>1.27875259574483</v>
      </c>
      <c r="AM60" s="189">
        <v>-0.80968364857668396</v>
      </c>
      <c r="AN60" s="485">
        <v>0.14283314918255899</v>
      </c>
      <c r="AO60" s="189">
        <v>4.48833557599038</v>
      </c>
      <c r="AP60" s="485">
        <v>1.1865044285412101</v>
      </c>
      <c r="AQ60" s="189">
        <v>-0.83459434005587996</v>
      </c>
      <c r="AR60" s="485">
        <v>0.13342943863661</v>
      </c>
      <c r="AS60" s="189">
        <v>4.7132215797315302</v>
      </c>
      <c r="AT60" s="485">
        <v>1.15707601943059</v>
      </c>
      <c r="AU60" s="189">
        <v>-1.1929825670754499</v>
      </c>
      <c r="AV60" s="485">
        <v>0.139507657482381</v>
      </c>
      <c r="AW60" s="189">
        <v>9.1731088244797707</v>
      </c>
      <c r="AX60" s="485">
        <v>1.63462694083312</v>
      </c>
      <c r="AY60" s="189">
        <v>-0.93287500843848803</v>
      </c>
      <c r="AZ60" s="485">
        <v>0.12981902175190499</v>
      </c>
      <c r="BA60" s="189">
        <v>4.50730991423998</v>
      </c>
      <c r="BB60" s="493">
        <v>1.0323182111151601</v>
      </c>
    </row>
    <row r="61" spans="1:54" ht="13" customHeight="1" x14ac:dyDescent="0.35">
      <c r="A61" s="12" t="s">
        <v>296</v>
      </c>
      <c r="B61" s="97">
        <v>2</v>
      </c>
      <c r="C61" s="189">
        <v>-0.84408283588657396</v>
      </c>
      <c r="D61" s="485">
        <v>0.166617664397261</v>
      </c>
      <c r="E61" s="189">
        <v>14.0255565187774</v>
      </c>
      <c r="F61" s="485">
        <v>4.1899968836080603</v>
      </c>
      <c r="G61" s="189">
        <v>-0.96204101512939599</v>
      </c>
      <c r="H61" s="485">
        <v>0.19845160208806201</v>
      </c>
      <c r="I61" s="189">
        <v>14.8091215532414</v>
      </c>
      <c r="J61" s="485">
        <v>4.4838263813421602</v>
      </c>
      <c r="K61" s="189">
        <v>-0.65489021578824302</v>
      </c>
      <c r="L61" s="485">
        <v>0.15769134927282299</v>
      </c>
      <c r="M61" s="189">
        <v>13.306661053207399</v>
      </c>
      <c r="N61" s="485">
        <v>4.0837946482238197</v>
      </c>
      <c r="O61" s="189">
        <v>-1.21694382232384</v>
      </c>
      <c r="P61" s="485">
        <v>0.168185958789939</v>
      </c>
      <c r="Q61" s="189">
        <v>17.150760647171001</v>
      </c>
      <c r="R61" s="485">
        <v>3.7041170413515001</v>
      </c>
      <c r="S61" s="189">
        <v>-1.01169238077222</v>
      </c>
      <c r="T61" s="485">
        <v>0.154069226592289</v>
      </c>
      <c r="U61" s="189">
        <v>15.932524630304499</v>
      </c>
      <c r="V61" s="485">
        <v>3.7688666738022998</v>
      </c>
      <c r="W61" s="189">
        <v>-1.18118424810601</v>
      </c>
      <c r="X61" s="485">
        <v>0.15861902318614199</v>
      </c>
      <c r="Y61" s="189">
        <v>17.913602893896002</v>
      </c>
      <c r="Z61" s="485">
        <v>3.92021868904208</v>
      </c>
      <c r="AA61" s="189">
        <v>-1.41485419016164</v>
      </c>
      <c r="AB61" s="485">
        <v>0.16751697073682401</v>
      </c>
      <c r="AC61" s="189">
        <v>16.484955014982699</v>
      </c>
      <c r="AD61" s="485">
        <v>3.64061398447642</v>
      </c>
      <c r="AE61" s="189">
        <v>-1.5224477337092699</v>
      </c>
      <c r="AF61" s="485">
        <v>0.164836223737404</v>
      </c>
      <c r="AG61" s="189">
        <v>20.809740266301901</v>
      </c>
      <c r="AH61" s="485">
        <v>3.68738077458675</v>
      </c>
      <c r="AI61" s="189">
        <v>-0.72943238028556401</v>
      </c>
      <c r="AJ61" s="485">
        <v>0.14608685542476901</v>
      </c>
      <c r="AK61" s="189">
        <v>13.4142876706933</v>
      </c>
      <c r="AL61" s="485">
        <v>4.0283193414154903</v>
      </c>
      <c r="AM61" s="189">
        <v>-1.32796737614458</v>
      </c>
      <c r="AN61" s="485">
        <v>0.16528383157513099</v>
      </c>
      <c r="AO61" s="189">
        <v>17.745421091511801</v>
      </c>
      <c r="AP61" s="485">
        <v>4.0003687857516299</v>
      </c>
      <c r="AQ61" s="189">
        <v>-1.0836956826001201</v>
      </c>
      <c r="AR61" s="485">
        <v>0.17638653207371099</v>
      </c>
      <c r="AS61" s="189">
        <v>16.5519977598533</v>
      </c>
      <c r="AT61" s="485">
        <v>3.96506288061703</v>
      </c>
      <c r="AU61" s="189">
        <v>-1.0299134180677001</v>
      </c>
      <c r="AV61" s="485">
        <v>0.17184662125703201</v>
      </c>
      <c r="AW61" s="189">
        <v>15.7213478175271</v>
      </c>
      <c r="AX61" s="485">
        <v>3.8018711837270902</v>
      </c>
      <c r="AY61" s="189">
        <v>-1.1116928726386801</v>
      </c>
      <c r="AZ61" s="485">
        <v>0.28139635149108699</v>
      </c>
      <c r="BA61" s="189">
        <v>14.082715173448699</v>
      </c>
      <c r="BB61" s="493">
        <v>4.1231716604691204</v>
      </c>
    </row>
    <row r="62" spans="1:54" ht="13" customHeight="1" x14ac:dyDescent="0.35">
      <c r="A62" s="12" t="s">
        <v>297</v>
      </c>
      <c r="B62" s="97">
        <v>2</v>
      </c>
      <c r="C62" s="189">
        <v>-0.21508671593619499</v>
      </c>
      <c r="D62" s="485">
        <v>8.1916733360694702E-2</v>
      </c>
      <c r="E62" s="189">
        <v>3.2996234825081801</v>
      </c>
      <c r="F62" s="485">
        <v>0.95271081007205605</v>
      </c>
      <c r="G62" s="189">
        <v>-0.39941886921455899</v>
      </c>
      <c r="H62" s="485">
        <v>9.4871934813675202E-2</v>
      </c>
      <c r="I62" s="189">
        <v>3.9012981865838401</v>
      </c>
      <c r="J62" s="485">
        <v>1.0206451024417</v>
      </c>
      <c r="K62" s="189">
        <v>-0.59549445293407499</v>
      </c>
      <c r="L62" s="485">
        <v>8.6771647303577601E-2</v>
      </c>
      <c r="M62" s="189">
        <v>4.9401547466240201</v>
      </c>
      <c r="N62" s="485">
        <v>1.0660623713679001</v>
      </c>
      <c r="O62" s="189">
        <v>-0.66667560135889103</v>
      </c>
      <c r="P62" s="485">
        <v>7.9605124095472393E-2</v>
      </c>
      <c r="Q62" s="189">
        <v>5.3836105249378798</v>
      </c>
      <c r="R62" s="485">
        <v>1.11385345813409</v>
      </c>
      <c r="S62" s="189">
        <v>-0.28341810770923698</v>
      </c>
      <c r="T62" s="485">
        <v>7.5591927024752398E-2</v>
      </c>
      <c r="U62" s="189">
        <v>3.5181884268757901</v>
      </c>
      <c r="V62" s="485">
        <v>0.96149807050489799</v>
      </c>
      <c r="W62" s="189">
        <v>-0.36798856424618398</v>
      </c>
      <c r="X62" s="485">
        <v>8.5439576541061699E-2</v>
      </c>
      <c r="Y62" s="189">
        <v>3.8537354597511002</v>
      </c>
      <c r="Z62" s="485">
        <v>1.05883732772595</v>
      </c>
      <c r="AA62" s="189">
        <v>-1.14806810804406</v>
      </c>
      <c r="AB62" s="485">
        <v>8.5835549184153606E-2</v>
      </c>
      <c r="AC62" s="189">
        <v>8.0732220053795007</v>
      </c>
      <c r="AD62" s="485">
        <v>1.13300269498113</v>
      </c>
      <c r="AE62" s="189">
        <v>-0.81224802556730202</v>
      </c>
      <c r="AF62" s="485">
        <v>7.4632510681911804E-2</v>
      </c>
      <c r="AG62" s="189">
        <v>6.2007070070829</v>
      </c>
      <c r="AH62" s="485">
        <v>1.0232599511012199</v>
      </c>
      <c r="AI62" s="189">
        <v>-0.39147670205179103</v>
      </c>
      <c r="AJ62" s="485">
        <v>8.1057424116050006E-2</v>
      </c>
      <c r="AK62" s="189">
        <v>3.8281080929263598</v>
      </c>
      <c r="AL62" s="485">
        <v>0.97365501778172303</v>
      </c>
      <c r="AM62" s="189">
        <v>-0.42799378393481702</v>
      </c>
      <c r="AN62" s="485">
        <v>8.3481583855609706E-2</v>
      </c>
      <c r="AO62" s="189">
        <v>3.95288939562694</v>
      </c>
      <c r="AP62" s="485">
        <v>0.97288372657552002</v>
      </c>
      <c r="AQ62" s="189">
        <v>-0.219112675818179</v>
      </c>
      <c r="AR62" s="485">
        <v>7.4202351056694496E-2</v>
      </c>
      <c r="AS62" s="189">
        <v>3.3025899320708798</v>
      </c>
      <c r="AT62" s="485">
        <v>0.95996507976727397</v>
      </c>
      <c r="AU62" s="189">
        <v>-0.354926603843921</v>
      </c>
      <c r="AV62" s="485">
        <v>8.77227474024804E-2</v>
      </c>
      <c r="AW62" s="189">
        <v>3.7480699476963402</v>
      </c>
      <c r="AX62" s="485">
        <v>1.1000880310441701</v>
      </c>
      <c r="AY62" s="189">
        <v>-0.83108228543949603</v>
      </c>
      <c r="AZ62" s="485">
        <v>9.2956507933093305E-2</v>
      </c>
      <c r="BA62" s="189">
        <v>6.3615052783185497</v>
      </c>
      <c r="BB62" s="493">
        <v>1.1303529984031899</v>
      </c>
    </row>
    <row r="63" spans="1:54" ht="13" customHeight="1" x14ac:dyDescent="0.35">
      <c r="A63" s="12" t="s">
        <v>298</v>
      </c>
      <c r="B63" s="97">
        <v>2</v>
      </c>
      <c r="C63" s="189">
        <v>-0.64940603743103098</v>
      </c>
      <c r="D63" s="485">
        <v>5.71906164589462E-2</v>
      </c>
      <c r="E63" s="189">
        <v>5.0386381207929096</v>
      </c>
      <c r="F63" s="485">
        <v>0.90887313120808699</v>
      </c>
      <c r="G63" s="189">
        <v>-0.62217988986416795</v>
      </c>
      <c r="H63" s="485">
        <v>5.8346090476660298E-2</v>
      </c>
      <c r="I63" s="189">
        <v>4.5830096016639397</v>
      </c>
      <c r="J63" s="485">
        <v>0.893676643655407</v>
      </c>
      <c r="K63" s="189">
        <v>-0.61391658920397496</v>
      </c>
      <c r="L63" s="485">
        <v>5.3245077413018899E-2</v>
      </c>
      <c r="M63" s="189">
        <v>4.4421501953328297</v>
      </c>
      <c r="N63" s="485">
        <v>0.84468268360677301</v>
      </c>
      <c r="O63" s="189">
        <v>-0.72637038355219297</v>
      </c>
      <c r="P63" s="485">
        <v>5.6444311011831401E-2</v>
      </c>
      <c r="Q63" s="189">
        <v>5.8445744141070302</v>
      </c>
      <c r="R63" s="485">
        <v>0.96779668406008601</v>
      </c>
      <c r="S63" s="189">
        <v>-0.53621416483530804</v>
      </c>
      <c r="T63" s="485">
        <v>6.3753279628655499E-2</v>
      </c>
      <c r="U63" s="189">
        <v>3.78525467092686</v>
      </c>
      <c r="V63" s="485">
        <v>0.94767952481975604</v>
      </c>
      <c r="W63" s="189">
        <v>-0.42620511562014701</v>
      </c>
      <c r="X63" s="485">
        <v>6.5865680229937607E-2</v>
      </c>
      <c r="Y63" s="189">
        <v>2.8314680926317202</v>
      </c>
      <c r="Z63" s="485">
        <v>0.90831069464306402</v>
      </c>
      <c r="AA63" s="189">
        <v>-0.82806694641272005</v>
      </c>
      <c r="AB63" s="485">
        <v>0.108105489304577</v>
      </c>
      <c r="AC63" s="189">
        <v>3.0489314462194002</v>
      </c>
      <c r="AD63" s="485">
        <v>0.85615637530681099</v>
      </c>
      <c r="AE63" s="189">
        <v>-0.29732795785875099</v>
      </c>
      <c r="AF63" s="485">
        <v>7.5537300294000007E-2</v>
      </c>
      <c r="AG63" s="189">
        <v>1.9016260836535399</v>
      </c>
      <c r="AH63" s="485">
        <v>0.86006441018529101</v>
      </c>
      <c r="AI63" s="189">
        <v>-0.14997394034122599</v>
      </c>
      <c r="AJ63" s="485">
        <v>6.3072792730169996E-2</v>
      </c>
      <c r="AK63" s="189">
        <v>1.35853715009461</v>
      </c>
      <c r="AL63" s="485">
        <v>0.82154228095538495</v>
      </c>
      <c r="AM63" s="189">
        <v>-0.18038471627844199</v>
      </c>
      <c r="AN63" s="485">
        <v>6.2224565980528598E-2</v>
      </c>
      <c r="AO63" s="189">
        <v>1.4618574771192701</v>
      </c>
      <c r="AP63" s="485">
        <v>0.83934789921793196</v>
      </c>
      <c r="AQ63" s="189">
        <v>-0.31420762159724203</v>
      </c>
      <c r="AR63" s="485">
        <v>6.0589882792926299E-2</v>
      </c>
      <c r="AS63" s="189">
        <v>2.0297296055785701</v>
      </c>
      <c r="AT63" s="485">
        <v>0.86145232844459796</v>
      </c>
      <c r="AU63" s="189">
        <v>-0.33874373543242298</v>
      </c>
      <c r="AV63" s="485">
        <v>6.1871091721805598E-2</v>
      </c>
      <c r="AW63" s="189">
        <v>2.21626949668922</v>
      </c>
      <c r="AX63" s="485">
        <v>0.92360540516784095</v>
      </c>
      <c r="AY63" s="189">
        <v>-0.60958227966010403</v>
      </c>
      <c r="AZ63" s="485">
        <v>6.3028617350792807E-2</v>
      </c>
      <c r="BA63" s="189">
        <v>3.9433450044832599</v>
      </c>
      <c r="BB63" s="493">
        <v>0.96499882394274805</v>
      </c>
    </row>
    <row r="64" spans="1:54" ht="13" customHeight="1" x14ac:dyDescent="0.35">
      <c r="A64" s="101" t="s">
        <v>299</v>
      </c>
      <c r="B64" s="102">
        <v>2</v>
      </c>
      <c r="C64" s="190">
        <v>-0.70143408756609604</v>
      </c>
      <c r="D64" s="486">
        <v>2.2993116105094202E-2</v>
      </c>
      <c r="E64" s="190">
        <v>5.5640891556266299</v>
      </c>
      <c r="F64" s="486">
        <v>0.30404502192918098</v>
      </c>
      <c r="G64" s="190">
        <v>-0.85804456574191401</v>
      </c>
      <c r="H64" s="486">
        <v>2.29291324780099E-2</v>
      </c>
      <c r="I64" s="190">
        <v>6.65276418431033</v>
      </c>
      <c r="J64" s="486">
        <v>0.317495845686317</v>
      </c>
      <c r="K64" s="190">
        <v>-0.63019737650118002</v>
      </c>
      <c r="L64" s="486">
        <v>2.1608393323569602E-2</v>
      </c>
      <c r="M64" s="190">
        <v>5.1577343078408999</v>
      </c>
      <c r="N64" s="486">
        <v>0.29382336984921997</v>
      </c>
      <c r="O64" s="190">
        <v>-0.69224299698292402</v>
      </c>
      <c r="P64" s="486">
        <v>2.1944398980526299E-2</v>
      </c>
      <c r="Q64" s="190">
        <v>5.6286105857967303</v>
      </c>
      <c r="R64" s="486">
        <v>0.29184605712440298</v>
      </c>
      <c r="S64" s="190">
        <v>-0.68903896298923994</v>
      </c>
      <c r="T64" s="486">
        <v>2.1347109101571799E-2</v>
      </c>
      <c r="U64" s="190">
        <v>5.6817704286239197</v>
      </c>
      <c r="V64" s="486">
        <v>0.30177845483295801</v>
      </c>
      <c r="W64" s="190">
        <v>-0.87930476403470303</v>
      </c>
      <c r="X64" s="486">
        <v>2.0173941296877902E-2</v>
      </c>
      <c r="Y64" s="190">
        <v>7.5744190361107497</v>
      </c>
      <c r="Z64" s="486">
        <v>0.30826233486010202</v>
      </c>
      <c r="AA64" s="190">
        <v>-1.03297343960208</v>
      </c>
      <c r="AB64" s="486">
        <v>2.67072731502974E-2</v>
      </c>
      <c r="AC64" s="190">
        <v>6.46588786083122</v>
      </c>
      <c r="AD64" s="486">
        <v>0.29296776313074602</v>
      </c>
      <c r="AE64" s="190">
        <v>-0.70810217298171896</v>
      </c>
      <c r="AF64" s="486">
        <v>2.1732307649073902E-2</v>
      </c>
      <c r="AG64" s="190">
        <v>5.7050174607084401</v>
      </c>
      <c r="AH64" s="486">
        <v>0.29015078061320598</v>
      </c>
      <c r="AI64" s="190">
        <v>-0.71834112414769902</v>
      </c>
      <c r="AJ64" s="486">
        <v>2.0609227670690101E-2</v>
      </c>
      <c r="AK64" s="190">
        <v>5.9994848307960096</v>
      </c>
      <c r="AL64" s="486">
        <v>0.30730868671019901</v>
      </c>
      <c r="AM64" s="190">
        <v>-0.69042171780314798</v>
      </c>
      <c r="AN64" s="486">
        <v>2.1745755063015602E-2</v>
      </c>
      <c r="AO64" s="190">
        <v>5.64475334460385</v>
      </c>
      <c r="AP64" s="486">
        <v>0.297476548894891</v>
      </c>
      <c r="AQ64" s="190">
        <v>-0.714810100600628</v>
      </c>
      <c r="AR64" s="486">
        <v>2.08709110174615E-2</v>
      </c>
      <c r="AS64" s="190">
        <v>5.9827934824003401</v>
      </c>
      <c r="AT64" s="486">
        <v>0.306500801260505</v>
      </c>
      <c r="AU64" s="190">
        <v>-0.72358750663409999</v>
      </c>
      <c r="AV64" s="486">
        <v>2.2361456371410099E-2</v>
      </c>
      <c r="AW64" s="190">
        <v>5.68352958414936</v>
      </c>
      <c r="AX64" s="486">
        <v>0.29394982867071301</v>
      </c>
      <c r="AY64" s="190">
        <v>-0.84816156131620601</v>
      </c>
      <c r="AZ64" s="486">
        <v>2.5702319096438199E-2</v>
      </c>
      <c r="BA64" s="190">
        <v>6.2569996650148703</v>
      </c>
      <c r="BB64" s="495">
        <v>0.31604990747544198</v>
      </c>
    </row>
    <row r="65" spans="1:54" ht="13" customHeight="1" x14ac:dyDescent="0.35">
      <c r="A65" s="103" t="s">
        <v>300</v>
      </c>
      <c r="B65" s="104">
        <v>2</v>
      </c>
      <c r="C65" s="191">
        <v>-0.68589292273730496</v>
      </c>
      <c r="D65" s="487">
        <v>3.2094356775936903E-2</v>
      </c>
      <c r="E65" s="191">
        <v>4.8766251268545098</v>
      </c>
      <c r="F65" s="487">
        <v>0.40503039773641097</v>
      </c>
      <c r="G65" s="191">
        <v>-0.827875723984829</v>
      </c>
      <c r="H65" s="487">
        <v>3.73201793630418E-2</v>
      </c>
      <c r="I65" s="191">
        <v>5.5563002150924801</v>
      </c>
      <c r="J65" s="487">
        <v>0.41457668958365002</v>
      </c>
      <c r="K65" s="191">
        <v>-0.59880117707131997</v>
      </c>
      <c r="L65" s="487">
        <v>3.3340936596098103E-2</v>
      </c>
      <c r="M65" s="191">
        <v>4.2384737670369397</v>
      </c>
      <c r="N65" s="487">
        <v>0.41147570570296699</v>
      </c>
      <c r="O65" s="191">
        <v>-0.62232738081615002</v>
      </c>
      <c r="P65" s="487">
        <v>3.0331974375692999E-2</v>
      </c>
      <c r="Q65" s="191">
        <v>4.5500480436532804</v>
      </c>
      <c r="R65" s="487">
        <v>0.39281049387653699</v>
      </c>
      <c r="S65" s="191">
        <v>-0.63107025685953599</v>
      </c>
      <c r="T65" s="487">
        <v>3.12899984256697E-2</v>
      </c>
      <c r="U65" s="191">
        <v>4.6394235365868299</v>
      </c>
      <c r="V65" s="487">
        <v>0.41571746929896702</v>
      </c>
      <c r="W65" s="191">
        <v>-0.90932263162650695</v>
      </c>
      <c r="X65" s="487">
        <v>3.0110892756170401E-2</v>
      </c>
      <c r="Y65" s="191">
        <v>7.4614809959694703</v>
      </c>
      <c r="Z65" s="487">
        <v>0.46558580565344498</v>
      </c>
      <c r="AA65" s="191">
        <v>-1.00937427183619</v>
      </c>
      <c r="AB65" s="487">
        <v>4.5270674229812402E-2</v>
      </c>
      <c r="AC65" s="191">
        <v>5.3279206762678699</v>
      </c>
      <c r="AD65" s="487">
        <v>0.39057269302396203</v>
      </c>
      <c r="AE65" s="191">
        <v>-0.59864165402205605</v>
      </c>
      <c r="AF65" s="487">
        <v>2.9613716875684301E-2</v>
      </c>
      <c r="AG65" s="191">
        <v>4.3319107841189703</v>
      </c>
      <c r="AH65" s="487">
        <v>0.38492137957210498</v>
      </c>
      <c r="AI65" s="191">
        <v>-0.74604051654467995</v>
      </c>
      <c r="AJ65" s="487">
        <v>2.7709120315401799E-2</v>
      </c>
      <c r="AK65" s="191">
        <v>5.7424065316720201</v>
      </c>
      <c r="AL65" s="487">
        <v>0.42516817594176698</v>
      </c>
      <c r="AM65" s="191">
        <v>-0.70880412147438598</v>
      </c>
      <c r="AN65" s="487">
        <v>3.0441983279289202E-2</v>
      </c>
      <c r="AO65" s="191">
        <v>5.2423870078527601</v>
      </c>
      <c r="AP65" s="487">
        <v>0.42498924276716898</v>
      </c>
      <c r="AQ65" s="191">
        <v>-0.71884929743132298</v>
      </c>
      <c r="AR65" s="487">
        <v>2.9500754574381501E-2</v>
      </c>
      <c r="AS65" s="191">
        <v>5.4912067916351699</v>
      </c>
      <c r="AT65" s="487">
        <v>0.437116193435232</v>
      </c>
      <c r="AU65" s="191">
        <v>-0.62531968587717401</v>
      </c>
      <c r="AV65" s="487">
        <v>3.37327005005916E-2</v>
      </c>
      <c r="AW65" s="191">
        <v>4.2934623608378999</v>
      </c>
      <c r="AX65" s="487">
        <v>0.39597036034606498</v>
      </c>
      <c r="AY65" s="191">
        <v>-0.80891788769212702</v>
      </c>
      <c r="AZ65" s="487">
        <v>3.4319472290396502E-2</v>
      </c>
      <c r="BA65" s="191">
        <v>5.2899296707998298</v>
      </c>
      <c r="BB65" s="496">
        <v>0.39042445552282401</v>
      </c>
    </row>
    <row r="66" spans="1:54" ht="13" customHeight="1" x14ac:dyDescent="0.35">
      <c r="A66" s="105" t="s">
        <v>301</v>
      </c>
      <c r="B66" s="106">
        <v>2</v>
      </c>
      <c r="C66" s="192">
        <v>-0.71569894960282399</v>
      </c>
      <c r="D66" s="488">
        <v>1.6530962975712001E-2</v>
      </c>
      <c r="E66" s="192">
        <v>5.7201291134566103</v>
      </c>
      <c r="F66" s="488">
        <v>0.212093356595837</v>
      </c>
      <c r="G66" s="192">
        <v>-0.82537979986628196</v>
      </c>
      <c r="H66" s="488">
        <v>1.75996571451425E-2</v>
      </c>
      <c r="I66" s="192">
        <v>6.4089609982700502</v>
      </c>
      <c r="J66" s="488">
        <v>0.226517580493304</v>
      </c>
      <c r="K66" s="192">
        <v>-0.68036853452753199</v>
      </c>
      <c r="L66" s="488">
        <v>1.60496624843873E-2</v>
      </c>
      <c r="M66" s="192">
        <v>5.5104934254769304</v>
      </c>
      <c r="N66" s="488">
        <v>0.208414631061387</v>
      </c>
      <c r="O66" s="192">
        <v>-0.72106317898835504</v>
      </c>
      <c r="P66" s="488">
        <v>1.63212772926223E-2</v>
      </c>
      <c r="Q66" s="192">
        <v>5.91369656667284</v>
      </c>
      <c r="R66" s="488">
        <v>0.21146068758050801</v>
      </c>
      <c r="S66" s="192">
        <v>-0.65616950381848305</v>
      </c>
      <c r="T66" s="488">
        <v>1.5772131001519599E-2</v>
      </c>
      <c r="U66" s="192">
        <v>5.5195386426667596</v>
      </c>
      <c r="V66" s="488">
        <v>0.209745188034798</v>
      </c>
      <c r="W66" s="192">
        <v>-0.820748691835684</v>
      </c>
      <c r="X66" s="488">
        <v>1.5016492082721201E-2</v>
      </c>
      <c r="Y66" s="192">
        <v>7.02981162802502</v>
      </c>
      <c r="Z66" s="488">
        <v>0.21566091457957901</v>
      </c>
      <c r="AA66" s="192">
        <v>-1.02740788296971</v>
      </c>
      <c r="AB66" s="488">
        <v>2.0598066859618899E-2</v>
      </c>
      <c r="AC66" s="192">
        <v>6.3233101315803601</v>
      </c>
      <c r="AD66" s="488">
        <v>0.208315713035544</v>
      </c>
      <c r="AE66" s="192">
        <v>-0.75061907148405305</v>
      </c>
      <c r="AF66" s="488">
        <v>1.6443020456145801E-2</v>
      </c>
      <c r="AG66" s="192">
        <v>5.9186692459563801</v>
      </c>
      <c r="AH66" s="488">
        <v>0.20750098460956301</v>
      </c>
      <c r="AI66" s="192">
        <v>-0.68933966826194804</v>
      </c>
      <c r="AJ66" s="488">
        <v>1.55227951442899E-2</v>
      </c>
      <c r="AK66" s="192">
        <v>5.6606966209034102</v>
      </c>
      <c r="AL66" s="488">
        <v>0.212496221005226</v>
      </c>
      <c r="AM66" s="192">
        <v>-0.60800875851452296</v>
      </c>
      <c r="AN66" s="488">
        <v>1.6374214621459899E-2</v>
      </c>
      <c r="AO66" s="192">
        <v>4.9862970234633304</v>
      </c>
      <c r="AP66" s="488">
        <v>0.202246077441743</v>
      </c>
      <c r="AQ66" s="192">
        <v>-0.62082721672154095</v>
      </c>
      <c r="AR66" s="488">
        <v>1.5705687447647301E-2</v>
      </c>
      <c r="AS66" s="192">
        <v>5.3012842305827199</v>
      </c>
      <c r="AT66" s="488">
        <v>0.20755225436803201</v>
      </c>
      <c r="AU66" s="192">
        <v>-0.67654983079182296</v>
      </c>
      <c r="AV66" s="488">
        <v>1.6200343095176099E-2</v>
      </c>
      <c r="AW66" s="192">
        <v>5.4721618845317597</v>
      </c>
      <c r="AX66" s="488">
        <v>0.206564923686159</v>
      </c>
      <c r="AY66" s="192">
        <v>-0.82872982637324599</v>
      </c>
      <c r="AZ66" s="488">
        <v>1.8142687399325199E-2</v>
      </c>
      <c r="BA66" s="192">
        <v>6.18556258282696</v>
      </c>
      <c r="BB66" s="497">
        <v>0.222640886474192</v>
      </c>
    </row>
    <row r="67" spans="1:54" ht="13" customHeight="1" x14ac:dyDescent="0.35">
      <c r="A67" s="12" t="s">
        <v>302</v>
      </c>
      <c r="B67" s="97">
        <v>2</v>
      </c>
      <c r="C67" s="189">
        <v>-0.98545252929430005</v>
      </c>
      <c r="D67" s="485">
        <v>0.24905169955425999</v>
      </c>
      <c r="E67" s="189">
        <v>10.965676076168799</v>
      </c>
      <c r="F67" s="485">
        <v>3.6359966880462098</v>
      </c>
      <c r="G67" s="189">
        <v>-1.2635429997902901</v>
      </c>
      <c r="H67" s="485">
        <v>0.205530409921967</v>
      </c>
      <c r="I67" s="189">
        <v>13.011236744814299</v>
      </c>
      <c r="J67" s="485">
        <v>3.9634995748632398</v>
      </c>
      <c r="K67" s="189">
        <v>-0.318835305668483</v>
      </c>
      <c r="L67" s="485">
        <v>0.21245694265721601</v>
      </c>
      <c r="M67" s="189">
        <v>6.6737237880790303</v>
      </c>
      <c r="N67" s="485">
        <v>3.0168580184940801</v>
      </c>
      <c r="O67" s="189">
        <v>-1.05404118102987</v>
      </c>
      <c r="P67" s="485">
        <v>0.16099617618760501</v>
      </c>
      <c r="Q67" s="189">
        <v>11.4875753694122</v>
      </c>
      <c r="R67" s="485">
        <v>3.2696613900256799</v>
      </c>
      <c r="S67" s="189">
        <v>-1.10928092655934</v>
      </c>
      <c r="T67" s="485">
        <v>0.216886584818553</v>
      </c>
      <c r="U67" s="189">
        <v>11.988879110728799</v>
      </c>
      <c r="V67" s="485">
        <v>3.62139422622985</v>
      </c>
      <c r="W67" s="189">
        <v>-1.57234108322858</v>
      </c>
      <c r="X67" s="485">
        <v>0.23316913052056101</v>
      </c>
      <c r="Y67" s="189">
        <v>18.617151812670599</v>
      </c>
      <c r="Z67" s="485">
        <v>4.06876204718293</v>
      </c>
      <c r="AA67" s="189">
        <v>-2.11656628313114</v>
      </c>
      <c r="AB67" s="485">
        <v>0.34306663684850602</v>
      </c>
      <c r="AC67" s="189">
        <v>17.740696396216801</v>
      </c>
      <c r="AD67" s="485">
        <v>4.2372942920207004</v>
      </c>
      <c r="AE67" s="189">
        <v>-0.63363856533013596</v>
      </c>
      <c r="AF67" s="485">
        <v>0.20260393417174499</v>
      </c>
      <c r="AG67" s="189">
        <v>8.1628964741415597</v>
      </c>
      <c r="AH67" s="485">
        <v>2.9583246478510001</v>
      </c>
      <c r="AI67" s="189">
        <v>-0.78424617480976</v>
      </c>
      <c r="AJ67" s="485">
        <v>0.32307843370031403</v>
      </c>
      <c r="AK67" s="189">
        <v>9.0354091818137299</v>
      </c>
      <c r="AL67" s="485">
        <v>4.3314605288803998</v>
      </c>
      <c r="AM67" s="189">
        <v>-1.0456711541850301</v>
      </c>
      <c r="AN67" s="485">
        <v>0.22843562608026599</v>
      </c>
      <c r="AO67" s="189">
        <v>11.637706649886001</v>
      </c>
      <c r="AP67" s="485">
        <v>2.9950923571336401</v>
      </c>
      <c r="AQ67" s="189">
        <v>-0.80056301103328398</v>
      </c>
      <c r="AR67" s="485">
        <v>0.17466926353571299</v>
      </c>
      <c r="AS67" s="189">
        <v>9.34723379472765</v>
      </c>
      <c r="AT67" s="485">
        <v>2.4029476337259301</v>
      </c>
      <c r="AU67" s="189">
        <v>-0.92840644018530505</v>
      </c>
      <c r="AV67" s="485">
        <v>0.19523853369042499</v>
      </c>
      <c r="AW67" s="189">
        <v>10.070105912235601</v>
      </c>
      <c r="AX67" s="485">
        <v>3.3565925159637202</v>
      </c>
      <c r="AY67" s="189">
        <v>-0.95007847299333303</v>
      </c>
      <c r="AZ67" s="485">
        <v>0.266068989536351</v>
      </c>
      <c r="BA67" s="189">
        <v>9.50804082789303</v>
      </c>
      <c r="BB67" s="493">
        <v>3.33423708987916</v>
      </c>
    </row>
    <row r="68" spans="1:54" ht="13" customHeight="1" x14ac:dyDescent="0.35">
      <c r="A68" s="12" t="s">
        <v>303</v>
      </c>
      <c r="B68" s="97">
        <v>2</v>
      </c>
      <c r="C68" s="189">
        <v>-0.758528277783033</v>
      </c>
      <c r="D68" s="485">
        <v>0.357289009758752</v>
      </c>
      <c r="E68" s="189">
        <v>5.3139643035841297</v>
      </c>
      <c r="F68" s="485">
        <v>2.96946292577972</v>
      </c>
      <c r="G68" s="189">
        <v>-1.1276782247916599</v>
      </c>
      <c r="H68" s="485">
        <v>0.279667838901409</v>
      </c>
      <c r="I68" s="189">
        <v>8.7683690573611699</v>
      </c>
      <c r="J68" s="485">
        <v>3.2342127770740401</v>
      </c>
      <c r="K68" s="189">
        <v>-0.44033624888487499</v>
      </c>
      <c r="L68" s="485">
        <v>0.24398681975144301</v>
      </c>
      <c r="M68" s="189">
        <v>3.9118716462804901</v>
      </c>
      <c r="N68" s="485">
        <v>1.99093711117419</v>
      </c>
      <c r="O68" s="189">
        <v>-0.69896885613332704</v>
      </c>
      <c r="P68" s="485">
        <v>0.268630565670187</v>
      </c>
      <c r="Q68" s="189">
        <v>6.0065107377317499</v>
      </c>
      <c r="R68" s="485">
        <v>3.0321996658350101</v>
      </c>
      <c r="S68" s="189">
        <v>-0.94354214030376404</v>
      </c>
      <c r="T68" s="485">
        <v>0.192070561501409</v>
      </c>
      <c r="U68" s="189">
        <v>8.1959228586924109</v>
      </c>
      <c r="V68" s="485">
        <v>2.4163303338062998</v>
      </c>
      <c r="W68" s="189">
        <v>-0.80732040517166304</v>
      </c>
      <c r="X68" s="485">
        <v>0.223024788073099</v>
      </c>
      <c r="Y68" s="189">
        <v>6.5160374010183801</v>
      </c>
      <c r="Z68" s="485">
        <v>2.5834211877484501</v>
      </c>
      <c r="AA68" s="189">
        <v>-1.3296815218039</v>
      </c>
      <c r="AB68" s="485">
        <v>0.234863924600024</v>
      </c>
      <c r="AC68" s="189">
        <v>8.2910297901808399</v>
      </c>
      <c r="AD68" s="485">
        <v>2.3890216213983599</v>
      </c>
      <c r="AE68" s="189">
        <v>-1.07902015245561</v>
      </c>
      <c r="AF68" s="485">
        <v>0.26845831777066897</v>
      </c>
      <c r="AG68" s="189">
        <v>6.7135271206379903</v>
      </c>
      <c r="AH68" s="485">
        <v>2.1513986612445399</v>
      </c>
      <c r="AI68" s="189">
        <v>-0.37553072161484002</v>
      </c>
      <c r="AJ68" s="485">
        <v>0.19804960401895</v>
      </c>
      <c r="AK68" s="189">
        <v>3.3391078713127098</v>
      </c>
      <c r="AL68" s="485">
        <v>1.8149378988792999</v>
      </c>
      <c r="AM68" s="189">
        <v>-0.62368183702004598</v>
      </c>
      <c r="AN68" s="485">
        <v>0.190479598996628</v>
      </c>
      <c r="AO68" s="189">
        <v>5.0643043359075897</v>
      </c>
      <c r="AP68" s="485">
        <v>1.8800229711302301</v>
      </c>
      <c r="AQ68" s="189">
        <v>-0.58340649733053696</v>
      </c>
      <c r="AR68" s="485">
        <v>0.19335106733419499</v>
      </c>
      <c r="AS68" s="189">
        <v>4.4791164080585899</v>
      </c>
      <c r="AT68" s="485">
        <v>1.6740504830709899</v>
      </c>
      <c r="AU68" s="189">
        <v>-0.386116183484292</v>
      </c>
      <c r="AV68" s="485">
        <v>0.22086923607381501</v>
      </c>
      <c r="AW68" s="189">
        <v>3.16820959666605</v>
      </c>
      <c r="AX68" s="485">
        <v>1.7177789490961799</v>
      </c>
      <c r="AY68" s="189">
        <v>-0.53717856416634802</v>
      </c>
      <c r="AZ68" s="485">
        <v>0.25571456840630402</v>
      </c>
      <c r="BA68" s="189">
        <v>3.9338329334942501</v>
      </c>
      <c r="BB68" s="493">
        <v>1.8042533842689099</v>
      </c>
    </row>
    <row r="69" spans="1:54" ht="13" customHeight="1" x14ac:dyDescent="0.35">
      <c r="A69" s="12" t="s">
        <v>304</v>
      </c>
      <c r="B69" s="97">
        <v>2</v>
      </c>
      <c r="C69" s="189">
        <v>-1.03821820048199</v>
      </c>
      <c r="D69" s="485">
        <v>0.21449918219718001</v>
      </c>
      <c r="E69" s="189">
        <v>10.4565447488994</v>
      </c>
      <c r="F69" s="485">
        <v>3.00081751690686</v>
      </c>
      <c r="G69" s="189">
        <v>-0.77686326787761295</v>
      </c>
      <c r="H69" s="485">
        <v>0.24254625684515199</v>
      </c>
      <c r="I69" s="189">
        <v>7.8279181370816797</v>
      </c>
      <c r="J69" s="485">
        <v>3.0704361429565101</v>
      </c>
      <c r="K69" s="189">
        <v>-0.52281698158310796</v>
      </c>
      <c r="L69" s="485">
        <v>0.20759314994504599</v>
      </c>
      <c r="M69" s="189">
        <v>5.97720536033657</v>
      </c>
      <c r="N69" s="485">
        <v>2.7062809956754501</v>
      </c>
      <c r="O69" s="189">
        <v>-0.84018318728108798</v>
      </c>
      <c r="P69" s="485">
        <v>0.17046245830578199</v>
      </c>
      <c r="Q69" s="189">
        <v>8.6570236414253205</v>
      </c>
      <c r="R69" s="485">
        <v>2.7076078689319498</v>
      </c>
      <c r="S69" s="189">
        <v>-0.36711121073910302</v>
      </c>
      <c r="T69" s="485">
        <v>0.18450246157834599</v>
      </c>
      <c r="U69" s="189">
        <v>5.2181208402730599</v>
      </c>
      <c r="V69" s="485">
        <v>2.6831562302176</v>
      </c>
      <c r="W69" s="189">
        <v>-0.83713614228198496</v>
      </c>
      <c r="X69" s="485">
        <v>0.24602753830322499</v>
      </c>
      <c r="Y69" s="189">
        <v>8.6707645030024505</v>
      </c>
      <c r="Z69" s="485">
        <v>3.0635252895326501</v>
      </c>
      <c r="AA69" s="189">
        <v>-1.1156121534408601</v>
      </c>
      <c r="AB69" s="485">
        <v>0.276409461220613</v>
      </c>
      <c r="AC69" s="189">
        <v>8.9905183570047402</v>
      </c>
      <c r="AD69" s="485">
        <v>3.06028416805936</v>
      </c>
      <c r="AE69" s="189">
        <v>-0.61118031900761705</v>
      </c>
      <c r="AF69" s="485">
        <v>0.25569742709933702</v>
      </c>
      <c r="AG69" s="189">
        <v>6.33072403675137</v>
      </c>
      <c r="AH69" s="485">
        <v>2.82763929565863</v>
      </c>
      <c r="AI69" s="189">
        <v>-0.97218108290312599</v>
      </c>
      <c r="AJ69" s="485">
        <v>0.217041003142006</v>
      </c>
      <c r="AK69" s="189">
        <v>9.5419841752054992</v>
      </c>
      <c r="AL69" s="485">
        <v>3.1615130613272902</v>
      </c>
      <c r="AM69" s="189">
        <v>-0.31771229873405099</v>
      </c>
      <c r="AN69" s="485">
        <v>0.29353964590998299</v>
      </c>
      <c r="AO69" s="189">
        <v>5.1216751105155502</v>
      </c>
      <c r="AP69" s="485">
        <v>2.82055965938883</v>
      </c>
      <c r="AQ69" s="189">
        <v>-0.651677058409314</v>
      </c>
      <c r="AR69" s="485">
        <v>0.24389809464405901</v>
      </c>
      <c r="AS69" s="189">
        <v>6.8776866402441099</v>
      </c>
      <c r="AT69" s="485">
        <v>2.9978773166489101</v>
      </c>
      <c r="AU69" s="189">
        <v>-0.97831990422992399</v>
      </c>
      <c r="AV69" s="485">
        <v>0.238106440282181</v>
      </c>
      <c r="AW69" s="189">
        <v>9.7488665867601192</v>
      </c>
      <c r="AX69" s="485">
        <v>3.2876165841170901</v>
      </c>
      <c r="AY69" s="189">
        <v>-1.03786306528679</v>
      </c>
      <c r="AZ69" s="485">
        <v>0.19344463013521501</v>
      </c>
      <c r="BA69" s="189">
        <v>8.9461801997935595</v>
      </c>
      <c r="BB69" s="493">
        <v>2.6568023015309001</v>
      </c>
    </row>
    <row r="70" spans="1:54" ht="13" customHeight="1" x14ac:dyDescent="0.35">
      <c r="A70" s="26" t="s">
        <v>305</v>
      </c>
      <c r="B70" s="107">
        <v>2</v>
      </c>
      <c r="C70" s="199">
        <v>-0.42058573060342103</v>
      </c>
      <c r="D70" s="490">
        <v>0.204300514722355</v>
      </c>
      <c r="E70" s="199">
        <v>2.9133036362312499</v>
      </c>
      <c r="F70" s="490">
        <v>2.37038890077989</v>
      </c>
      <c r="G70" s="199">
        <v>-0.89820416215647303</v>
      </c>
      <c r="H70" s="490">
        <v>0.19262112902841699</v>
      </c>
      <c r="I70" s="199">
        <v>6.2737334080248397</v>
      </c>
      <c r="J70" s="490">
        <v>2.9177216401397001</v>
      </c>
      <c r="K70" s="199">
        <v>-0.228332744695841</v>
      </c>
      <c r="L70" s="490">
        <v>0.20250067257053</v>
      </c>
      <c r="M70" s="199">
        <v>2.5188375683708601</v>
      </c>
      <c r="N70" s="490">
        <v>2.3647899725339401</v>
      </c>
      <c r="O70" s="199">
        <v>-0.66320669443242597</v>
      </c>
      <c r="P70" s="490">
        <v>0.21698941104292199</v>
      </c>
      <c r="Q70" s="199">
        <v>4.9182405557927797</v>
      </c>
      <c r="R70" s="490">
        <v>2.71729815026469</v>
      </c>
      <c r="S70" s="199">
        <v>-0.67302439485429699</v>
      </c>
      <c r="T70" s="490">
        <v>0.19046639340204999</v>
      </c>
      <c r="U70" s="199">
        <v>4.74372701452186</v>
      </c>
      <c r="V70" s="490">
        <v>2.9807643723754298</v>
      </c>
      <c r="W70" s="199">
        <v>-1.06404107383181</v>
      </c>
      <c r="X70" s="490">
        <v>0.18797402009446801</v>
      </c>
      <c r="Y70" s="199">
        <v>8.8018883666775096</v>
      </c>
      <c r="Z70" s="490">
        <v>3.4523926046036402</v>
      </c>
      <c r="AA70" s="199">
        <v>-1.1693096315642899</v>
      </c>
      <c r="AB70" s="490">
        <v>0.205942134505122</v>
      </c>
      <c r="AC70" s="199">
        <v>8.3485900289405404</v>
      </c>
      <c r="AD70" s="490">
        <v>3.2104374476047899</v>
      </c>
      <c r="AE70" s="199">
        <v>-0.81574765609282296</v>
      </c>
      <c r="AF70" s="490">
        <v>0.16810412493197299</v>
      </c>
      <c r="AG70" s="199">
        <v>5.8587954828567597</v>
      </c>
      <c r="AH70" s="490">
        <v>2.40388201318649</v>
      </c>
      <c r="AI70" s="199">
        <v>-0.84809934217518201</v>
      </c>
      <c r="AJ70" s="490">
        <v>0.17342874079017001</v>
      </c>
      <c r="AK70" s="199">
        <v>6.5022828331551201</v>
      </c>
      <c r="AL70" s="490">
        <v>2.91783885420364</v>
      </c>
      <c r="AM70" s="199">
        <v>-0.720933264703016</v>
      </c>
      <c r="AN70" s="490">
        <v>0.16407798667707699</v>
      </c>
      <c r="AO70" s="199">
        <v>5.4682526082346499</v>
      </c>
      <c r="AP70" s="490">
        <v>2.8792123283231699</v>
      </c>
      <c r="AQ70" s="199">
        <v>-0.81853593458391105</v>
      </c>
      <c r="AR70" s="490">
        <v>0.164028175998715</v>
      </c>
      <c r="AS70" s="199">
        <v>6.3236988388722297</v>
      </c>
      <c r="AT70" s="490">
        <v>2.9276094805162698</v>
      </c>
      <c r="AU70" s="199">
        <v>-0.69762893530984005</v>
      </c>
      <c r="AV70" s="490">
        <v>0.21625675280843201</v>
      </c>
      <c r="AW70" s="199">
        <v>4.3082574673606802</v>
      </c>
      <c r="AX70" s="490">
        <v>2.7043174894373601</v>
      </c>
      <c r="AY70" s="199">
        <v>-1.0411425811085999</v>
      </c>
      <c r="AZ70" s="490">
        <v>0.17506796682381801</v>
      </c>
      <c r="BA70" s="199">
        <v>8.4320973510555692</v>
      </c>
      <c r="BB70" s="498">
        <v>2.8604023051502598</v>
      </c>
    </row>
    <row r="71" spans="1:54" ht="13" customHeight="1" x14ac:dyDescent="0.35">
      <c r="A71" s="12"/>
      <c r="B71" s="112"/>
      <c r="C71" s="189" t="s">
        <v>1576</v>
      </c>
      <c r="D71" s="485" t="s">
        <v>1577</v>
      </c>
      <c r="E71" s="189" t="s">
        <v>1578</v>
      </c>
      <c r="F71" s="485" t="s">
        <v>1579</v>
      </c>
      <c r="G71" s="189" t="s">
        <v>1580</v>
      </c>
      <c r="H71" s="485" t="s">
        <v>1581</v>
      </c>
      <c r="I71" s="189" t="s">
        <v>1582</v>
      </c>
      <c r="J71" s="485" t="s">
        <v>1583</v>
      </c>
      <c r="K71" s="189" t="s">
        <v>1584</v>
      </c>
      <c r="L71" s="485" t="s">
        <v>1585</v>
      </c>
      <c r="M71" s="189" t="s">
        <v>1586</v>
      </c>
      <c r="N71" s="485" t="s">
        <v>1587</v>
      </c>
      <c r="O71" s="189" t="s">
        <v>1588</v>
      </c>
      <c r="P71" s="485" t="s">
        <v>1589</v>
      </c>
      <c r="Q71" s="189" t="s">
        <v>1590</v>
      </c>
      <c r="R71" s="485" t="s">
        <v>1591</v>
      </c>
      <c r="S71" s="189" t="s">
        <v>1592</v>
      </c>
      <c r="T71" s="485" t="s">
        <v>1593</v>
      </c>
      <c r="U71" s="189" t="s">
        <v>1594</v>
      </c>
      <c r="V71" s="485" t="s">
        <v>1595</v>
      </c>
      <c r="W71" s="189" t="s">
        <v>1596</v>
      </c>
      <c r="X71" s="485" t="s">
        <v>1597</v>
      </c>
      <c r="Y71" s="189" t="s">
        <v>1598</v>
      </c>
      <c r="Z71" s="485" t="s">
        <v>1599</v>
      </c>
      <c r="AA71" s="189" t="s">
        <v>1600</v>
      </c>
      <c r="AB71" s="485" t="s">
        <v>1601</v>
      </c>
      <c r="AC71" s="189" t="s">
        <v>1602</v>
      </c>
      <c r="AD71" s="485" t="s">
        <v>1603</v>
      </c>
      <c r="AE71" s="189" t="s">
        <v>1604</v>
      </c>
      <c r="AF71" s="485" t="s">
        <v>1605</v>
      </c>
      <c r="AG71" s="189" t="s">
        <v>1606</v>
      </c>
      <c r="AH71" s="485" t="s">
        <v>1607</v>
      </c>
      <c r="AI71" s="189" t="s">
        <v>1608</v>
      </c>
      <c r="AJ71" s="485" t="s">
        <v>1609</v>
      </c>
      <c r="AK71" s="189" t="s">
        <v>1610</v>
      </c>
      <c r="AL71" s="485" t="s">
        <v>1611</v>
      </c>
      <c r="AM71" s="189" t="s">
        <v>1612</v>
      </c>
      <c r="AN71" s="485" t="s">
        <v>1613</v>
      </c>
      <c r="AO71" s="189" t="s">
        <v>1614</v>
      </c>
      <c r="AP71" s="485" t="s">
        <v>1615</v>
      </c>
      <c r="AQ71" s="189" t="s">
        <v>1616</v>
      </c>
      <c r="AR71" s="485" t="s">
        <v>1617</v>
      </c>
      <c r="AS71" s="189" t="s">
        <v>1618</v>
      </c>
      <c r="AT71" s="485" t="s">
        <v>1619</v>
      </c>
      <c r="AU71" s="189" t="s">
        <v>1620</v>
      </c>
      <c r="AV71" s="485" t="s">
        <v>1621</v>
      </c>
      <c r="AW71" s="189" t="s">
        <v>1622</v>
      </c>
      <c r="AX71" s="485" t="s">
        <v>1623</v>
      </c>
      <c r="AY71" s="189" t="s">
        <v>1624</v>
      </c>
      <c r="AZ71" s="485" t="s">
        <v>1625</v>
      </c>
      <c r="BA71" s="189" t="s">
        <v>1626</v>
      </c>
      <c r="BB71" s="493" t="s">
        <v>1627</v>
      </c>
    </row>
    <row r="72" spans="1:54" ht="13" customHeight="1" x14ac:dyDescent="0.35">
      <c r="A72" s="12" t="s">
        <v>249</v>
      </c>
      <c r="B72" s="112">
        <v>1</v>
      </c>
      <c r="C72" s="189">
        <v>-1.0347734815446099</v>
      </c>
      <c r="D72" s="485">
        <v>0.132786776908807</v>
      </c>
      <c r="E72" s="189">
        <v>8.5304566060859504</v>
      </c>
      <c r="F72" s="485">
        <v>1.99260507544387</v>
      </c>
      <c r="G72" s="189">
        <v>-0.89333787109153395</v>
      </c>
      <c r="H72" s="485">
        <v>0.131662824943511</v>
      </c>
      <c r="I72" s="189">
        <v>6.6006111405730996</v>
      </c>
      <c r="J72" s="485">
        <v>1.7482770272594701</v>
      </c>
      <c r="K72" s="189">
        <v>-0.93080969776151101</v>
      </c>
      <c r="L72" s="485">
        <v>0.13480142191337799</v>
      </c>
      <c r="M72" s="189">
        <v>6.7723947142247196</v>
      </c>
      <c r="N72" s="485">
        <v>1.7662896676045901</v>
      </c>
      <c r="O72" s="189">
        <v>-1.0979601994994099</v>
      </c>
      <c r="P72" s="485">
        <v>0.122437871438544</v>
      </c>
      <c r="Q72" s="189">
        <v>8.8772959084201801</v>
      </c>
      <c r="R72" s="485">
        <v>1.67418724902843</v>
      </c>
      <c r="S72" s="189">
        <v>-0.88897050069199202</v>
      </c>
      <c r="T72" s="485">
        <v>0.114265899124674</v>
      </c>
      <c r="U72" s="189">
        <v>6.5278697122269298</v>
      </c>
      <c r="V72" s="485">
        <v>1.5438807814795299</v>
      </c>
      <c r="W72" s="189">
        <v>-1.0387133468226999</v>
      </c>
      <c r="X72" s="485">
        <v>0.115246275593244</v>
      </c>
      <c r="Y72" s="189">
        <v>8.3301978548606392</v>
      </c>
      <c r="Z72" s="485">
        <v>1.74665382947307</v>
      </c>
      <c r="AA72" s="189">
        <v>-1.25452486899625</v>
      </c>
      <c r="AB72" s="485">
        <v>0.14589100031491301</v>
      </c>
      <c r="AC72" s="189">
        <v>7.6886188975714003</v>
      </c>
      <c r="AD72" s="485">
        <v>1.7166583493459899</v>
      </c>
      <c r="AE72" s="189">
        <v>-0.89248925624959197</v>
      </c>
      <c r="AF72" s="485">
        <v>0.11914147211055</v>
      </c>
      <c r="AG72" s="189">
        <v>6.5414762490243703</v>
      </c>
      <c r="AH72" s="485">
        <v>1.5930142866764601</v>
      </c>
      <c r="AI72" s="189">
        <v>-1.00331243989973</v>
      </c>
      <c r="AJ72" s="485">
        <v>0.124063453797906</v>
      </c>
      <c r="AK72" s="189">
        <v>7.8858287750642004</v>
      </c>
      <c r="AL72" s="485">
        <v>1.6109372877605099</v>
      </c>
      <c r="AM72" s="189">
        <v>-1.1016966720958501</v>
      </c>
      <c r="AN72" s="485">
        <v>0.12343393209508</v>
      </c>
      <c r="AO72" s="189">
        <v>9.3473054333052694</v>
      </c>
      <c r="AP72" s="485">
        <v>1.78245169830874</v>
      </c>
      <c r="AQ72" s="189">
        <v>-1.1308466352325699</v>
      </c>
      <c r="AR72" s="485">
        <v>0.119337910286495</v>
      </c>
      <c r="AS72" s="189">
        <v>9.7234735839807396</v>
      </c>
      <c r="AT72" s="485">
        <v>1.7872069223243801</v>
      </c>
      <c r="AU72" s="189">
        <v>-1.26805178582865</v>
      </c>
      <c r="AV72" s="485">
        <v>0.119773087599893</v>
      </c>
      <c r="AW72" s="189">
        <v>11.8590077694197</v>
      </c>
      <c r="AX72" s="485">
        <v>1.89852222464445</v>
      </c>
      <c r="AY72" s="189">
        <v>-1.1128452102272399</v>
      </c>
      <c r="AZ72" s="485">
        <v>0.13904733812732201</v>
      </c>
      <c r="BA72" s="189">
        <v>7.5960548955265299</v>
      </c>
      <c r="BB72" s="493">
        <v>1.72478754129721</v>
      </c>
    </row>
    <row r="73" spans="1:54" ht="13" customHeight="1" x14ac:dyDescent="0.35">
      <c r="A73" s="12" t="s">
        <v>253</v>
      </c>
      <c r="B73" s="112">
        <v>1</v>
      </c>
      <c r="C73" s="189">
        <v>-0.54460297034732597</v>
      </c>
      <c r="D73" s="485">
        <v>7.2832740971704002E-2</v>
      </c>
      <c r="E73" s="189">
        <v>4.3994273379994002</v>
      </c>
      <c r="F73" s="485">
        <v>0.98827622627518497</v>
      </c>
      <c r="G73" s="189">
        <v>-0.71937307599254197</v>
      </c>
      <c r="H73" s="485">
        <v>9.2413232948003105E-2</v>
      </c>
      <c r="I73" s="189">
        <v>4.7267602690678698</v>
      </c>
      <c r="J73" s="485">
        <v>1.0959105113774401</v>
      </c>
      <c r="K73" s="189">
        <v>-0.60073533600184703</v>
      </c>
      <c r="L73" s="485">
        <v>7.9559523605893107E-2</v>
      </c>
      <c r="M73" s="189">
        <v>4.7984165757523298</v>
      </c>
      <c r="N73" s="485">
        <v>1.1571711510854601</v>
      </c>
      <c r="O73" s="189">
        <v>-0.55081923582686099</v>
      </c>
      <c r="P73" s="485">
        <v>8.9723817863143304E-2</v>
      </c>
      <c r="Q73" s="189">
        <v>4.1168500558670003</v>
      </c>
      <c r="R73" s="485">
        <v>1.1328122892024099</v>
      </c>
      <c r="S73" s="189">
        <v>-0.68855640303406795</v>
      </c>
      <c r="T73" s="485">
        <v>8.2068081271156099E-2</v>
      </c>
      <c r="U73" s="189">
        <v>5.7796967668145802</v>
      </c>
      <c r="V73" s="485">
        <v>1.1546936019712799</v>
      </c>
      <c r="W73" s="189">
        <v>-0.78468543421776804</v>
      </c>
      <c r="X73" s="485">
        <v>7.4752428886890293E-2</v>
      </c>
      <c r="Y73" s="189">
        <v>6.8904333431335401</v>
      </c>
      <c r="Z73" s="485">
        <v>1.10210713956992</v>
      </c>
      <c r="AA73" s="189">
        <v>-0.70342994014613203</v>
      </c>
      <c r="AB73" s="485">
        <v>0.107542451126671</v>
      </c>
      <c r="AC73" s="189">
        <v>4.2751740988307896</v>
      </c>
      <c r="AD73" s="485">
        <v>0.96386639911870298</v>
      </c>
      <c r="AE73" s="189">
        <v>-0.72782186249265901</v>
      </c>
      <c r="AF73" s="485">
        <v>7.6706995836817005E-2</v>
      </c>
      <c r="AG73" s="189">
        <v>6.1499606819587003</v>
      </c>
      <c r="AH73" s="485">
        <v>1.1925257283541399</v>
      </c>
      <c r="AI73" s="189">
        <v>-0.50443698613945798</v>
      </c>
      <c r="AJ73" s="485">
        <v>7.70993035790144E-2</v>
      </c>
      <c r="AK73" s="189">
        <v>4.0348064031048896</v>
      </c>
      <c r="AL73" s="485">
        <v>0.96491247582249096</v>
      </c>
      <c r="AM73" s="189">
        <v>-0.62963209694358901</v>
      </c>
      <c r="AN73" s="485">
        <v>8.0998011736685194E-2</v>
      </c>
      <c r="AO73" s="189">
        <v>5.1043776366811402</v>
      </c>
      <c r="AP73" s="485">
        <v>1.1205146955849301</v>
      </c>
      <c r="AQ73" s="189">
        <v>-0.64755605113613401</v>
      </c>
      <c r="AR73" s="485">
        <v>7.6480543287976904E-2</v>
      </c>
      <c r="AS73" s="189">
        <v>5.35532722847881</v>
      </c>
      <c r="AT73" s="485">
        <v>1.0252468724814101</v>
      </c>
      <c r="AU73" s="189">
        <v>-0.74038026552513903</v>
      </c>
      <c r="AV73" s="485">
        <v>8.3992181054956094E-2</v>
      </c>
      <c r="AW73" s="189">
        <v>6.21703159562131</v>
      </c>
      <c r="AX73" s="485">
        <v>1.2575580135517801</v>
      </c>
      <c r="AY73" s="189">
        <v>-0.79576337370252404</v>
      </c>
      <c r="AZ73" s="485">
        <v>7.4791987503355695E-2</v>
      </c>
      <c r="BA73" s="189">
        <v>6.8844164653427002</v>
      </c>
      <c r="BB73" s="493">
        <v>1.194348185855</v>
      </c>
    </row>
    <row r="74" spans="1:54" ht="13" customHeight="1" x14ac:dyDescent="0.35">
      <c r="A74" s="100" t="s">
        <v>255</v>
      </c>
      <c r="B74" s="112">
        <v>1</v>
      </c>
      <c r="C74" s="189">
        <v>-0.59499410636280503</v>
      </c>
      <c r="D74" s="485">
        <v>0.11571018765838099</v>
      </c>
      <c r="E74" s="189">
        <v>5.5001989355380001</v>
      </c>
      <c r="F74" s="485">
        <v>1.7345904636459599</v>
      </c>
      <c r="G74" s="189">
        <v>-0.53168608488369895</v>
      </c>
      <c r="H74" s="485">
        <v>0.128743783055147</v>
      </c>
      <c r="I74" s="189">
        <v>4.55336381975654</v>
      </c>
      <c r="J74" s="485">
        <v>1.7962397037614499</v>
      </c>
      <c r="K74" s="189">
        <v>-0.60825058697434597</v>
      </c>
      <c r="L74" s="485">
        <v>0.11927324823164299</v>
      </c>
      <c r="M74" s="189">
        <v>5.6032563931554797</v>
      </c>
      <c r="N74" s="485">
        <v>1.9823904410923301</v>
      </c>
      <c r="O74" s="189">
        <v>-0.48368447083493199</v>
      </c>
      <c r="P74" s="485">
        <v>0.115745910803009</v>
      </c>
      <c r="Q74" s="189">
        <v>4.4028290249372102</v>
      </c>
      <c r="R74" s="485">
        <v>1.7361636215633001</v>
      </c>
      <c r="S74" s="189">
        <v>-0.718304691682213</v>
      </c>
      <c r="T74" s="485">
        <v>0.115677749414347</v>
      </c>
      <c r="U74" s="189">
        <v>6.7397732280148501</v>
      </c>
      <c r="V74" s="485">
        <v>1.9528573771772</v>
      </c>
      <c r="W74" s="189">
        <v>-0.89017224824000096</v>
      </c>
      <c r="X74" s="485">
        <v>9.9386784776191103E-2</v>
      </c>
      <c r="Y74" s="189">
        <v>8.9699430968805807</v>
      </c>
      <c r="Z74" s="485">
        <v>2.0912687272694801</v>
      </c>
      <c r="AA74" s="189">
        <v>-0.68352364579893898</v>
      </c>
      <c r="AB74" s="485">
        <v>0.14329027435372399</v>
      </c>
      <c r="AC74" s="189">
        <v>4.5753838731660101</v>
      </c>
      <c r="AD74" s="485">
        <v>1.6752258592876099</v>
      </c>
      <c r="AE74" s="189">
        <v>-0.78263216072178698</v>
      </c>
      <c r="AF74" s="485">
        <v>0.109119932198791</v>
      </c>
      <c r="AG74" s="189">
        <v>7.2582344003403199</v>
      </c>
      <c r="AH74" s="485">
        <v>1.6918969000795201</v>
      </c>
      <c r="AI74" s="189">
        <v>-0.55504233233964395</v>
      </c>
      <c r="AJ74" s="485">
        <v>0.107299437175728</v>
      </c>
      <c r="AK74" s="189">
        <v>5.22773675853922</v>
      </c>
      <c r="AL74" s="485">
        <v>1.6844821701953001</v>
      </c>
      <c r="AM74" s="189">
        <v>-0.66484267003945396</v>
      </c>
      <c r="AN74" s="485">
        <v>0.102460540901195</v>
      </c>
      <c r="AO74" s="189">
        <v>6.1890638755027698</v>
      </c>
      <c r="AP74" s="485">
        <v>1.7785214387602</v>
      </c>
      <c r="AQ74" s="189">
        <v>-0.76738615753751305</v>
      </c>
      <c r="AR74" s="485">
        <v>0.102174407365362</v>
      </c>
      <c r="AS74" s="189">
        <v>7.2746988387767502</v>
      </c>
      <c r="AT74" s="485">
        <v>1.7774785028325699</v>
      </c>
      <c r="AU74" s="189">
        <v>-0.58818976151549995</v>
      </c>
      <c r="AV74" s="485">
        <v>0.11772464998974599</v>
      </c>
      <c r="AW74" s="189">
        <v>5.05854433947278</v>
      </c>
      <c r="AX74" s="485">
        <v>1.7757386810581499</v>
      </c>
      <c r="AY74" s="189">
        <v>-0.775318451621969</v>
      </c>
      <c r="AZ74" s="485">
        <v>0.110917720829914</v>
      </c>
      <c r="BA74" s="189">
        <v>7.2462353913924398</v>
      </c>
      <c r="BB74" s="493">
        <v>2.1520272812122898</v>
      </c>
    </row>
    <row r="75" spans="1:54" ht="13" customHeight="1" x14ac:dyDescent="0.35">
      <c r="A75" s="12" t="s">
        <v>256</v>
      </c>
      <c r="B75" s="112">
        <v>1</v>
      </c>
      <c r="C75" s="189">
        <v>-0.82846408198642696</v>
      </c>
      <c r="D75" s="485">
        <v>0.125917006235024</v>
      </c>
      <c r="E75" s="189">
        <v>8.4834254238774793</v>
      </c>
      <c r="F75" s="485">
        <v>2.0585810981625401</v>
      </c>
      <c r="G75" s="189">
        <v>-0.91401991612366296</v>
      </c>
      <c r="H75" s="485">
        <v>0.12816756332877099</v>
      </c>
      <c r="I75" s="189">
        <v>9.1769115916344095</v>
      </c>
      <c r="J75" s="485">
        <v>2.1086539397325201</v>
      </c>
      <c r="K75" s="189">
        <v>-0.799079025134937</v>
      </c>
      <c r="L75" s="485">
        <v>0.115080967754893</v>
      </c>
      <c r="M75" s="189">
        <v>8.1194047702082202</v>
      </c>
      <c r="N75" s="485">
        <v>1.77077299196738</v>
      </c>
      <c r="O75" s="189">
        <v>-0.69553754315720695</v>
      </c>
      <c r="P75" s="485">
        <v>9.75382334188344E-2</v>
      </c>
      <c r="Q75" s="189">
        <v>6.8380072896625599</v>
      </c>
      <c r="R75" s="485">
        <v>1.5814245015816699</v>
      </c>
      <c r="S75" s="189">
        <v>-0.77559329443561997</v>
      </c>
      <c r="T75" s="485">
        <v>0.110106612166136</v>
      </c>
      <c r="U75" s="189">
        <v>7.6788515721399104</v>
      </c>
      <c r="V75" s="485">
        <v>1.6908703728054999</v>
      </c>
      <c r="W75" s="189">
        <v>-0.87062329986096798</v>
      </c>
      <c r="X75" s="485">
        <v>0.119994886847021</v>
      </c>
      <c r="Y75" s="189">
        <v>8.7201175115400709</v>
      </c>
      <c r="Z75" s="485">
        <v>1.8935728324705301</v>
      </c>
      <c r="AA75" s="189">
        <v>-0.73066131265922296</v>
      </c>
      <c r="AB75" s="485">
        <v>0.12498169376648501</v>
      </c>
      <c r="AC75" s="189">
        <v>7.0358087866505299</v>
      </c>
      <c r="AD75" s="485">
        <v>1.70737849176739</v>
      </c>
      <c r="AE75" s="189">
        <v>-0.49720216645423698</v>
      </c>
      <c r="AF75" s="485">
        <v>9.5533165904750597E-2</v>
      </c>
      <c r="AG75" s="189">
        <v>5.07154158459812</v>
      </c>
      <c r="AH75" s="485">
        <v>1.47427895762462</v>
      </c>
      <c r="AI75" s="189">
        <v>-0.86620043870394903</v>
      </c>
      <c r="AJ75" s="485">
        <v>0.114885199227746</v>
      </c>
      <c r="AK75" s="189">
        <v>9.0218923789194108</v>
      </c>
      <c r="AL75" s="485">
        <v>1.84340611517958</v>
      </c>
      <c r="AM75" s="189">
        <v>-0.82085663365135897</v>
      </c>
      <c r="AN75" s="485">
        <v>0.108827082623022</v>
      </c>
      <c r="AO75" s="189">
        <v>8.2178616453169493</v>
      </c>
      <c r="AP75" s="485">
        <v>1.78159956133385</v>
      </c>
      <c r="AQ75" s="189">
        <v>-0.73081973591046701</v>
      </c>
      <c r="AR75" s="485">
        <v>0.104128886662359</v>
      </c>
      <c r="AS75" s="189">
        <v>7.2635736435565503</v>
      </c>
      <c r="AT75" s="485">
        <v>1.6685905964890599</v>
      </c>
      <c r="AU75" s="189">
        <v>-0.83087987655520501</v>
      </c>
      <c r="AV75" s="485">
        <v>0.100525130483115</v>
      </c>
      <c r="AW75" s="189">
        <v>8.4511023445176399</v>
      </c>
      <c r="AX75" s="485">
        <v>1.6153740291737899</v>
      </c>
      <c r="AY75" s="189">
        <v>-0.96978931632750798</v>
      </c>
      <c r="AZ75" s="485">
        <v>0.108788562824369</v>
      </c>
      <c r="BA75" s="189">
        <v>10.0373118363225</v>
      </c>
      <c r="BB75" s="493">
        <v>1.6853519695312</v>
      </c>
    </row>
    <row r="76" spans="1:54" ht="13" customHeight="1" x14ac:dyDescent="0.35">
      <c r="A76" s="12" t="s">
        <v>267</v>
      </c>
      <c r="B76" s="112">
        <v>1</v>
      </c>
      <c r="C76" s="189">
        <v>-0.68822314488279801</v>
      </c>
      <c r="D76" s="485">
        <v>0.13547119157412099</v>
      </c>
      <c r="E76" s="189">
        <v>6.5632437682403397</v>
      </c>
      <c r="F76" s="485">
        <v>2.0060529765027799</v>
      </c>
      <c r="G76" s="189">
        <v>-0.96286555527081297</v>
      </c>
      <c r="H76" s="485">
        <v>0.151672636282111</v>
      </c>
      <c r="I76" s="189">
        <v>6.9140826499946204</v>
      </c>
      <c r="J76" s="485">
        <v>1.8697467260821199</v>
      </c>
      <c r="K76" s="189">
        <v>-0.69298783511440099</v>
      </c>
      <c r="L76" s="485">
        <v>0.13802459798161801</v>
      </c>
      <c r="M76" s="189">
        <v>6.5093083929283297</v>
      </c>
      <c r="N76" s="485">
        <v>2.00947426233517</v>
      </c>
      <c r="O76" s="189">
        <v>-0.85669664254862499</v>
      </c>
      <c r="P76" s="485">
        <v>0.12205209956165</v>
      </c>
      <c r="Q76" s="189">
        <v>7.4306657574148902</v>
      </c>
      <c r="R76" s="485">
        <v>1.9429015411588899</v>
      </c>
      <c r="S76" s="189">
        <v>-0.59038020099680899</v>
      </c>
      <c r="T76" s="485">
        <v>0.133499660762251</v>
      </c>
      <c r="U76" s="189">
        <v>4.55651398953108</v>
      </c>
      <c r="V76" s="485">
        <v>1.5926495567377199</v>
      </c>
      <c r="W76" s="189">
        <v>-0.80336058111834796</v>
      </c>
      <c r="X76" s="485">
        <v>0.14774301282660701</v>
      </c>
      <c r="Y76" s="189">
        <v>7.8258513906297296</v>
      </c>
      <c r="Z76" s="485">
        <v>2.2105195302673901</v>
      </c>
      <c r="AA76" s="189">
        <v>-0.42865401788417601</v>
      </c>
      <c r="AB76" s="485">
        <v>0.18911707335080599</v>
      </c>
      <c r="AC76" s="189">
        <v>3.54016340382816</v>
      </c>
      <c r="AD76" s="485">
        <v>1.76856026116327</v>
      </c>
      <c r="AE76" s="189">
        <v>-0.70216230352716003</v>
      </c>
      <c r="AF76" s="485">
        <v>0.118270977397494</v>
      </c>
      <c r="AG76" s="189">
        <v>5.6304408884987698</v>
      </c>
      <c r="AH76" s="485">
        <v>1.6701859302747899</v>
      </c>
      <c r="AI76" s="189">
        <v>-0.95499179453800298</v>
      </c>
      <c r="AJ76" s="485">
        <v>0.12890234515093099</v>
      </c>
      <c r="AK76" s="189">
        <v>9.7681557776219794</v>
      </c>
      <c r="AL76" s="485">
        <v>1.99199454505391</v>
      </c>
      <c r="AM76" s="189">
        <v>-0.81764204334889301</v>
      </c>
      <c r="AN76" s="485">
        <v>0.11818690433712301</v>
      </c>
      <c r="AO76" s="189">
        <v>7.59630541038484</v>
      </c>
      <c r="AP76" s="485">
        <v>1.9664679878464699</v>
      </c>
      <c r="AQ76" s="189">
        <v>-0.75893655247791703</v>
      </c>
      <c r="AR76" s="485">
        <v>0.124862136743457</v>
      </c>
      <c r="AS76" s="189">
        <v>6.4803970761396101</v>
      </c>
      <c r="AT76" s="485">
        <v>1.8885662515897901</v>
      </c>
      <c r="AU76" s="189">
        <v>-0.83041252689574196</v>
      </c>
      <c r="AV76" s="485">
        <v>0.122035551425021</v>
      </c>
      <c r="AW76" s="189">
        <v>7.1601813160885897</v>
      </c>
      <c r="AX76" s="485">
        <v>1.7526805124624301</v>
      </c>
      <c r="AY76" s="189">
        <v>-0.67987976794906302</v>
      </c>
      <c r="AZ76" s="485">
        <v>0.14943621298704901</v>
      </c>
      <c r="BA76" s="189">
        <v>5.0279826243454604</v>
      </c>
      <c r="BB76" s="493">
        <v>1.7765899307443</v>
      </c>
    </row>
    <row r="77" spans="1:54" ht="13" customHeight="1" x14ac:dyDescent="0.35">
      <c r="A77" s="12" t="s">
        <v>272</v>
      </c>
      <c r="B77" s="112">
        <v>1</v>
      </c>
      <c r="C77" s="189">
        <v>-0.91303262812145503</v>
      </c>
      <c r="D77" s="485">
        <v>0.101540465013071</v>
      </c>
      <c r="E77" s="189">
        <v>7.6560276421062499</v>
      </c>
      <c r="F77" s="485">
        <v>1.40624905158344</v>
      </c>
      <c r="G77" s="189">
        <v>-0.77772744766864699</v>
      </c>
      <c r="H77" s="485">
        <v>9.86267613680962E-2</v>
      </c>
      <c r="I77" s="189">
        <v>6.1209009914858497</v>
      </c>
      <c r="J77" s="485">
        <v>1.25521015276606</v>
      </c>
      <c r="K77" s="189">
        <v>-0.64238005862098002</v>
      </c>
      <c r="L77" s="485">
        <v>0.10428508902488</v>
      </c>
      <c r="M77" s="189">
        <v>4.5233113197841801</v>
      </c>
      <c r="N77" s="485">
        <v>1.12320511537888</v>
      </c>
      <c r="O77" s="189">
        <v>-0.51092453774022495</v>
      </c>
      <c r="P77" s="485">
        <v>0.103017925773133</v>
      </c>
      <c r="Q77" s="189">
        <v>3.52269606997059</v>
      </c>
      <c r="R77" s="485">
        <v>1.0203127545428099</v>
      </c>
      <c r="S77" s="189">
        <v>-0.62096640812850001</v>
      </c>
      <c r="T77" s="485">
        <v>8.8262605377676703E-2</v>
      </c>
      <c r="U77" s="189">
        <v>4.6307060326497096</v>
      </c>
      <c r="V77" s="485">
        <v>0.96658513726501505</v>
      </c>
      <c r="W77" s="189">
        <v>-0.76500994136491496</v>
      </c>
      <c r="X77" s="485">
        <v>8.5345949905928295E-2</v>
      </c>
      <c r="Y77" s="189">
        <v>5.9882387859220296</v>
      </c>
      <c r="Z77" s="485">
        <v>1.14381055850587</v>
      </c>
      <c r="AA77" s="189">
        <v>-0.93934835680488604</v>
      </c>
      <c r="AB77" s="485">
        <v>9.4575034490052196E-2</v>
      </c>
      <c r="AC77" s="189">
        <v>6.0923034987899403</v>
      </c>
      <c r="AD77" s="485">
        <v>1.17717984866861</v>
      </c>
      <c r="AE77" s="189">
        <v>-0.466783695067023</v>
      </c>
      <c r="AF77" s="485">
        <v>9.2968604315772793E-2</v>
      </c>
      <c r="AG77" s="189">
        <v>3.3926050828788399</v>
      </c>
      <c r="AH77" s="485">
        <v>0.98614895564445604</v>
      </c>
      <c r="AI77" s="189">
        <v>-0.73916152872517604</v>
      </c>
      <c r="AJ77" s="485">
        <v>8.6863779900466606E-2</v>
      </c>
      <c r="AK77" s="189">
        <v>5.5401110238881</v>
      </c>
      <c r="AL77" s="485">
        <v>1.1153550659663001</v>
      </c>
      <c r="AM77" s="189">
        <v>-0.73376536435374595</v>
      </c>
      <c r="AN77" s="485">
        <v>8.5436169525131E-2</v>
      </c>
      <c r="AO77" s="189">
        <v>5.6201602474338701</v>
      </c>
      <c r="AP77" s="485">
        <v>1.0742830703475399</v>
      </c>
      <c r="AQ77" s="189">
        <v>-0.56397923223400803</v>
      </c>
      <c r="AR77" s="485">
        <v>0.103603357019189</v>
      </c>
      <c r="AS77" s="189">
        <v>3.9438894787588299</v>
      </c>
      <c r="AT77" s="485">
        <v>1.0262517469144501</v>
      </c>
      <c r="AU77" s="189">
        <v>-0.772706837984657</v>
      </c>
      <c r="AV77" s="485">
        <v>0.110719533100263</v>
      </c>
      <c r="AW77" s="189">
        <v>5.8436857174225496</v>
      </c>
      <c r="AX77" s="485">
        <v>1.2539352650483</v>
      </c>
      <c r="AY77" s="189">
        <v>-0.81184349383677601</v>
      </c>
      <c r="AZ77" s="485">
        <v>8.2944154430961106E-2</v>
      </c>
      <c r="BA77" s="189">
        <v>6.4101941151091903</v>
      </c>
      <c r="BB77" s="493">
        <v>1.15953795719249</v>
      </c>
    </row>
    <row r="78" spans="1:54" ht="13" customHeight="1" x14ac:dyDescent="0.35">
      <c r="A78" s="12" t="s">
        <v>274</v>
      </c>
      <c r="B78" s="112">
        <v>1</v>
      </c>
      <c r="C78" s="189">
        <v>-0.74486608659615505</v>
      </c>
      <c r="D78" s="485">
        <v>0.14192578457758001</v>
      </c>
      <c r="E78" s="189">
        <v>5.3109293962403896</v>
      </c>
      <c r="F78" s="485">
        <v>1.2720634052938999</v>
      </c>
      <c r="G78" s="189">
        <v>-0.91357032449773401</v>
      </c>
      <c r="H78" s="485">
        <v>0.110594737952116</v>
      </c>
      <c r="I78" s="189">
        <v>7.2908479208579999</v>
      </c>
      <c r="J78" s="485">
        <v>1.2232022635764099</v>
      </c>
      <c r="K78" s="189">
        <v>-0.98154631303766904</v>
      </c>
      <c r="L78" s="485">
        <v>0.144844894098936</v>
      </c>
      <c r="M78" s="189">
        <v>6.5176120555845101</v>
      </c>
      <c r="N78" s="485">
        <v>1.2598105724258799</v>
      </c>
      <c r="O78" s="189">
        <v>-1.03187407011</v>
      </c>
      <c r="P78" s="485">
        <v>0.12624039761768699</v>
      </c>
      <c r="Q78" s="189">
        <v>9.6621213180034502</v>
      </c>
      <c r="R78" s="485">
        <v>1.7194817756016501</v>
      </c>
      <c r="S78" s="189">
        <v>-0.44083334562071202</v>
      </c>
      <c r="T78" s="485">
        <v>0.14335207378029699</v>
      </c>
      <c r="U78" s="189">
        <v>4.7982160754761001</v>
      </c>
      <c r="V78" s="485">
        <v>1.2224181193771599</v>
      </c>
      <c r="W78" s="189">
        <v>-0.99466105600617005</v>
      </c>
      <c r="X78" s="485">
        <v>0.107983634982713</v>
      </c>
      <c r="Y78" s="189">
        <v>8.9888208920579107</v>
      </c>
      <c r="Z78" s="485">
        <v>1.4248596370619799</v>
      </c>
      <c r="AA78" s="189">
        <v>-1.2605817969295201</v>
      </c>
      <c r="AB78" s="485">
        <v>0.113123193655918</v>
      </c>
      <c r="AC78" s="189">
        <v>11.662103758894901</v>
      </c>
      <c r="AD78" s="485">
        <v>1.39553674598507</v>
      </c>
      <c r="AE78" s="189">
        <v>-1.07036798765059</v>
      </c>
      <c r="AF78" s="485">
        <v>9.6938754432961793E-2</v>
      </c>
      <c r="AG78" s="189">
        <v>10.1318287812148</v>
      </c>
      <c r="AH78" s="485">
        <v>1.39399145349297</v>
      </c>
      <c r="AI78" s="189">
        <v>-1.4766237995404301</v>
      </c>
      <c r="AJ78" s="485">
        <v>0.11258060601667701</v>
      </c>
      <c r="AK78" s="189">
        <v>13.716469296656999</v>
      </c>
      <c r="AL78" s="485">
        <v>1.6373493674222399</v>
      </c>
      <c r="AM78" s="189">
        <v>-0.933996580247481</v>
      </c>
      <c r="AN78" s="485">
        <v>0.115427525670923</v>
      </c>
      <c r="AO78" s="189">
        <v>7.7063223833373797</v>
      </c>
      <c r="AP78" s="485">
        <v>1.33809811344593</v>
      </c>
      <c r="AQ78" s="189">
        <v>-0.87460216521797396</v>
      </c>
      <c r="AR78" s="485">
        <v>9.6152062345852093E-2</v>
      </c>
      <c r="AS78" s="189">
        <v>7.53456089077822</v>
      </c>
      <c r="AT78" s="485">
        <v>1.30080070024581</v>
      </c>
      <c r="AU78" s="189">
        <v>-0.88038600861611105</v>
      </c>
      <c r="AV78" s="485">
        <v>0.123952659708484</v>
      </c>
      <c r="AW78" s="189">
        <v>7.45346940095272</v>
      </c>
      <c r="AX78" s="485">
        <v>1.45492234604227</v>
      </c>
      <c r="AY78" s="189">
        <v>-1.21848323571876</v>
      </c>
      <c r="AZ78" s="485">
        <v>0.101965583100915</v>
      </c>
      <c r="BA78" s="189">
        <v>11.5284222206487</v>
      </c>
      <c r="BB78" s="493">
        <v>1.5335322328971499</v>
      </c>
    </row>
    <row r="79" spans="1:54" ht="13" customHeight="1" x14ac:dyDescent="0.35">
      <c r="A79" s="12" t="s">
        <v>280</v>
      </c>
      <c r="B79" s="112">
        <v>1</v>
      </c>
      <c r="C79" s="189">
        <v>-0.57426975349101805</v>
      </c>
      <c r="D79" s="485">
        <v>9.7530543593157507E-2</v>
      </c>
      <c r="E79" s="189">
        <v>8.0515513289937104</v>
      </c>
      <c r="F79" s="485">
        <v>1.5728640327509</v>
      </c>
      <c r="G79" s="189">
        <v>-0.65984857862254698</v>
      </c>
      <c r="H79" s="485">
        <v>0.120045970865772</v>
      </c>
      <c r="I79" s="189">
        <v>8.2774250354408601</v>
      </c>
      <c r="J79" s="485">
        <v>1.70808234896846</v>
      </c>
      <c r="K79" s="189">
        <v>-0.50046918447136302</v>
      </c>
      <c r="L79" s="485">
        <v>0.125429620253488</v>
      </c>
      <c r="M79" s="189">
        <v>7.44427431250464</v>
      </c>
      <c r="N79" s="485">
        <v>1.6039869563998099</v>
      </c>
      <c r="O79" s="189">
        <v>-0.49706578541747198</v>
      </c>
      <c r="P79" s="485">
        <v>0.109489311667163</v>
      </c>
      <c r="Q79" s="189">
        <v>8.0560500348483295</v>
      </c>
      <c r="R79" s="485">
        <v>1.5786039689284901</v>
      </c>
      <c r="S79" s="189">
        <v>-0.43265480780349003</v>
      </c>
      <c r="T79" s="485">
        <v>9.9203055066749798E-2</v>
      </c>
      <c r="U79" s="189">
        <v>7.5081694576001503</v>
      </c>
      <c r="V79" s="485">
        <v>1.6362686445831101</v>
      </c>
      <c r="W79" s="189">
        <v>-0.59877938467355396</v>
      </c>
      <c r="X79" s="485">
        <v>0.10985992251397</v>
      </c>
      <c r="Y79" s="189">
        <v>8.6706897381737704</v>
      </c>
      <c r="Z79" s="485">
        <v>1.59014842931932</v>
      </c>
      <c r="AA79" s="189">
        <v>-0.63587289666479196</v>
      </c>
      <c r="AB79" s="485">
        <v>0.17078621430691099</v>
      </c>
      <c r="AC79" s="189">
        <v>7.3791711765396402</v>
      </c>
      <c r="AD79" s="485">
        <v>1.6177626023389899</v>
      </c>
      <c r="AE79" s="189">
        <v>-0.69243862590794802</v>
      </c>
      <c r="AF79" s="485">
        <v>0.120939732862791</v>
      </c>
      <c r="AG79" s="189">
        <v>8.0574653820075106</v>
      </c>
      <c r="AH79" s="485">
        <v>1.64734983331281</v>
      </c>
      <c r="AI79" s="189">
        <v>-0.31264349990227602</v>
      </c>
      <c r="AJ79" s="485">
        <v>0.117249267461405</v>
      </c>
      <c r="AK79" s="189">
        <v>6.8882247716403899</v>
      </c>
      <c r="AL79" s="485">
        <v>1.58322051296039</v>
      </c>
      <c r="AM79" s="189">
        <v>-0.184189796140176</v>
      </c>
      <c r="AN79" s="485">
        <v>9.6509248529512107E-2</v>
      </c>
      <c r="AO79" s="189">
        <v>6.5948481835262402</v>
      </c>
      <c r="AP79" s="485">
        <v>1.5098290237405501</v>
      </c>
      <c r="AQ79" s="189">
        <v>-0.102660555491891</v>
      </c>
      <c r="AR79" s="485">
        <v>0.100777281289778</v>
      </c>
      <c r="AS79" s="189">
        <v>6.5595018291814204</v>
      </c>
      <c r="AT79" s="485">
        <v>1.5161834478749701</v>
      </c>
      <c r="AU79" s="189">
        <v>-0.272310601971755</v>
      </c>
      <c r="AV79" s="485">
        <v>8.6602427083362299E-2</v>
      </c>
      <c r="AW79" s="189">
        <v>7.1764550222025401</v>
      </c>
      <c r="AX79" s="485">
        <v>1.54885308724522</v>
      </c>
      <c r="AY79" s="189">
        <v>-0.29582734542630701</v>
      </c>
      <c r="AZ79" s="485">
        <v>0.106235180167745</v>
      </c>
      <c r="BA79" s="189">
        <v>6.7637632507188004</v>
      </c>
      <c r="BB79" s="493">
        <v>1.4903546427021199</v>
      </c>
    </row>
    <row r="80" spans="1:54" ht="13" customHeight="1" x14ac:dyDescent="0.35">
      <c r="A80" s="12" t="s">
        <v>285</v>
      </c>
      <c r="B80" s="112">
        <v>1</v>
      </c>
      <c r="C80" s="189">
        <v>-0.97663692698111704</v>
      </c>
      <c r="D80" s="485">
        <v>9.9711240346298496E-2</v>
      </c>
      <c r="E80" s="189">
        <v>9.1648069973946509</v>
      </c>
      <c r="F80" s="485">
        <v>1.60935973333334</v>
      </c>
      <c r="G80" s="189">
        <v>-1.09137121515733</v>
      </c>
      <c r="H80" s="485">
        <v>0.11375185934543799</v>
      </c>
      <c r="I80" s="189">
        <v>10.306802948727601</v>
      </c>
      <c r="J80" s="485">
        <v>1.84151725981394</v>
      </c>
      <c r="K80" s="189">
        <v>-0.97340390272931399</v>
      </c>
      <c r="L80" s="485">
        <v>0.104951278070538</v>
      </c>
      <c r="M80" s="189">
        <v>8.84376643844036</v>
      </c>
      <c r="N80" s="485">
        <v>1.63326167586122</v>
      </c>
      <c r="O80" s="189">
        <v>-1.00524609127654</v>
      </c>
      <c r="P80" s="485">
        <v>0.106620441887447</v>
      </c>
      <c r="Q80" s="189">
        <v>9.6219747563300704</v>
      </c>
      <c r="R80" s="485">
        <v>1.7316114998901999</v>
      </c>
      <c r="S80" s="189">
        <v>-0.96837947334247398</v>
      </c>
      <c r="T80" s="485">
        <v>0.102502694238735</v>
      </c>
      <c r="U80" s="189">
        <v>8.8245030904330193</v>
      </c>
      <c r="V80" s="485">
        <v>1.57490171158357</v>
      </c>
      <c r="W80" s="189">
        <v>-0.94988947536115997</v>
      </c>
      <c r="X80" s="485">
        <v>0.120190153569127</v>
      </c>
      <c r="Y80" s="189">
        <v>8.7358943611738198</v>
      </c>
      <c r="Z80" s="485">
        <v>1.73730716806624</v>
      </c>
      <c r="AA80" s="189">
        <v>-1.09646889994926</v>
      </c>
      <c r="AB80" s="485">
        <v>0.14479218436843899</v>
      </c>
      <c r="AC80" s="189">
        <v>6.8309517637955901</v>
      </c>
      <c r="AD80" s="485">
        <v>1.46926419482786</v>
      </c>
      <c r="AE80" s="189">
        <v>-0.72732976985180497</v>
      </c>
      <c r="AF80" s="485">
        <v>0.111920072815432</v>
      </c>
      <c r="AG80" s="189">
        <v>6.0279699140131404</v>
      </c>
      <c r="AH80" s="485">
        <v>1.4047812136268401</v>
      </c>
      <c r="AI80" s="189">
        <v>-0.60328013818869897</v>
      </c>
      <c r="AJ80" s="485">
        <v>0.10145011105065101</v>
      </c>
      <c r="AK80" s="189">
        <v>5.1079505417062903</v>
      </c>
      <c r="AL80" s="485">
        <v>1.2341608854011601</v>
      </c>
      <c r="AM80" s="189">
        <v>-0.52653460542825503</v>
      </c>
      <c r="AN80" s="485">
        <v>0.104073561830251</v>
      </c>
      <c r="AO80" s="189">
        <v>4.5246149309872798</v>
      </c>
      <c r="AP80" s="485">
        <v>1.2682048773899199</v>
      </c>
      <c r="AQ80" s="189">
        <v>-0.59463285119353104</v>
      </c>
      <c r="AR80" s="485">
        <v>0.102112026352873</v>
      </c>
      <c r="AS80" s="189">
        <v>5.0704183417226396</v>
      </c>
      <c r="AT80" s="485">
        <v>1.2417889691125299</v>
      </c>
      <c r="AU80" s="189">
        <v>-0.72831513269949999</v>
      </c>
      <c r="AV80" s="485">
        <v>0.104526637796447</v>
      </c>
      <c r="AW80" s="189">
        <v>6.3020850593492499</v>
      </c>
      <c r="AX80" s="485">
        <v>1.4607577192027099</v>
      </c>
      <c r="AY80" s="189">
        <v>-0.75441872278815603</v>
      </c>
      <c r="AZ80" s="485">
        <v>0.12774905860437599</v>
      </c>
      <c r="BA80" s="189">
        <v>6.3667825254036803</v>
      </c>
      <c r="BB80" s="493">
        <v>1.53733986573412</v>
      </c>
    </row>
    <row r="81" spans="1:54" ht="13" customHeight="1" x14ac:dyDescent="0.35">
      <c r="A81" s="12" t="s">
        <v>290</v>
      </c>
      <c r="B81" s="112">
        <v>1</v>
      </c>
      <c r="C81" s="189">
        <v>-0.66046775349406095</v>
      </c>
      <c r="D81" s="485">
        <v>0.123989423020502</v>
      </c>
      <c r="E81" s="189">
        <v>4.9620812342282097</v>
      </c>
      <c r="F81" s="485">
        <v>1.0742117551402901</v>
      </c>
      <c r="G81" s="189">
        <v>-0.87610816448206597</v>
      </c>
      <c r="H81" s="485">
        <v>0.117617851469541</v>
      </c>
      <c r="I81" s="189">
        <v>5.7998199633900303</v>
      </c>
      <c r="J81" s="485">
        <v>1.0553190044248</v>
      </c>
      <c r="K81" s="189">
        <v>-0.77669566501762599</v>
      </c>
      <c r="L81" s="485">
        <v>0.105213743536808</v>
      </c>
      <c r="M81" s="189">
        <v>6.0176861772880796</v>
      </c>
      <c r="N81" s="485">
        <v>1.1264455012540899</v>
      </c>
      <c r="O81" s="189">
        <v>-0.65131355504103206</v>
      </c>
      <c r="P81" s="485">
        <v>0.105504363990939</v>
      </c>
      <c r="Q81" s="189">
        <v>5.2238395947385996</v>
      </c>
      <c r="R81" s="485">
        <v>1.12049581963291</v>
      </c>
      <c r="S81" s="189">
        <v>-0.61846248418906702</v>
      </c>
      <c r="T81" s="485">
        <v>8.3193876288561203E-2</v>
      </c>
      <c r="U81" s="189">
        <v>4.99269961424495</v>
      </c>
      <c r="V81" s="485">
        <v>0.84195431916470398</v>
      </c>
      <c r="W81" s="189">
        <v>-0.59362006112917298</v>
      </c>
      <c r="X81" s="485">
        <v>0.10884303347754901</v>
      </c>
      <c r="Y81" s="189">
        <v>4.7298325406546402</v>
      </c>
      <c r="Z81" s="485">
        <v>1.09816560119347</v>
      </c>
      <c r="AA81" s="189">
        <v>-0.89403726992860799</v>
      </c>
      <c r="AB81" s="485">
        <v>0.15055617355742401</v>
      </c>
      <c r="AC81" s="189">
        <v>4.8390145723737596</v>
      </c>
      <c r="AD81" s="485">
        <v>1.01322407003632</v>
      </c>
      <c r="AE81" s="189">
        <v>-0.56730640804886001</v>
      </c>
      <c r="AF81" s="485">
        <v>0.113238927337211</v>
      </c>
      <c r="AG81" s="189">
        <v>4.1388983843754703</v>
      </c>
      <c r="AH81" s="485">
        <v>1.06085230150912</v>
      </c>
      <c r="AI81" s="189">
        <v>-0.72734807247627298</v>
      </c>
      <c r="AJ81" s="485">
        <v>0.11831402918767001</v>
      </c>
      <c r="AK81" s="189">
        <v>5.9780574464268401</v>
      </c>
      <c r="AL81" s="485">
        <v>1.10436985630044</v>
      </c>
      <c r="AM81" s="189">
        <v>-0.84862835900350797</v>
      </c>
      <c r="AN81" s="485">
        <v>9.1412242149820203E-2</v>
      </c>
      <c r="AO81" s="189">
        <v>7.1870718816716002</v>
      </c>
      <c r="AP81" s="485">
        <v>1.00054590898166</v>
      </c>
      <c r="AQ81" s="189">
        <v>-0.38807114812182603</v>
      </c>
      <c r="AR81" s="485">
        <v>9.0569851164534504E-2</v>
      </c>
      <c r="AS81" s="189">
        <v>3.4392312359057202</v>
      </c>
      <c r="AT81" s="485">
        <v>0.80068081859669704</v>
      </c>
      <c r="AU81" s="189">
        <v>-0.46289940905556898</v>
      </c>
      <c r="AV81" s="485">
        <v>9.5253168955513404E-2</v>
      </c>
      <c r="AW81" s="189">
        <v>3.7145569705295198</v>
      </c>
      <c r="AX81" s="485">
        <v>0.82909377444293397</v>
      </c>
      <c r="AY81" s="189">
        <v>-1.0961782392616799</v>
      </c>
      <c r="AZ81" s="485">
        <v>0.12557153425503401</v>
      </c>
      <c r="BA81" s="189">
        <v>8.2257993181394493</v>
      </c>
      <c r="BB81" s="493">
        <v>1.1772627735739301</v>
      </c>
    </row>
    <row r="82" spans="1:54" ht="13" customHeight="1" x14ac:dyDescent="0.35">
      <c r="A82" s="12" t="s">
        <v>292</v>
      </c>
      <c r="B82" s="112">
        <v>1</v>
      </c>
      <c r="C82" s="189">
        <v>-0.66499237927652999</v>
      </c>
      <c r="D82" s="485">
        <v>6.8022455496848502E-2</v>
      </c>
      <c r="E82" s="189">
        <v>4.3849810406162799</v>
      </c>
      <c r="F82" s="485">
        <v>0.86410567056266896</v>
      </c>
      <c r="G82" s="189">
        <v>-1.03287476546821</v>
      </c>
      <c r="H82" s="485">
        <v>8.1244721016372007E-2</v>
      </c>
      <c r="I82" s="189">
        <v>8.1829440944375804</v>
      </c>
      <c r="J82" s="485">
        <v>1.2456232366231801</v>
      </c>
      <c r="K82" s="189">
        <v>-0.70454973679126598</v>
      </c>
      <c r="L82" s="485">
        <v>9.3281816387197805E-2</v>
      </c>
      <c r="M82" s="189">
        <v>4.3701128274810301</v>
      </c>
      <c r="N82" s="485">
        <v>1.0528960571566</v>
      </c>
      <c r="O82" s="189">
        <v>-0.41248769256413098</v>
      </c>
      <c r="P82" s="485">
        <v>8.6386049386582398E-2</v>
      </c>
      <c r="Q82" s="189">
        <v>2.35336853036085</v>
      </c>
      <c r="R82" s="485">
        <v>0.81744242861893002</v>
      </c>
      <c r="S82" s="189">
        <v>-0.70143017541790598</v>
      </c>
      <c r="T82" s="485">
        <v>8.3705463359506099E-2</v>
      </c>
      <c r="U82" s="189">
        <v>4.6726410418036997</v>
      </c>
      <c r="V82" s="485">
        <v>1.1076470415414501</v>
      </c>
      <c r="W82" s="189">
        <v>-0.75554587696579101</v>
      </c>
      <c r="X82" s="485">
        <v>6.3798002970112302E-2</v>
      </c>
      <c r="Y82" s="189">
        <v>5.2980022249182896</v>
      </c>
      <c r="Z82" s="485">
        <v>1.01208335110174</v>
      </c>
      <c r="AA82" s="189">
        <v>-0.720308939186737</v>
      </c>
      <c r="AB82" s="485">
        <v>0.13865271713508601</v>
      </c>
      <c r="AC82" s="189">
        <v>2.6684989598652802</v>
      </c>
      <c r="AD82" s="485">
        <v>0.94958802222786598</v>
      </c>
      <c r="AE82" s="189">
        <v>-0.36060160530415603</v>
      </c>
      <c r="AF82" s="485">
        <v>9.59836662898403E-2</v>
      </c>
      <c r="AG82" s="189">
        <v>2.0741686596692999</v>
      </c>
      <c r="AH82" s="485">
        <v>0.90479280056213396</v>
      </c>
      <c r="AI82" s="189">
        <v>-0.62607312727952102</v>
      </c>
      <c r="AJ82" s="485">
        <v>7.6985144744259104E-2</v>
      </c>
      <c r="AK82" s="189">
        <v>4.0345390529709597</v>
      </c>
      <c r="AL82" s="485">
        <v>0.99732542878573904</v>
      </c>
      <c r="AM82" s="189">
        <v>-0.83354179258314398</v>
      </c>
      <c r="AN82" s="485">
        <v>8.3314034300443304E-2</v>
      </c>
      <c r="AO82" s="189">
        <v>6.1090671841960704</v>
      </c>
      <c r="AP82" s="485">
        <v>1.18304775204535</v>
      </c>
      <c r="AQ82" s="189">
        <v>-0.61780696398929802</v>
      </c>
      <c r="AR82" s="485">
        <v>8.0734055839388197E-2</v>
      </c>
      <c r="AS82" s="189">
        <v>4.0238550963147297</v>
      </c>
      <c r="AT82" s="485">
        <v>1.0274104443716301</v>
      </c>
      <c r="AU82" s="189">
        <v>-0.46716659485407203</v>
      </c>
      <c r="AV82" s="485">
        <v>8.9943388920808706E-2</v>
      </c>
      <c r="AW82" s="189">
        <v>2.6887960788130498</v>
      </c>
      <c r="AX82" s="485">
        <v>0.960045210545035</v>
      </c>
      <c r="AY82" s="189">
        <v>-0.82065643608120598</v>
      </c>
      <c r="AZ82" s="485">
        <v>9.4031662181214504E-2</v>
      </c>
      <c r="BA82" s="189">
        <v>5.7476652924311704</v>
      </c>
      <c r="BB82" s="493">
        <v>1.20675447058389</v>
      </c>
    </row>
    <row r="83" spans="1:54" ht="13" customHeight="1" x14ac:dyDescent="0.35">
      <c r="A83" s="12" t="s">
        <v>294</v>
      </c>
      <c r="B83" s="112">
        <v>1</v>
      </c>
      <c r="C83" s="189">
        <v>-0.43180515338376202</v>
      </c>
      <c r="D83" s="485">
        <v>0.110862802781973</v>
      </c>
      <c r="E83" s="189">
        <v>5.1072829588397397</v>
      </c>
      <c r="F83" s="485">
        <v>1.09085341514812</v>
      </c>
      <c r="G83" s="189">
        <v>-0.70738572702070901</v>
      </c>
      <c r="H83" s="485">
        <v>0.108762354449461</v>
      </c>
      <c r="I83" s="189">
        <v>6.8951310433420598</v>
      </c>
      <c r="J83" s="485">
        <v>1.3099551632125901</v>
      </c>
      <c r="K83" s="189">
        <v>-0.70077865327267297</v>
      </c>
      <c r="L83" s="485">
        <v>0.13894045975286101</v>
      </c>
      <c r="M83" s="189">
        <v>5.9286418993691301</v>
      </c>
      <c r="N83" s="485">
        <v>1.22241775933978</v>
      </c>
      <c r="O83" s="189">
        <v>-0.54496169220522706</v>
      </c>
      <c r="P83" s="485">
        <v>0.104126201039464</v>
      </c>
      <c r="Q83" s="189">
        <v>6.1130516062106404</v>
      </c>
      <c r="R83" s="485">
        <v>1.2258361786781999</v>
      </c>
      <c r="S83" s="189">
        <v>-0.77292839929713197</v>
      </c>
      <c r="T83" s="485">
        <v>8.9440851263293E-2</v>
      </c>
      <c r="U83" s="189">
        <v>7.9299310237684901</v>
      </c>
      <c r="V83" s="485">
        <v>1.29330363831365</v>
      </c>
      <c r="W83" s="189">
        <v>-0.98173707545427502</v>
      </c>
      <c r="X83" s="485">
        <v>9.23182321509953E-2</v>
      </c>
      <c r="Y83" s="189">
        <v>10.0949592070163</v>
      </c>
      <c r="Z83" s="485">
        <v>1.2932037079074401</v>
      </c>
      <c r="AA83" s="189">
        <v>-0.72577033509001498</v>
      </c>
      <c r="AB83" s="485">
        <v>0.22102463403940201</v>
      </c>
      <c r="AC83" s="189">
        <v>5.1893502306945098</v>
      </c>
      <c r="AD83" s="485">
        <v>1.1724688029291099</v>
      </c>
      <c r="AE83" s="189">
        <v>-0.79038885518606805</v>
      </c>
      <c r="AF83" s="485">
        <v>0.102964691092381</v>
      </c>
      <c r="AG83" s="189">
        <v>7.5825255117982699</v>
      </c>
      <c r="AH83" s="485">
        <v>1.3794927782658699</v>
      </c>
      <c r="AI83" s="189">
        <v>-0.81086585729151495</v>
      </c>
      <c r="AJ83" s="485">
        <v>9.9130034573945605E-2</v>
      </c>
      <c r="AK83" s="189">
        <v>8.2930722454304</v>
      </c>
      <c r="AL83" s="485">
        <v>1.3618762817181</v>
      </c>
      <c r="AM83" s="189">
        <v>-0.69249569632782204</v>
      </c>
      <c r="AN83" s="485">
        <v>0.10404541658894501</v>
      </c>
      <c r="AO83" s="189">
        <v>6.96426206492443</v>
      </c>
      <c r="AP83" s="485">
        <v>1.1973219257340899</v>
      </c>
      <c r="AQ83" s="189">
        <v>-0.86038706083496796</v>
      </c>
      <c r="AR83" s="485">
        <v>9.4881673224501403E-2</v>
      </c>
      <c r="AS83" s="189">
        <v>8.8354001061524396</v>
      </c>
      <c r="AT83" s="485">
        <v>1.29474182592902</v>
      </c>
      <c r="AU83" s="189">
        <v>-0.65354429673378001</v>
      </c>
      <c r="AV83" s="485">
        <v>9.9403880254295598E-2</v>
      </c>
      <c r="AW83" s="189">
        <v>6.4643111463685603</v>
      </c>
      <c r="AX83" s="485">
        <v>1.14938075022529</v>
      </c>
      <c r="AY83" s="189">
        <v>-0.93947687345316699</v>
      </c>
      <c r="AZ83" s="485">
        <v>0.102256190298051</v>
      </c>
      <c r="BA83" s="189">
        <v>9.0024043980664104</v>
      </c>
      <c r="BB83" s="493">
        <v>1.40164858703717</v>
      </c>
    </row>
    <row r="84" spans="1:54" ht="13" customHeight="1" x14ac:dyDescent="0.35">
      <c r="A84" s="12" t="s">
        <v>295</v>
      </c>
      <c r="B84" s="112">
        <v>1</v>
      </c>
      <c r="C84" s="189">
        <v>-1.0986966695208</v>
      </c>
      <c r="D84" s="485">
        <v>8.6160836558740295E-2</v>
      </c>
      <c r="E84" s="189">
        <v>10.583860528916899</v>
      </c>
      <c r="F84" s="485">
        <v>1.58748704420224</v>
      </c>
      <c r="G84" s="189">
        <v>-1.1839287652931001</v>
      </c>
      <c r="H84" s="485">
        <v>9.0244902439078803E-2</v>
      </c>
      <c r="I84" s="189">
        <v>11.767881287851401</v>
      </c>
      <c r="J84" s="485">
        <v>1.7769783697439101</v>
      </c>
      <c r="K84" s="189">
        <v>-1.1071574815932901</v>
      </c>
      <c r="L84" s="485">
        <v>9.8042334276831997E-2</v>
      </c>
      <c r="M84" s="189">
        <v>10.5729118985683</v>
      </c>
      <c r="N84" s="485">
        <v>1.68717062119601</v>
      </c>
      <c r="O84" s="189">
        <v>-1.2547690118394399</v>
      </c>
      <c r="P84" s="485">
        <v>9.7339362463033902E-2</v>
      </c>
      <c r="Q84" s="189">
        <v>12.9926905257171</v>
      </c>
      <c r="R84" s="485">
        <v>1.88594736683222</v>
      </c>
      <c r="S84" s="189">
        <v>-1.05608403251035</v>
      </c>
      <c r="T84" s="485">
        <v>0.104094388338363</v>
      </c>
      <c r="U84" s="189">
        <v>9.8328849407429804</v>
      </c>
      <c r="V84" s="485">
        <v>2.2087200440972499</v>
      </c>
      <c r="W84" s="189">
        <v>-0.88547679608480101</v>
      </c>
      <c r="X84" s="485">
        <v>0.10305093241582999</v>
      </c>
      <c r="Y84" s="189">
        <v>7.4156273674747304</v>
      </c>
      <c r="Z84" s="485">
        <v>1.6888915559824</v>
      </c>
      <c r="AA84" s="189">
        <v>-1.14176826197638</v>
      </c>
      <c r="AB84" s="485">
        <v>0.131201550895965</v>
      </c>
      <c r="AC84" s="189">
        <v>5.5746248447014803</v>
      </c>
      <c r="AD84" s="485">
        <v>1.4191573881931501</v>
      </c>
      <c r="AE84" s="189">
        <v>-0.90367422831793098</v>
      </c>
      <c r="AF84" s="485">
        <v>9.2562460334558297E-2</v>
      </c>
      <c r="AG84" s="189">
        <v>7.3333376185102503</v>
      </c>
      <c r="AH84" s="485">
        <v>1.3888717632879699</v>
      </c>
      <c r="AI84" s="189">
        <v>-0.96403565124674895</v>
      </c>
      <c r="AJ84" s="485">
        <v>9.0466035340401499E-2</v>
      </c>
      <c r="AK84" s="189">
        <v>7.7900269060516099</v>
      </c>
      <c r="AL84" s="485">
        <v>1.6656798397965999</v>
      </c>
      <c r="AM84" s="189">
        <v>-0.69976025298175104</v>
      </c>
      <c r="AN84" s="485">
        <v>9.1068812303576704E-2</v>
      </c>
      <c r="AO84" s="189">
        <v>4.8412740937589502</v>
      </c>
      <c r="AP84" s="485">
        <v>1.4353006880161301</v>
      </c>
      <c r="AQ84" s="189">
        <v>-0.78135927893383905</v>
      </c>
      <c r="AR84" s="485">
        <v>9.7169701327187802E-2</v>
      </c>
      <c r="AS84" s="189">
        <v>5.6056182269500496</v>
      </c>
      <c r="AT84" s="485">
        <v>1.58421386074288</v>
      </c>
      <c r="AU84" s="189">
        <v>-1.0444748009856399</v>
      </c>
      <c r="AV84" s="485">
        <v>8.8582831474148499E-2</v>
      </c>
      <c r="AW84" s="189">
        <v>9.2619366642309195</v>
      </c>
      <c r="AX84" s="485">
        <v>1.6747417535876701</v>
      </c>
      <c r="AY84" s="189">
        <v>-0.93180652931733299</v>
      </c>
      <c r="AZ84" s="485">
        <v>0.110548936289731</v>
      </c>
      <c r="BA84" s="189">
        <v>5.7973359676661103</v>
      </c>
      <c r="BB84" s="493">
        <v>1.5676835484510101</v>
      </c>
    </row>
    <row r="85" spans="1:54" ht="13" customHeight="1" x14ac:dyDescent="0.35">
      <c r="A85" s="28" t="s">
        <v>306</v>
      </c>
      <c r="B85" s="113">
        <v>1</v>
      </c>
      <c r="C85" s="193">
        <v>-0.76340258580217202</v>
      </c>
      <c r="D85" s="489">
        <v>3.1925160695556697E-2</v>
      </c>
      <c r="E85" s="193">
        <v>6.9331728552949397</v>
      </c>
      <c r="F85" s="489">
        <v>0.43684059100662898</v>
      </c>
      <c r="G85" s="193">
        <v>-0.89436761722407399</v>
      </c>
      <c r="H85" s="489">
        <v>3.2810887904068498E-2</v>
      </c>
      <c r="I85" s="193">
        <v>7.6716765780669496</v>
      </c>
      <c r="J85" s="489">
        <v>0.44968572520606898</v>
      </c>
      <c r="K85" s="193">
        <v>-0.78421607412890604</v>
      </c>
      <c r="L85" s="489">
        <v>3.3756328958330799E-2</v>
      </c>
      <c r="M85" s="193">
        <v>6.7014867818444896</v>
      </c>
      <c r="N85" s="489">
        <v>0.428497032503456</v>
      </c>
      <c r="O85" s="193">
        <v>-0.75913800476884696</v>
      </c>
      <c r="P85" s="489">
        <v>3.0762070173583199E-2</v>
      </c>
      <c r="Q85" s="193">
        <v>7.0673842872953596</v>
      </c>
      <c r="R85" s="489">
        <v>0.43167355097900401</v>
      </c>
      <c r="S85" s="193">
        <v>-0.71293662712234396</v>
      </c>
      <c r="T85" s="489">
        <v>3.0183326127940599E-2</v>
      </c>
      <c r="U85" s="193">
        <v>6.4777236097859703</v>
      </c>
      <c r="V85" s="489">
        <v>0.41821040153327199</v>
      </c>
      <c r="W85" s="193">
        <v>-0.83517519408830199</v>
      </c>
      <c r="X85" s="489">
        <v>3.06882639449053E-2</v>
      </c>
      <c r="Y85" s="193">
        <v>7.64072210146296</v>
      </c>
      <c r="Z85" s="489">
        <v>0.44392348823416999</v>
      </c>
      <c r="AA85" s="193">
        <v>-0.87761890801799802</v>
      </c>
      <c r="AB85" s="489">
        <v>4.2822852875965198E-2</v>
      </c>
      <c r="AC85" s="193">
        <v>6.0646486660446604</v>
      </c>
      <c r="AD85" s="489">
        <v>0.40263973218800603</v>
      </c>
      <c r="AE85" s="193">
        <v>-0.69988056367150198</v>
      </c>
      <c r="AF85" s="489">
        <v>2.9999018987033201E-2</v>
      </c>
      <c r="AG85" s="193">
        <v>6.0110182282122899</v>
      </c>
      <c r="AH85" s="489">
        <v>0.39353921166731798</v>
      </c>
      <c r="AI85" s="193">
        <v>-0.79908111116098102</v>
      </c>
      <c r="AJ85" s="489">
        <v>3.04304170915323E-2</v>
      </c>
      <c r="AK85" s="193">
        <v>7.3382612182901701</v>
      </c>
      <c r="AL85" s="489">
        <v>0.42238181029174199</v>
      </c>
      <c r="AM85" s="193">
        <v>-0.73522832442546504</v>
      </c>
      <c r="AN85" s="489">
        <v>2.92014898604421E-2</v>
      </c>
      <c r="AO85" s="193">
        <v>6.65112259129367</v>
      </c>
      <c r="AP85" s="489">
        <v>0.409951390333743</v>
      </c>
      <c r="AQ85" s="193">
        <v>-0.67097151923120102</v>
      </c>
      <c r="AR85" s="489">
        <v>2.8897731321234198E-2</v>
      </c>
      <c r="AS85" s="193">
        <v>6.1529372281599803</v>
      </c>
      <c r="AT85" s="489">
        <v>0.40021691988142299</v>
      </c>
      <c r="AU85" s="193">
        <v>-0.74596067814215195</v>
      </c>
      <c r="AV85" s="489">
        <v>2.97370607662856E-2</v>
      </c>
      <c r="AW85" s="193">
        <v>6.8827182571263696</v>
      </c>
      <c r="AX85" s="489">
        <v>0.41519734308205303</v>
      </c>
      <c r="AY85" s="193">
        <v>-0.86891404534080996</v>
      </c>
      <c r="AZ85" s="489">
        <v>3.2410576188358499E-2</v>
      </c>
      <c r="BA85" s="193">
        <v>7.4490110758100503</v>
      </c>
      <c r="BB85" s="494">
        <v>0.424454857583215</v>
      </c>
    </row>
    <row r="86" spans="1:54" ht="13" customHeight="1" x14ac:dyDescent="0.35">
      <c r="A86" s="12" t="s">
        <v>87</v>
      </c>
      <c r="B86" s="112">
        <v>1</v>
      </c>
      <c r="C86" s="189">
        <v>-0.447448583055372</v>
      </c>
      <c r="D86" s="485">
        <v>0.102838040064801</v>
      </c>
      <c r="E86" s="189">
        <v>4.0279412445534701</v>
      </c>
      <c r="F86" s="485">
        <v>1.4136178661727701</v>
      </c>
      <c r="G86" s="189">
        <v>-0.72465928058056805</v>
      </c>
      <c r="H86" s="485">
        <v>0.127894700797406</v>
      </c>
      <c r="I86" s="189">
        <v>4.7377669490963097</v>
      </c>
      <c r="J86" s="485">
        <v>1.42318380028547</v>
      </c>
      <c r="K86" s="189">
        <v>-0.60650711282563896</v>
      </c>
      <c r="L86" s="485">
        <v>0.107545105240935</v>
      </c>
      <c r="M86" s="189">
        <v>5.2542923878592704</v>
      </c>
      <c r="N86" s="485">
        <v>1.4463096986724799</v>
      </c>
      <c r="O86" s="189">
        <v>-0.667051361367347</v>
      </c>
      <c r="P86" s="485">
        <v>0.12501034651277099</v>
      </c>
      <c r="Q86" s="189">
        <v>5.2911516365656404</v>
      </c>
      <c r="R86" s="485">
        <v>1.7030127583996599</v>
      </c>
      <c r="S86" s="189">
        <v>-0.61571478967941895</v>
      </c>
      <c r="T86" s="485">
        <v>0.11425543283216499</v>
      </c>
      <c r="U86" s="189">
        <v>5.4429070331474598</v>
      </c>
      <c r="V86" s="485">
        <v>1.5188210395375901</v>
      </c>
      <c r="W86" s="189">
        <v>-0.67406617641353395</v>
      </c>
      <c r="X86" s="485">
        <v>0.108668721527294</v>
      </c>
      <c r="Y86" s="189">
        <v>6.0157621784593101</v>
      </c>
      <c r="Z86" s="485">
        <v>1.43154435212053</v>
      </c>
      <c r="AA86" s="189">
        <v>-0.76686065964782402</v>
      </c>
      <c r="AB86" s="485">
        <v>0.14056334499124001</v>
      </c>
      <c r="AC86" s="189">
        <v>5.24307255933783</v>
      </c>
      <c r="AD86" s="485">
        <v>1.48247334690693</v>
      </c>
      <c r="AE86" s="189">
        <v>-0.650858881802719</v>
      </c>
      <c r="AF86" s="485">
        <v>0.118285786737533</v>
      </c>
      <c r="AG86" s="189">
        <v>5.8372761529215804</v>
      </c>
      <c r="AH86" s="485">
        <v>1.7579010252284699</v>
      </c>
      <c r="AI86" s="189">
        <v>-0.53724557750100799</v>
      </c>
      <c r="AJ86" s="485">
        <v>0.108827286214011</v>
      </c>
      <c r="AK86" s="189">
        <v>4.6495837371967204</v>
      </c>
      <c r="AL86" s="485">
        <v>1.5030947827857799</v>
      </c>
      <c r="AM86" s="189">
        <v>-0.65304140327718097</v>
      </c>
      <c r="AN86" s="485">
        <v>0.112762854081335</v>
      </c>
      <c r="AO86" s="189">
        <v>5.8112278863853897</v>
      </c>
      <c r="AP86" s="485">
        <v>1.5941827017960699</v>
      </c>
      <c r="AQ86" s="189">
        <v>-0.60171911924303401</v>
      </c>
      <c r="AR86" s="485">
        <v>0.11275598755529299</v>
      </c>
      <c r="AS86" s="189">
        <v>5.3083520702077198</v>
      </c>
      <c r="AT86" s="485">
        <v>1.68127247693062</v>
      </c>
      <c r="AU86" s="189">
        <v>-0.67978206406938002</v>
      </c>
      <c r="AV86" s="485">
        <v>0.11281990431829</v>
      </c>
      <c r="AW86" s="189">
        <v>6.0115172579483902</v>
      </c>
      <c r="AX86" s="485">
        <v>1.6741391326430499</v>
      </c>
      <c r="AY86" s="189">
        <v>-0.83711290612929301</v>
      </c>
      <c r="AZ86" s="485">
        <v>0.110391164936695</v>
      </c>
      <c r="BA86" s="189">
        <v>7.8636970379214901</v>
      </c>
      <c r="BB86" s="493">
        <v>1.8904651847205201</v>
      </c>
    </row>
    <row r="87" spans="1:54" ht="13" customHeight="1" x14ac:dyDescent="0.35">
      <c r="A87" s="12" t="s">
        <v>303</v>
      </c>
      <c r="B87" s="112">
        <v>1</v>
      </c>
      <c r="C87" s="189">
        <v>-0.30015455889423098</v>
      </c>
      <c r="D87" s="485">
        <v>0.21681528827753499</v>
      </c>
      <c r="E87" s="189">
        <v>1.6870946128623201</v>
      </c>
      <c r="F87" s="485">
        <v>1.2296598663274501</v>
      </c>
      <c r="G87" s="189">
        <v>-0.45723273607079501</v>
      </c>
      <c r="H87" s="485">
        <v>0.19404769155798801</v>
      </c>
      <c r="I87" s="189">
        <v>2.4746347457155302</v>
      </c>
      <c r="J87" s="485">
        <v>1.3651541854826901</v>
      </c>
      <c r="K87" s="189">
        <v>-0.63848566506348103</v>
      </c>
      <c r="L87" s="485">
        <v>0.23704350108302999</v>
      </c>
      <c r="M87" s="189">
        <v>3.2481238808072401</v>
      </c>
      <c r="N87" s="485">
        <v>1.7058350278329</v>
      </c>
      <c r="O87" s="189">
        <v>-0.80016711280388497</v>
      </c>
      <c r="P87" s="485">
        <v>0.14716094660016299</v>
      </c>
      <c r="Q87" s="189">
        <v>5.8670941248768198</v>
      </c>
      <c r="R87" s="485">
        <v>1.7238283572934101</v>
      </c>
      <c r="S87" s="189">
        <v>-0.81014739058660101</v>
      </c>
      <c r="T87" s="485">
        <v>0.118333121340001</v>
      </c>
      <c r="U87" s="189">
        <v>6.5373628951121097</v>
      </c>
      <c r="V87" s="485">
        <v>1.8506828716550301</v>
      </c>
      <c r="W87" s="189">
        <v>-0.69899586845311001</v>
      </c>
      <c r="X87" s="485">
        <v>0.18040274718477201</v>
      </c>
      <c r="Y87" s="189">
        <v>4.35690710864022</v>
      </c>
      <c r="Z87" s="485">
        <v>1.7178999302026401</v>
      </c>
      <c r="AA87" s="189">
        <v>-0.52771202714779697</v>
      </c>
      <c r="AB87" s="485">
        <v>0.30712567409722702</v>
      </c>
      <c r="AC87" s="189">
        <v>2.2567548457329401</v>
      </c>
      <c r="AD87" s="485">
        <v>1.55184741508464</v>
      </c>
      <c r="AE87" s="189">
        <v>-0.60460128484968201</v>
      </c>
      <c r="AF87" s="485">
        <v>0.182167185917986</v>
      </c>
      <c r="AG87" s="189">
        <v>3.5148387888410699</v>
      </c>
      <c r="AH87" s="485">
        <v>1.7581084929595601</v>
      </c>
      <c r="AI87" s="189">
        <v>-0.55418225441675795</v>
      </c>
      <c r="AJ87" s="485">
        <v>0.124562877615444</v>
      </c>
      <c r="AK87" s="189">
        <v>3.4517938128832202</v>
      </c>
      <c r="AL87" s="485">
        <v>1.60973893329453</v>
      </c>
      <c r="AM87" s="189">
        <v>-0.50429011358197695</v>
      </c>
      <c r="AN87" s="485">
        <v>0.14005827636409601</v>
      </c>
      <c r="AO87" s="189">
        <v>3.1590869951103202</v>
      </c>
      <c r="AP87" s="485">
        <v>1.6205168757763699</v>
      </c>
      <c r="AQ87" s="189">
        <v>-0.55278905240023002</v>
      </c>
      <c r="AR87" s="485">
        <v>0.15691221158093399</v>
      </c>
      <c r="AS87" s="189">
        <v>3.3375509256616001</v>
      </c>
      <c r="AT87" s="485">
        <v>1.7016591384664901</v>
      </c>
      <c r="AU87" s="189">
        <v>-0.73500570329535198</v>
      </c>
      <c r="AV87" s="485">
        <v>0.16810287270538901</v>
      </c>
      <c r="AW87" s="189">
        <v>4.4493907073519399</v>
      </c>
      <c r="AX87" s="485">
        <v>2.0161201126463899</v>
      </c>
      <c r="AY87" s="189">
        <v>-0.92244557566780405</v>
      </c>
      <c r="AZ87" s="485">
        <v>0.188846956359318</v>
      </c>
      <c r="BA87" s="189">
        <v>6.1811219887517099</v>
      </c>
      <c r="BB87" s="493">
        <v>2.2347457558359798</v>
      </c>
    </row>
    <row r="88" spans="1:54" ht="13" customHeight="1" x14ac:dyDescent="0.35">
      <c r="A88" s="26" t="s">
        <v>304</v>
      </c>
      <c r="B88" s="114">
        <v>1</v>
      </c>
      <c r="C88" s="199">
        <v>-0.74606524257131501</v>
      </c>
      <c r="D88" s="490">
        <v>0.13968495581179599</v>
      </c>
      <c r="E88" s="199">
        <v>7.7721036983389</v>
      </c>
      <c r="F88" s="490">
        <v>2.6920644631500399</v>
      </c>
      <c r="G88" s="199">
        <v>-0.67164326393385898</v>
      </c>
      <c r="H88" s="490">
        <v>0.140018328782024</v>
      </c>
      <c r="I88" s="199">
        <v>6.7932039064585199</v>
      </c>
      <c r="J88" s="490">
        <v>2.1575693118541301</v>
      </c>
      <c r="K88" s="199">
        <v>-0.48593772365444299</v>
      </c>
      <c r="L88" s="490">
        <v>0.16777850907660999</v>
      </c>
      <c r="M88" s="199">
        <v>4.6509710804566504</v>
      </c>
      <c r="N88" s="490">
        <v>2.0437567663461</v>
      </c>
      <c r="O88" s="199">
        <v>-0.74729875203695095</v>
      </c>
      <c r="P88" s="490">
        <v>0.131876166304323</v>
      </c>
      <c r="Q88" s="199">
        <v>7.9899408840054598</v>
      </c>
      <c r="R88" s="490">
        <v>2.2563158469787501</v>
      </c>
      <c r="S88" s="199">
        <v>-0.98644597345759799</v>
      </c>
      <c r="T88" s="490">
        <v>0.13415374458313201</v>
      </c>
      <c r="U88" s="199">
        <v>11.3430280048323</v>
      </c>
      <c r="V88" s="490">
        <v>2.6241593094215001</v>
      </c>
      <c r="W88" s="199">
        <v>-0.648881397471197</v>
      </c>
      <c r="X88" s="490">
        <v>0.16033351268760701</v>
      </c>
      <c r="Y88" s="199">
        <v>6.6185124093699397</v>
      </c>
      <c r="Z88" s="490">
        <v>2.2865258083322</v>
      </c>
      <c r="AA88" s="199">
        <v>-0.99116952488160903</v>
      </c>
      <c r="AB88" s="490">
        <v>0.237455753400347</v>
      </c>
      <c r="AC88" s="199">
        <v>6.9975159100542799</v>
      </c>
      <c r="AD88" s="490">
        <v>2.9231234937776001</v>
      </c>
      <c r="AE88" s="199">
        <v>-0.85359843412306102</v>
      </c>
      <c r="AF88" s="490">
        <v>0.13102772062467</v>
      </c>
      <c r="AG88" s="199">
        <v>9.2507936812202392</v>
      </c>
      <c r="AH88" s="490">
        <v>2.6390796505954901</v>
      </c>
      <c r="AI88" s="199">
        <v>-0.69050153477081</v>
      </c>
      <c r="AJ88" s="490">
        <v>0.13657545480473501</v>
      </c>
      <c r="AK88" s="199">
        <v>6.9490099110795098</v>
      </c>
      <c r="AL88" s="490">
        <v>2.4979170264586301</v>
      </c>
      <c r="AM88" s="199">
        <v>-0.79752149906342495</v>
      </c>
      <c r="AN88" s="490">
        <v>0.146015909362572</v>
      </c>
      <c r="AO88" s="199">
        <v>8.2460887304076191</v>
      </c>
      <c r="AP88" s="490">
        <v>2.5454883351481001</v>
      </c>
      <c r="AQ88" s="199">
        <v>-0.783744731861999</v>
      </c>
      <c r="AR88" s="490">
        <v>0.13310827346639001</v>
      </c>
      <c r="AS88" s="199">
        <v>8.3442406432962493</v>
      </c>
      <c r="AT88" s="490">
        <v>2.6945688408863702</v>
      </c>
      <c r="AU88" s="199">
        <v>-0.65945768527574999</v>
      </c>
      <c r="AV88" s="490">
        <v>0.148325598190509</v>
      </c>
      <c r="AW88" s="199">
        <v>7.2998566881931897</v>
      </c>
      <c r="AX88" s="490">
        <v>2.3545118246377199</v>
      </c>
      <c r="AY88" s="199">
        <v>-0.68049582461930702</v>
      </c>
      <c r="AZ88" s="490">
        <v>0.176362332962329</v>
      </c>
      <c r="BA88" s="199">
        <v>5.9871082529747399</v>
      </c>
      <c r="BB88" s="498">
        <v>2.3600470442449</v>
      </c>
    </row>
    <row r="89" spans="1:54" ht="13" customHeight="1" x14ac:dyDescent="0.35">
      <c r="A89" s="12"/>
      <c r="B89" s="115"/>
      <c r="C89" s="189" t="s">
        <v>1576</v>
      </c>
      <c r="D89" s="485" t="s">
        <v>1577</v>
      </c>
      <c r="E89" s="189" t="s">
        <v>1578</v>
      </c>
      <c r="F89" s="485" t="s">
        <v>1579</v>
      </c>
      <c r="G89" s="189" t="s">
        <v>1580</v>
      </c>
      <c r="H89" s="485" t="s">
        <v>1581</v>
      </c>
      <c r="I89" s="189" t="s">
        <v>1582</v>
      </c>
      <c r="J89" s="485" t="s">
        <v>1583</v>
      </c>
      <c r="K89" s="189" t="s">
        <v>1584</v>
      </c>
      <c r="L89" s="485" t="s">
        <v>1585</v>
      </c>
      <c r="M89" s="189" t="s">
        <v>1586</v>
      </c>
      <c r="N89" s="485" t="s">
        <v>1587</v>
      </c>
      <c r="O89" s="189" t="s">
        <v>1588</v>
      </c>
      <c r="P89" s="485" t="s">
        <v>1589</v>
      </c>
      <c r="Q89" s="189" t="s">
        <v>1590</v>
      </c>
      <c r="R89" s="485" t="s">
        <v>1591</v>
      </c>
      <c r="S89" s="189" t="s">
        <v>1592</v>
      </c>
      <c r="T89" s="485" t="s">
        <v>1593</v>
      </c>
      <c r="U89" s="189" t="s">
        <v>1594</v>
      </c>
      <c r="V89" s="485" t="s">
        <v>1595</v>
      </c>
      <c r="W89" s="189" t="s">
        <v>1596</v>
      </c>
      <c r="X89" s="485" t="s">
        <v>1597</v>
      </c>
      <c r="Y89" s="189" t="s">
        <v>1598</v>
      </c>
      <c r="Z89" s="485" t="s">
        <v>1599</v>
      </c>
      <c r="AA89" s="189" t="s">
        <v>1600</v>
      </c>
      <c r="AB89" s="485" t="s">
        <v>1601</v>
      </c>
      <c r="AC89" s="189" t="s">
        <v>1602</v>
      </c>
      <c r="AD89" s="485" t="s">
        <v>1603</v>
      </c>
      <c r="AE89" s="189" t="s">
        <v>1604</v>
      </c>
      <c r="AF89" s="485" t="s">
        <v>1605</v>
      </c>
      <c r="AG89" s="189" t="s">
        <v>1606</v>
      </c>
      <c r="AH89" s="485" t="s">
        <v>1607</v>
      </c>
      <c r="AI89" s="189" t="s">
        <v>1608</v>
      </c>
      <c r="AJ89" s="485" t="s">
        <v>1609</v>
      </c>
      <c r="AK89" s="189" t="s">
        <v>1610</v>
      </c>
      <c r="AL89" s="485" t="s">
        <v>1611</v>
      </c>
      <c r="AM89" s="189" t="s">
        <v>1612</v>
      </c>
      <c r="AN89" s="485" t="s">
        <v>1613</v>
      </c>
      <c r="AO89" s="189" t="s">
        <v>1614</v>
      </c>
      <c r="AP89" s="485" t="s">
        <v>1615</v>
      </c>
      <c r="AQ89" s="189" t="s">
        <v>1616</v>
      </c>
      <c r="AR89" s="485" t="s">
        <v>1617</v>
      </c>
      <c r="AS89" s="189" t="s">
        <v>1618</v>
      </c>
      <c r="AT89" s="485" t="s">
        <v>1619</v>
      </c>
      <c r="AU89" s="189" t="s">
        <v>1620</v>
      </c>
      <c r="AV89" s="485" t="s">
        <v>1621</v>
      </c>
      <c r="AW89" s="189" t="s">
        <v>1622</v>
      </c>
      <c r="AX89" s="485" t="s">
        <v>1623</v>
      </c>
      <c r="AY89" s="189" t="s">
        <v>1624</v>
      </c>
      <c r="AZ89" s="485" t="s">
        <v>1625</v>
      </c>
      <c r="BA89" s="189" t="s">
        <v>1626</v>
      </c>
      <c r="BB89" s="493" t="s">
        <v>1627</v>
      </c>
    </row>
    <row r="90" spans="1:54" ht="13" customHeight="1" x14ac:dyDescent="0.35">
      <c r="A90" s="12" t="s">
        <v>261</v>
      </c>
      <c r="B90" s="115">
        <v>3</v>
      </c>
      <c r="C90" s="189">
        <v>-0.82578044627943104</v>
      </c>
      <c r="D90" s="485">
        <v>0.127195282441952</v>
      </c>
      <c r="E90" s="189">
        <v>5.1812966358042098</v>
      </c>
      <c r="F90" s="485">
        <v>1.26535724664391</v>
      </c>
      <c r="G90" s="189">
        <v>-0.96964185791103297</v>
      </c>
      <c r="H90" s="485">
        <v>0.14788309997243601</v>
      </c>
      <c r="I90" s="189">
        <v>5.2964029943964297</v>
      </c>
      <c r="J90" s="485">
        <v>1.26039789187148</v>
      </c>
      <c r="K90" s="189">
        <v>-1.0300515802360399</v>
      </c>
      <c r="L90" s="485">
        <v>0.10757491635989599</v>
      </c>
      <c r="M90" s="189">
        <v>7.6416723600532599</v>
      </c>
      <c r="N90" s="485">
        <v>1.32174933954775</v>
      </c>
      <c r="O90" s="189">
        <v>-0.87315984258032797</v>
      </c>
      <c r="P90" s="485">
        <v>9.4616316630260794E-2</v>
      </c>
      <c r="Q90" s="189">
        <v>6.3729613795445799</v>
      </c>
      <c r="R90" s="485">
        <v>1.1078070541420999</v>
      </c>
      <c r="S90" s="189">
        <v>-0.41723545177572802</v>
      </c>
      <c r="T90" s="485">
        <v>0.105607163286269</v>
      </c>
      <c r="U90" s="189">
        <v>2.8686696216922201</v>
      </c>
      <c r="V90" s="485">
        <v>1.01136090402921</v>
      </c>
      <c r="W90" s="189">
        <v>-0.97088143840645402</v>
      </c>
      <c r="X90" s="485">
        <v>0.10441086643290801</v>
      </c>
      <c r="Y90" s="189">
        <v>6.5243966810807796</v>
      </c>
      <c r="Z90" s="485">
        <v>1.1751731096457401</v>
      </c>
      <c r="AA90" s="189">
        <v>-1.69163591493659</v>
      </c>
      <c r="AB90" s="485">
        <v>0.179669918529794</v>
      </c>
      <c r="AC90" s="189">
        <v>7.4258410851868497</v>
      </c>
      <c r="AD90" s="485">
        <v>1.4752364040881201</v>
      </c>
      <c r="AE90" s="189">
        <v>-1.16282834605272</v>
      </c>
      <c r="AF90" s="485">
        <v>0.11662988431765001</v>
      </c>
      <c r="AG90" s="189">
        <v>7.4365831358733496</v>
      </c>
      <c r="AH90" s="485">
        <v>1.38359665022406</v>
      </c>
      <c r="AI90" s="189">
        <v>-0.73601962953947797</v>
      </c>
      <c r="AJ90" s="485">
        <v>0.10256763357236399</v>
      </c>
      <c r="AK90" s="189">
        <v>4.4854708197792696</v>
      </c>
      <c r="AL90" s="485">
        <v>1.14607453139455</v>
      </c>
      <c r="AM90" s="189">
        <v>-0.85176630921446395</v>
      </c>
      <c r="AN90" s="485">
        <v>0.112249861874719</v>
      </c>
      <c r="AO90" s="189">
        <v>5.3841618555588502</v>
      </c>
      <c r="AP90" s="485">
        <v>1.2063624744654</v>
      </c>
      <c r="AQ90" s="189">
        <v>-0.49999108404354198</v>
      </c>
      <c r="AR90" s="485">
        <v>0.116902443324492</v>
      </c>
      <c r="AS90" s="189">
        <v>3.1700623115023498</v>
      </c>
      <c r="AT90" s="485">
        <v>1.04237797733291</v>
      </c>
      <c r="AU90" s="189">
        <v>-0.80960575419824599</v>
      </c>
      <c r="AV90" s="485">
        <v>0.10874128580470201</v>
      </c>
      <c r="AW90" s="189">
        <v>5.3993648739042301</v>
      </c>
      <c r="AX90" s="485">
        <v>1.25166954465298</v>
      </c>
      <c r="AY90" s="189">
        <v>-1.2880859899250101</v>
      </c>
      <c r="AZ90" s="485">
        <v>0.115411378314544</v>
      </c>
      <c r="BA90" s="189">
        <v>9.6007666620764294</v>
      </c>
      <c r="BB90" s="493">
        <v>1.6516631867084699</v>
      </c>
    </row>
    <row r="91" spans="1:54" ht="13" customHeight="1" x14ac:dyDescent="0.35">
      <c r="A91" s="12" t="s">
        <v>264</v>
      </c>
      <c r="B91" s="115">
        <v>3</v>
      </c>
      <c r="C91" s="189">
        <v>-0.52123335761874101</v>
      </c>
      <c r="D91" s="485">
        <v>0.101899639159293</v>
      </c>
      <c r="E91" s="189">
        <v>5.0630357113417501</v>
      </c>
      <c r="F91" s="485">
        <v>2.3184253105233399</v>
      </c>
      <c r="G91" s="189">
        <v>-0.96082106091595498</v>
      </c>
      <c r="H91" s="485">
        <v>0.105545925265967</v>
      </c>
      <c r="I91" s="189">
        <v>9.0877636261929293</v>
      </c>
      <c r="J91" s="485">
        <v>2.3632303199492699</v>
      </c>
      <c r="K91" s="189">
        <v>-0.40155710818241103</v>
      </c>
      <c r="L91" s="485">
        <v>0.108285099877934</v>
      </c>
      <c r="M91" s="189">
        <v>4.5314211758280099</v>
      </c>
      <c r="N91" s="485">
        <v>2.2916694583338</v>
      </c>
      <c r="O91" s="189">
        <v>-0.73307509290605599</v>
      </c>
      <c r="P91" s="485">
        <v>0.121744928663417</v>
      </c>
      <c r="Q91" s="189">
        <v>6.6480888334253896</v>
      </c>
      <c r="R91" s="485">
        <v>1.95805866823533</v>
      </c>
      <c r="S91" s="189">
        <v>-1.08165349726861</v>
      </c>
      <c r="T91" s="485">
        <v>0.13094366078074199</v>
      </c>
      <c r="U91" s="189">
        <v>8.9492684367414199</v>
      </c>
      <c r="V91" s="485">
        <v>2.7509941431446698</v>
      </c>
      <c r="W91" s="189">
        <v>-0.73816678216160903</v>
      </c>
      <c r="X91" s="485">
        <v>0.17843550756472501</v>
      </c>
      <c r="Y91" s="189">
        <v>6.2228652195951204</v>
      </c>
      <c r="Z91" s="485">
        <v>2.27984706000702</v>
      </c>
      <c r="AA91" s="189">
        <v>-1.4259811759627701</v>
      </c>
      <c r="AB91" s="485">
        <v>0.243603321782044</v>
      </c>
      <c r="AC91" s="189">
        <v>7.0376135932019004</v>
      </c>
      <c r="AD91" s="485">
        <v>2.03942538833549</v>
      </c>
      <c r="AE91" s="189">
        <v>-0.74342324357488299</v>
      </c>
      <c r="AF91" s="485">
        <v>0.18962235316328799</v>
      </c>
      <c r="AG91" s="189">
        <v>5.4706158420490301</v>
      </c>
      <c r="AH91" s="485">
        <v>1.9053577846776699</v>
      </c>
      <c r="AI91" s="189">
        <v>-0.75743269338172303</v>
      </c>
      <c r="AJ91" s="485">
        <v>0.28513534829235698</v>
      </c>
      <c r="AK91" s="189">
        <v>4.3147224772419603</v>
      </c>
      <c r="AL91" s="485">
        <v>2.3757586797568999</v>
      </c>
      <c r="AM91" s="189">
        <v>-0.97032694956601295</v>
      </c>
      <c r="AN91" s="485">
        <v>0.148362745219317</v>
      </c>
      <c r="AO91" s="189">
        <v>7.6055146386288204</v>
      </c>
      <c r="AP91" s="485">
        <v>2.20188695815584</v>
      </c>
      <c r="AQ91" s="189">
        <v>-1.21176764107913</v>
      </c>
      <c r="AR91" s="485">
        <v>0.15885928386789</v>
      </c>
      <c r="AS91" s="189">
        <v>10.8584081929914</v>
      </c>
      <c r="AT91" s="485">
        <v>2.6317338009359399</v>
      </c>
      <c r="AU91" s="189">
        <v>-0.57339858929556398</v>
      </c>
      <c r="AV91" s="485">
        <v>0.124361441461576</v>
      </c>
      <c r="AW91" s="189">
        <v>4.9260467414880402</v>
      </c>
      <c r="AX91" s="485">
        <v>2.12933553876687</v>
      </c>
      <c r="AY91" s="189">
        <v>-1.7382061607461801</v>
      </c>
      <c r="AZ91" s="485">
        <v>0.25501393214509899</v>
      </c>
      <c r="BA91" s="189">
        <v>8.4300313579065804</v>
      </c>
      <c r="BB91" s="493">
        <v>2.0541274051424701</v>
      </c>
    </row>
    <row r="92" spans="1:54" ht="13" customHeight="1" x14ac:dyDescent="0.35">
      <c r="A92" s="12" t="s">
        <v>78</v>
      </c>
      <c r="B92" s="115">
        <v>3</v>
      </c>
      <c r="C92" s="189">
        <v>-0.75574811913587403</v>
      </c>
      <c r="D92" s="485">
        <v>9.2956328537272898E-2</v>
      </c>
      <c r="E92" s="189">
        <v>6.9937666141535404</v>
      </c>
      <c r="F92" s="485">
        <v>1.4828165331429799</v>
      </c>
      <c r="G92" s="189">
        <v>-0.98155458186483602</v>
      </c>
      <c r="H92" s="485">
        <v>0.12923104278183301</v>
      </c>
      <c r="I92" s="189">
        <v>6.4962729281694296</v>
      </c>
      <c r="J92" s="485">
        <v>1.2912228311995699</v>
      </c>
      <c r="K92" s="189">
        <v>-0.57137715011182399</v>
      </c>
      <c r="L92" s="485">
        <v>0.101734025062841</v>
      </c>
      <c r="M92" s="189">
        <v>5.1951318612165602</v>
      </c>
      <c r="N92" s="485">
        <v>1.33506625840049</v>
      </c>
      <c r="O92" s="189">
        <v>-0.78559819127897002</v>
      </c>
      <c r="P92" s="485">
        <v>0.114158340038946</v>
      </c>
      <c r="Q92" s="189">
        <v>6.5627889405723696</v>
      </c>
      <c r="R92" s="485">
        <v>1.4555211169632101</v>
      </c>
      <c r="S92" s="189">
        <v>-0.53828858538999302</v>
      </c>
      <c r="T92" s="485">
        <v>9.8931605778733001E-2</v>
      </c>
      <c r="U92" s="189">
        <v>5.0780177327384699</v>
      </c>
      <c r="V92" s="485">
        <v>1.3026084638717701</v>
      </c>
      <c r="W92" s="189">
        <v>-0.80854187669071997</v>
      </c>
      <c r="X92" s="485">
        <v>0.115693770598785</v>
      </c>
      <c r="Y92" s="189">
        <v>7.4535852521545101</v>
      </c>
      <c r="Z92" s="485">
        <v>1.58450361666183</v>
      </c>
      <c r="AA92" s="189">
        <v>-0.95068176024290196</v>
      </c>
      <c r="AB92" s="485">
        <v>0.117784462692487</v>
      </c>
      <c r="AC92" s="189">
        <v>6.8838227992643004</v>
      </c>
      <c r="AD92" s="485">
        <v>1.20693399735138</v>
      </c>
      <c r="AE92" s="189">
        <v>-0.44614140668594798</v>
      </c>
      <c r="AF92" s="485">
        <v>0.11001209223368399</v>
      </c>
      <c r="AG92" s="189">
        <v>4.3564316687813198</v>
      </c>
      <c r="AH92" s="485">
        <v>1.1499853210566</v>
      </c>
      <c r="AI92" s="189">
        <v>-0.55849096190435799</v>
      </c>
      <c r="AJ92" s="485">
        <v>0.10540485261767001</v>
      </c>
      <c r="AK92" s="189">
        <v>5.0451990850556703</v>
      </c>
      <c r="AL92" s="485">
        <v>1.14733268848605</v>
      </c>
      <c r="AM92" s="189">
        <v>-0.65934307022039096</v>
      </c>
      <c r="AN92" s="485">
        <v>6.7411865811566204E-2</v>
      </c>
      <c r="AO92" s="189">
        <v>5.9998543967620899</v>
      </c>
      <c r="AP92" s="485">
        <v>1.17432519173459</v>
      </c>
      <c r="AQ92" s="189">
        <v>-0.64019315628077</v>
      </c>
      <c r="AR92" s="485">
        <v>0.10515963502051801</v>
      </c>
      <c r="AS92" s="189">
        <v>5.7150800112477604</v>
      </c>
      <c r="AT92" s="485">
        <v>1.4004678139781801</v>
      </c>
      <c r="AU92" s="189">
        <v>-0.78654139911617404</v>
      </c>
      <c r="AV92" s="485">
        <v>9.0423571483177506E-2</v>
      </c>
      <c r="AW92" s="189">
        <v>7.3199652289793304</v>
      </c>
      <c r="AX92" s="485">
        <v>1.3594100139473799</v>
      </c>
      <c r="AY92" s="189">
        <v>-0.73651384891691996</v>
      </c>
      <c r="AZ92" s="485">
        <v>9.7844433123342206E-2</v>
      </c>
      <c r="BA92" s="189">
        <v>5.9638722109333999</v>
      </c>
      <c r="BB92" s="493">
        <v>1.0923714992514</v>
      </c>
    </row>
    <row r="93" spans="1:54" ht="13" customHeight="1" x14ac:dyDescent="0.35">
      <c r="A93" s="12" t="s">
        <v>283</v>
      </c>
      <c r="B93" s="115">
        <v>3</v>
      </c>
      <c r="C93" s="189">
        <v>-0.86073330563021999</v>
      </c>
      <c r="D93" s="485">
        <v>7.6486218241018297E-2</v>
      </c>
      <c r="E93" s="189">
        <v>6.5715704720992703</v>
      </c>
      <c r="F93" s="485">
        <v>1.1140332625287599</v>
      </c>
      <c r="G93" s="189">
        <v>-0.894166011061995</v>
      </c>
      <c r="H93" s="485">
        <v>7.1394908086126196E-2</v>
      </c>
      <c r="I93" s="189">
        <v>7.1563532309791098</v>
      </c>
      <c r="J93" s="485">
        <v>1.0701320307733799</v>
      </c>
      <c r="K93" s="189">
        <v>-0.652668384435934</v>
      </c>
      <c r="L93" s="485">
        <v>0.10305499679998199</v>
      </c>
      <c r="M93" s="189">
        <v>3.7516794904160999</v>
      </c>
      <c r="N93" s="485">
        <v>1.0046391046304</v>
      </c>
      <c r="O93" s="189">
        <v>-0.83497147016508999</v>
      </c>
      <c r="P93" s="485">
        <v>7.9560623874560005E-2</v>
      </c>
      <c r="Q93" s="189">
        <v>4.91019173500887</v>
      </c>
      <c r="R93" s="485">
        <v>0.90959032957924502</v>
      </c>
      <c r="S93" s="189">
        <v>-0.53718710107826995</v>
      </c>
      <c r="T93" s="485">
        <v>0.101969829265984</v>
      </c>
      <c r="U93" s="189">
        <v>2.9313166778826099</v>
      </c>
      <c r="V93" s="485">
        <v>0.83766166493672201</v>
      </c>
      <c r="W93" s="189">
        <v>-0.93953487361509402</v>
      </c>
      <c r="X93" s="485">
        <v>7.3907662209435399E-2</v>
      </c>
      <c r="Y93" s="189">
        <v>7.7725859105851196</v>
      </c>
      <c r="Z93" s="485">
        <v>1.16109987133751</v>
      </c>
      <c r="AA93" s="189">
        <v>-0.90619384887816101</v>
      </c>
      <c r="AB93" s="485">
        <v>0.105005184312131</v>
      </c>
      <c r="AC93" s="189">
        <v>5.4257155767961702</v>
      </c>
      <c r="AD93" s="485">
        <v>1.1020064237429901</v>
      </c>
      <c r="AE93" s="189">
        <v>-0.52933639966100998</v>
      </c>
      <c r="AF93" s="485">
        <v>7.9268836466234102E-2</v>
      </c>
      <c r="AG93" s="189">
        <v>3.4343185408741799</v>
      </c>
      <c r="AH93" s="485">
        <v>0.90367722629139402</v>
      </c>
      <c r="AI93" s="189">
        <v>-0.66176804425964697</v>
      </c>
      <c r="AJ93" s="485">
        <v>8.3048073890337901E-2</v>
      </c>
      <c r="AK93" s="189">
        <v>4.5202938469438703</v>
      </c>
      <c r="AL93" s="485">
        <v>1.0512926136646501</v>
      </c>
      <c r="AM93" s="189">
        <v>-0.49692449027104901</v>
      </c>
      <c r="AN93" s="485">
        <v>7.9569687707954806E-2</v>
      </c>
      <c r="AO93" s="189">
        <v>3.2079161435799302</v>
      </c>
      <c r="AP93" s="485">
        <v>0.81497251136395099</v>
      </c>
      <c r="AQ93" s="189">
        <v>-0.575248520933484</v>
      </c>
      <c r="AR93" s="485">
        <v>6.6061315141527105E-2</v>
      </c>
      <c r="AS93" s="189">
        <v>3.78766109294701</v>
      </c>
      <c r="AT93" s="485">
        <v>0.79495332555751197</v>
      </c>
      <c r="AU93" s="189">
        <v>-0.46114228824487002</v>
      </c>
      <c r="AV93" s="485">
        <v>8.0123779157072E-2</v>
      </c>
      <c r="AW93" s="189">
        <v>2.9976105019178698</v>
      </c>
      <c r="AX93" s="485">
        <v>0.72506478758728099</v>
      </c>
      <c r="AY93" s="189">
        <v>-0.66639627264747503</v>
      </c>
      <c r="AZ93" s="485">
        <v>8.5049878482382504E-2</v>
      </c>
      <c r="BA93" s="189">
        <v>4.5050439683482901</v>
      </c>
      <c r="BB93" s="493">
        <v>0.91033516996464003</v>
      </c>
    </row>
    <row r="94" spans="1:54" ht="13" customHeight="1" x14ac:dyDescent="0.35">
      <c r="A94" s="12" t="s">
        <v>285</v>
      </c>
      <c r="B94" s="115">
        <v>3</v>
      </c>
      <c r="C94" s="189">
        <v>-1.0437957528598201</v>
      </c>
      <c r="D94" s="485">
        <v>9.8022175961979305E-2</v>
      </c>
      <c r="E94" s="189">
        <v>8.3594164101013408</v>
      </c>
      <c r="F94" s="485">
        <v>1.4077822749746201</v>
      </c>
      <c r="G94" s="189">
        <v>-1.10518202579779</v>
      </c>
      <c r="H94" s="485">
        <v>0.103128397772034</v>
      </c>
      <c r="I94" s="189">
        <v>8.7019992584422496</v>
      </c>
      <c r="J94" s="485">
        <v>1.4996930775366299</v>
      </c>
      <c r="K94" s="189">
        <v>-1.0645121886422</v>
      </c>
      <c r="L94" s="485">
        <v>0.11501962735544199</v>
      </c>
      <c r="M94" s="189">
        <v>8.2060668638585295</v>
      </c>
      <c r="N94" s="485">
        <v>1.48776274198544</v>
      </c>
      <c r="O94" s="189">
        <v>-1.08801088952614</v>
      </c>
      <c r="P94" s="485">
        <v>9.86178237103362E-2</v>
      </c>
      <c r="Q94" s="189">
        <v>9.0411788008085594</v>
      </c>
      <c r="R94" s="485">
        <v>1.46181980759223</v>
      </c>
      <c r="S94" s="189">
        <v>-1.0523686698244401</v>
      </c>
      <c r="T94" s="485">
        <v>9.8676725370440005E-2</v>
      </c>
      <c r="U94" s="189">
        <v>8.2297097063193601</v>
      </c>
      <c r="V94" s="485">
        <v>1.4543748091088999</v>
      </c>
      <c r="W94" s="189">
        <v>-0.95940991152892896</v>
      </c>
      <c r="X94" s="485">
        <v>8.6365024861985495E-2</v>
      </c>
      <c r="Y94" s="189">
        <v>7.6411083474294204</v>
      </c>
      <c r="Z94" s="485">
        <v>1.39199234890879</v>
      </c>
      <c r="AA94" s="189">
        <v>-0.91582368713854601</v>
      </c>
      <c r="AB94" s="485">
        <v>0.121542424587523</v>
      </c>
      <c r="AC94" s="189">
        <v>4.8451774251512196</v>
      </c>
      <c r="AD94" s="485">
        <v>1.1436683578456299</v>
      </c>
      <c r="AE94" s="189">
        <v>-0.98490688477119903</v>
      </c>
      <c r="AF94" s="485">
        <v>8.5839878786496501E-2</v>
      </c>
      <c r="AG94" s="189">
        <v>7.7067478992747196</v>
      </c>
      <c r="AH94" s="485">
        <v>1.28096895765313</v>
      </c>
      <c r="AI94" s="189">
        <v>-0.78915791357734699</v>
      </c>
      <c r="AJ94" s="485">
        <v>0.100196848375926</v>
      </c>
      <c r="AK94" s="189">
        <v>5.82464422309054</v>
      </c>
      <c r="AL94" s="485">
        <v>1.27629454315438</v>
      </c>
      <c r="AM94" s="189">
        <v>-0.57346712516360798</v>
      </c>
      <c r="AN94" s="485">
        <v>8.8496962771866194E-2</v>
      </c>
      <c r="AO94" s="189">
        <v>4.0349786764660296</v>
      </c>
      <c r="AP94" s="485">
        <v>1.0189756439269799</v>
      </c>
      <c r="AQ94" s="189">
        <v>-0.57660251064368095</v>
      </c>
      <c r="AR94" s="485">
        <v>9.9514951548261205E-2</v>
      </c>
      <c r="AS94" s="189">
        <v>4.2595071212951003</v>
      </c>
      <c r="AT94" s="485">
        <v>1.1286174526811401</v>
      </c>
      <c r="AU94" s="189">
        <v>-0.90903298995584303</v>
      </c>
      <c r="AV94" s="485">
        <v>9.5347438809881099E-2</v>
      </c>
      <c r="AW94" s="189">
        <v>7.1319114725742701</v>
      </c>
      <c r="AX94" s="485">
        <v>1.30886173407738</v>
      </c>
      <c r="AY94" s="189">
        <v>-0.80954611664797305</v>
      </c>
      <c r="AZ94" s="485">
        <v>9.7595821642569303E-2</v>
      </c>
      <c r="BA94" s="189">
        <v>5.8002545403698296</v>
      </c>
      <c r="BB94" s="493">
        <v>1.24327598457713</v>
      </c>
    </row>
    <row r="95" spans="1:54" ht="13" customHeight="1" x14ac:dyDescent="0.35">
      <c r="A95" s="12" t="s">
        <v>290</v>
      </c>
      <c r="B95" s="115">
        <v>3</v>
      </c>
      <c r="C95" s="189">
        <v>-0.72283497365351201</v>
      </c>
      <c r="D95" s="485">
        <v>0.136930769380884</v>
      </c>
      <c r="E95" s="189">
        <v>4.4518787539634896</v>
      </c>
      <c r="F95" s="485">
        <v>1.2147523639467801</v>
      </c>
      <c r="G95" s="189">
        <v>-0.857718223955935</v>
      </c>
      <c r="H95" s="485">
        <v>0.113609564211193</v>
      </c>
      <c r="I95" s="189">
        <v>5.6816879355450203</v>
      </c>
      <c r="J95" s="485">
        <v>1.2356627276363701</v>
      </c>
      <c r="K95" s="189">
        <v>-0.84450630876266597</v>
      </c>
      <c r="L95" s="485">
        <v>0.104257030624089</v>
      </c>
      <c r="M95" s="189">
        <v>6.1494494542083196</v>
      </c>
      <c r="N95" s="485">
        <v>1.3557345406997501</v>
      </c>
      <c r="O95" s="189">
        <v>-0.81176952886507303</v>
      </c>
      <c r="P95" s="485">
        <v>0.117684290125249</v>
      </c>
      <c r="Q95" s="189">
        <v>6.0137309139210497</v>
      </c>
      <c r="R95" s="485">
        <v>1.37981374115196</v>
      </c>
      <c r="S95" s="189">
        <v>-0.745073557453238</v>
      </c>
      <c r="T95" s="485">
        <v>0.11787982752652899</v>
      </c>
      <c r="U95" s="189">
        <v>5.2271768272719497</v>
      </c>
      <c r="V95" s="485">
        <v>1.3452799409949201</v>
      </c>
      <c r="W95" s="189">
        <v>-1.04289213433551</v>
      </c>
      <c r="X95" s="485">
        <v>0.11170501845125</v>
      </c>
      <c r="Y95" s="189">
        <v>8.3843495879289005</v>
      </c>
      <c r="Z95" s="485">
        <v>1.40311059403465</v>
      </c>
      <c r="AA95" s="189">
        <v>-1.5529245965479801</v>
      </c>
      <c r="AB95" s="485">
        <v>0.16777205162768499</v>
      </c>
      <c r="AC95" s="189">
        <v>6.7108042413532196</v>
      </c>
      <c r="AD95" s="485">
        <v>1.2874714342683</v>
      </c>
      <c r="AE95" s="189">
        <v>-1.0942551224547199</v>
      </c>
      <c r="AF95" s="485">
        <v>0.13109100563779399</v>
      </c>
      <c r="AG95" s="189">
        <v>5.7641849064059896</v>
      </c>
      <c r="AH95" s="485">
        <v>1.2282993893822101</v>
      </c>
      <c r="AI95" s="189">
        <v>-0.88851178716102197</v>
      </c>
      <c r="AJ95" s="485">
        <v>0.12752237795142901</v>
      </c>
      <c r="AK95" s="189">
        <v>6.0952944194161898</v>
      </c>
      <c r="AL95" s="485">
        <v>1.4035835690176299</v>
      </c>
      <c r="AM95" s="189">
        <v>-0.89653038434364996</v>
      </c>
      <c r="AN95" s="485">
        <v>0.12266112227458099</v>
      </c>
      <c r="AO95" s="189">
        <v>5.8527765735644799</v>
      </c>
      <c r="AP95" s="485">
        <v>1.36059257490594</v>
      </c>
      <c r="AQ95" s="189">
        <v>-0.68880407028002499</v>
      </c>
      <c r="AR95" s="485">
        <v>0.120024976515812</v>
      </c>
      <c r="AS95" s="189">
        <v>4.4684922695054698</v>
      </c>
      <c r="AT95" s="485">
        <v>1.2141806570909499</v>
      </c>
      <c r="AU95" s="189">
        <v>-0.66813292849434802</v>
      </c>
      <c r="AV95" s="485">
        <v>0.13067732182635</v>
      </c>
      <c r="AW95" s="189">
        <v>3.97484699998394</v>
      </c>
      <c r="AX95" s="485">
        <v>1.1073579523754</v>
      </c>
      <c r="AY95" s="189">
        <v>-1.2307144485291901</v>
      </c>
      <c r="AZ95" s="485">
        <v>0.136881912219111</v>
      </c>
      <c r="BA95" s="189">
        <v>7.1339673691924697</v>
      </c>
      <c r="BB95" s="493">
        <v>1.33832710024769</v>
      </c>
    </row>
    <row r="96" spans="1:54" ht="13" customHeight="1" x14ac:dyDescent="0.35">
      <c r="A96" s="12" t="s">
        <v>294</v>
      </c>
      <c r="B96" s="115">
        <v>3</v>
      </c>
      <c r="C96" s="189">
        <v>-0.43622453137663503</v>
      </c>
      <c r="D96" s="485">
        <v>9.5681407206309604E-2</v>
      </c>
      <c r="E96" s="189">
        <v>2.8677327222024198</v>
      </c>
      <c r="F96" s="485">
        <v>0.86375111060482601</v>
      </c>
      <c r="G96" s="189">
        <v>-0.75002586333612298</v>
      </c>
      <c r="H96" s="485">
        <v>8.87138660191953E-2</v>
      </c>
      <c r="I96" s="189">
        <v>4.8496925220601002</v>
      </c>
      <c r="J96" s="485">
        <v>0.99983738156153901</v>
      </c>
      <c r="K96" s="189">
        <v>-0.60002051799991896</v>
      </c>
      <c r="L96" s="485">
        <v>8.57601503492708E-2</v>
      </c>
      <c r="M96" s="189">
        <v>4.36493308816185</v>
      </c>
      <c r="N96" s="485">
        <v>1.0261094980313501</v>
      </c>
      <c r="O96" s="189">
        <v>-0.70092638723260603</v>
      </c>
      <c r="P96" s="485">
        <v>8.2823264263237301E-2</v>
      </c>
      <c r="Q96" s="189">
        <v>5.0373731316254098</v>
      </c>
      <c r="R96" s="485">
        <v>1.0182510534293501</v>
      </c>
      <c r="S96" s="189">
        <v>-0.77638152206099897</v>
      </c>
      <c r="T96" s="485">
        <v>7.9893049579333603E-2</v>
      </c>
      <c r="U96" s="189">
        <v>5.6152729056373598</v>
      </c>
      <c r="V96" s="485">
        <v>1.04867893804098</v>
      </c>
      <c r="W96" s="189">
        <v>-0.81602971035058103</v>
      </c>
      <c r="X96" s="485">
        <v>8.9436031428897E-2</v>
      </c>
      <c r="Y96" s="189">
        <v>5.4702640221773198</v>
      </c>
      <c r="Z96" s="485">
        <v>1.06832632261101</v>
      </c>
      <c r="AA96" s="189">
        <v>-0.98618051677989804</v>
      </c>
      <c r="AB96" s="485">
        <v>0.15893808510478</v>
      </c>
      <c r="AC96" s="189">
        <v>4.27611603156641</v>
      </c>
      <c r="AD96" s="485">
        <v>1.0088072585633701</v>
      </c>
      <c r="AE96" s="189">
        <v>-0.70221724840572397</v>
      </c>
      <c r="AF96" s="485">
        <v>8.3623645111813694E-2</v>
      </c>
      <c r="AG96" s="189">
        <v>4.9114481583826901</v>
      </c>
      <c r="AH96" s="485">
        <v>1.01844684618198</v>
      </c>
      <c r="AI96" s="189">
        <v>-0.84119540353664302</v>
      </c>
      <c r="AJ96" s="485">
        <v>9.91046861465084E-2</v>
      </c>
      <c r="AK96" s="189">
        <v>5.6271099671649498</v>
      </c>
      <c r="AL96" s="485">
        <v>1.0973012843976</v>
      </c>
      <c r="AM96" s="189">
        <v>-0.65818402280690202</v>
      </c>
      <c r="AN96" s="485">
        <v>0.117710541555074</v>
      </c>
      <c r="AO96" s="189">
        <v>3.7378030553734298</v>
      </c>
      <c r="AP96" s="485">
        <v>0.96562326212523397</v>
      </c>
      <c r="AQ96" s="189">
        <v>-0.68744453314024001</v>
      </c>
      <c r="AR96" s="485">
        <v>8.6787626685545904E-2</v>
      </c>
      <c r="AS96" s="189">
        <v>4.5694392852591799</v>
      </c>
      <c r="AT96" s="485">
        <v>0.96893622132010804</v>
      </c>
      <c r="AU96" s="189">
        <v>-0.72952546573939103</v>
      </c>
      <c r="AV96" s="485">
        <v>9.2715635465902294E-2</v>
      </c>
      <c r="AW96" s="189">
        <v>4.7665549731171204</v>
      </c>
      <c r="AX96" s="485">
        <v>1.04281644147042</v>
      </c>
      <c r="AY96" s="189">
        <v>-1.0772348725743801</v>
      </c>
      <c r="AZ96" s="485">
        <v>9.1488040027068104E-2</v>
      </c>
      <c r="BA96" s="189">
        <v>7.92636597995996</v>
      </c>
      <c r="BB96" s="493">
        <v>1.2419101005134601</v>
      </c>
    </row>
    <row r="97" spans="1:54" ht="13" customHeight="1" x14ac:dyDescent="0.35">
      <c r="A97" s="12" t="s">
        <v>295</v>
      </c>
      <c r="B97" s="115">
        <v>3</v>
      </c>
      <c r="C97" s="189">
        <v>-1.2257916634667201</v>
      </c>
      <c r="D97" s="485">
        <v>9.8014166044460393E-2</v>
      </c>
      <c r="E97" s="189">
        <v>10.5742994137892</v>
      </c>
      <c r="F97" s="485">
        <v>1.3886683705482701</v>
      </c>
      <c r="G97" s="189">
        <v>-1.19467829483684</v>
      </c>
      <c r="H97" s="485">
        <v>0.111945167694953</v>
      </c>
      <c r="I97" s="189">
        <v>10.229721925435101</v>
      </c>
      <c r="J97" s="485">
        <v>1.4742684655514999</v>
      </c>
      <c r="K97" s="189">
        <v>-1.19430354329142</v>
      </c>
      <c r="L97" s="485">
        <v>0.121264712676889</v>
      </c>
      <c r="M97" s="189">
        <v>10.3672615006338</v>
      </c>
      <c r="N97" s="485">
        <v>1.53481580322186</v>
      </c>
      <c r="O97" s="189">
        <v>-1.2509222870402901</v>
      </c>
      <c r="P97" s="485">
        <v>0.128912477635132</v>
      </c>
      <c r="Q97" s="189">
        <v>11.040472769918001</v>
      </c>
      <c r="R97" s="485">
        <v>1.7463105325706001</v>
      </c>
      <c r="S97" s="189">
        <v>-1.13526992406376</v>
      </c>
      <c r="T97" s="485">
        <v>9.7179016009391897E-2</v>
      </c>
      <c r="U97" s="189">
        <v>9.48690561279893</v>
      </c>
      <c r="V97" s="485">
        <v>1.54736472116817</v>
      </c>
      <c r="W97" s="189">
        <v>-1.06103653070981</v>
      </c>
      <c r="X97" s="485">
        <v>0.117717237959671</v>
      </c>
      <c r="Y97" s="189">
        <v>8.0245502749920394</v>
      </c>
      <c r="Z97" s="485">
        <v>1.31179329730692</v>
      </c>
      <c r="AA97" s="189">
        <v>-1.39168610564644</v>
      </c>
      <c r="AB97" s="485">
        <v>0.21182722652007599</v>
      </c>
      <c r="AC97" s="189">
        <v>7.9105861103091701</v>
      </c>
      <c r="AD97" s="485">
        <v>1.89210653860395</v>
      </c>
      <c r="AE97" s="189">
        <v>-1.08963743270258</v>
      </c>
      <c r="AF97" s="485">
        <v>0.118323344965654</v>
      </c>
      <c r="AG97" s="189">
        <v>8.4350383877882908</v>
      </c>
      <c r="AH97" s="485">
        <v>1.4877905211664599</v>
      </c>
      <c r="AI97" s="189">
        <v>-0.81588376219166403</v>
      </c>
      <c r="AJ97" s="485">
        <v>0.10261387964329299</v>
      </c>
      <c r="AK97" s="189">
        <v>4.8783677196647703</v>
      </c>
      <c r="AL97" s="485">
        <v>1.14826238420902</v>
      </c>
      <c r="AM97" s="189">
        <v>-0.73655929614712501</v>
      </c>
      <c r="AN97" s="485">
        <v>0.13057330519083499</v>
      </c>
      <c r="AO97" s="189">
        <v>4.2845234402561596</v>
      </c>
      <c r="AP97" s="485">
        <v>0.96997974825873001</v>
      </c>
      <c r="AQ97" s="189">
        <v>-0.87951542918773895</v>
      </c>
      <c r="AR97" s="485">
        <v>0.12875950317237</v>
      </c>
      <c r="AS97" s="189">
        <v>5.5598729832471303</v>
      </c>
      <c r="AT97" s="485">
        <v>1.2840744805470601</v>
      </c>
      <c r="AU97" s="189">
        <v>-1.01876669413586</v>
      </c>
      <c r="AV97" s="485">
        <v>0.120404609375019</v>
      </c>
      <c r="AW97" s="189">
        <v>7.4195223463350004</v>
      </c>
      <c r="AX97" s="485">
        <v>1.2124478762645801</v>
      </c>
      <c r="AY97" s="189">
        <v>-0.865649875509655</v>
      </c>
      <c r="AZ97" s="485">
        <v>0.13139423973596101</v>
      </c>
      <c r="BA97" s="189">
        <v>4.5021264248786297</v>
      </c>
      <c r="BB97" s="493">
        <v>1.0473169389390899</v>
      </c>
    </row>
    <row r="98" spans="1:54" ht="13" customHeight="1" x14ac:dyDescent="0.35">
      <c r="A98" s="29" t="s">
        <v>307</v>
      </c>
      <c r="B98" s="117">
        <v>3</v>
      </c>
      <c r="C98" s="203">
        <v>-0.79901776875261898</v>
      </c>
      <c r="D98" s="492">
        <v>3.71174840763581E-2</v>
      </c>
      <c r="E98" s="203">
        <v>6.2578745916819001</v>
      </c>
      <c r="F98" s="492">
        <v>0.50849010448476495</v>
      </c>
      <c r="G98" s="203">
        <v>-0.96422348996006302</v>
      </c>
      <c r="H98" s="492">
        <v>3.9280982799095102E-2</v>
      </c>
      <c r="I98" s="203">
        <v>7.1874868026525398</v>
      </c>
      <c r="J98" s="492">
        <v>0.51440170579865496</v>
      </c>
      <c r="K98" s="203">
        <v>-0.794874597707801</v>
      </c>
      <c r="L98" s="492">
        <v>3.7588883568320901E-2</v>
      </c>
      <c r="M98" s="203">
        <v>6.2759519742970502</v>
      </c>
      <c r="N98" s="492">
        <v>0.51917130844475101</v>
      </c>
      <c r="O98" s="203">
        <v>-0.88480421119931996</v>
      </c>
      <c r="P98" s="492">
        <v>3.7539412994167798E-2</v>
      </c>
      <c r="Q98" s="203">
        <v>6.9533483131030298</v>
      </c>
      <c r="R98" s="492">
        <v>0.50209506851862395</v>
      </c>
      <c r="S98" s="203">
        <v>-0.78543228861437997</v>
      </c>
      <c r="T98" s="492">
        <v>3.7069157144468699E-2</v>
      </c>
      <c r="U98" s="203">
        <v>6.0482921901352897</v>
      </c>
      <c r="V98" s="492">
        <v>0.53631169268221501</v>
      </c>
      <c r="W98" s="203">
        <v>-0.91706165722483801</v>
      </c>
      <c r="X98" s="492">
        <v>4.0191209194103898E-2</v>
      </c>
      <c r="Y98" s="203">
        <v>7.1867131619929001</v>
      </c>
      <c r="Z98" s="492">
        <v>0.51850180662123901</v>
      </c>
      <c r="AA98" s="203">
        <v>-1.22763845076666</v>
      </c>
      <c r="AB98" s="492">
        <v>5.9892512765822498E-2</v>
      </c>
      <c r="AC98" s="203">
        <v>6.3144596078536503</v>
      </c>
      <c r="AD98" s="492">
        <v>0.50882839444557204</v>
      </c>
      <c r="AE98" s="203">
        <v>-0.84409326053859701</v>
      </c>
      <c r="AF98" s="492">
        <v>4.2110724610530198E-2</v>
      </c>
      <c r="AG98" s="203">
        <v>5.9394210674287002</v>
      </c>
      <c r="AH98" s="492">
        <v>0.46911123114461101</v>
      </c>
      <c r="AI98" s="203">
        <v>-0.756057524443985</v>
      </c>
      <c r="AJ98" s="492">
        <v>4.9447283205385099E-2</v>
      </c>
      <c r="AK98" s="203">
        <v>5.0988878197946503</v>
      </c>
      <c r="AL98" s="492">
        <v>0.49213907779899202</v>
      </c>
      <c r="AM98" s="203">
        <v>-0.73038770596665004</v>
      </c>
      <c r="AN98" s="492">
        <v>3.93838984931493E-2</v>
      </c>
      <c r="AO98" s="203">
        <v>5.01344109752372</v>
      </c>
      <c r="AP98" s="492">
        <v>0.45259061524861099</v>
      </c>
      <c r="AQ98" s="203">
        <v>-0.71994586819857598</v>
      </c>
      <c r="AR98" s="492">
        <v>4.0067408415052297E-2</v>
      </c>
      <c r="AS98" s="203">
        <v>5.29856540849942</v>
      </c>
      <c r="AT98" s="492">
        <v>0.49908560496844001</v>
      </c>
      <c r="AU98" s="203">
        <v>-0.74451826364753704</v>
      </c>
      <c r="AV98" s="492">
        <v>3.7738374280398002E-2</v>
      </c>
      <c r="AW98" s="203">
        <v>5.4919778922874798</v>
      </c>
      <c r="AX98" s="492">
        <v>0.467227823088738</v>
      </c>
      <c r="AY98" s="203">
        <v>-1.0515434481871</v>
      </c>
      <c r="AZ98" s="492">
        <v>4.8259554875546798E-2</v>
      </c>
      <c r="BA98" s="203">
        <v>6.7328035642081998</v>
      </c>
      <c r="BB98" s="500">
        <v>0.483242375172102</v>
      </c>
    </row>
    <row r="100" spans="1:54" x14ac:dyDescent="0.35">
      <c r="A100" s="178" t="s">
        <v>361</v>
      </c>
    </row>
    <row r="101" spans="1:54" x14ac:dyDescent="0.35">
      <c r="A101" s="178" t="s">
        <v>443</v>
      </c>
    </row>
    <row r="102" spans="1:54" x14ac:dyDescent="0.35">
      <c r="A102" s="178" t="s">
        <v>387</v>
      </c>
    </row>
    <row r="103" spans="1:54" x14ac:dyDescent="0.35">
      <c r="A103" s="178" t="s">
        <v>439</v>
      </c>
    </row>
    <row r="104" spans="1:54" x14ac:dyDescent="0.35">
      <c r="A104" s="178" t="s">
        <v>310</v>
      </c>
    </row>
    <row r="105" spans="1:54" x14ac:dyDescent="0.35">
      <c r="A105" s="178" t="s">
        <v>311</v>
      </c>
    </row>
    <row r="106" spans="1:54" x14ac:dyDescent="0.35">
      <c r="A106" s="178" t="s">
        <v>312</v>
      </c>
    </row>
    <row r="107" spans="1:54" x14ac:dyDescent="0.35">
      <c r="A107" s="178" t="s">
        <v>313</v>
      </c>
    </row>
    <row r="108" spans="1:54" x14ac:dyDescent="0.35">
      <c r="A108" s="163" t="str">
        <f>HYPERLINK("https://oecdcode.org/disclaimers/cyprus.html", "Information on data for Cyprus: https://oecdcode.org/disclaimers/cyprus.html")</f>
        <v>Information on data for Cyprus: https://oecdcode.org/disclaimers/cyprus.html</v>
      </c>
    </row>
    <row r="109" spans="1:54" x14ac:dyDescent="0.35">
      <c r="A109" s="178" t="s">
        <v>314</v>
      </c>
    </row>
  </sheetData>
  <mergeCells count="28">
    <mergeCell ref="AU9:AX9"/>
    <mergeCell ref="AU10:AX10"/>
    <mergeCell ref="AY9:BB9"/>
    <mergeCell ref="AY10:BB10"/>
    <mergeCell ref="C8:BB8"/>
    <mergeCell ref="AI9:AL9"/>
    <mergeCell ref="AI10:AL10"/>
    <mergeCell ref="AM9:AP9"/>
    <mergeCell ref="AM10:AP10"/>
    <mergeCell ref="AQ9:AT9"/>
    <mergeCell ref="AQ10:AT10"/>
    <mergeCell ref="W9:Z9"/>
    <mergeCell ref="W10:Z10"/>
    <mergeCell ref="AA9:AD9"/>
    <mergeCell ref="AA10:AD10"/>
    <mergeCell ref="AE9:AH9"/>
    <mergeCell ref="AE10:AH10"/>
    <mergeCell ref="K9:N9"/>
    <mergeCell ref="K10:N10"/>
    <mergeCell ref="O9:R9"/>
    <mergeCell ref="O10:R10"/>
    <mergeCell ref="S9:V9"/>
    <mergeCell ref="S10:V10"/>
    <mergeCell ref="B8:B11"/>
    <mergeCell ref="C9:F9"/>
    <mergeCell ref="C10:F10"/>
    <mergeCell ref="G9:J9"/>
    <mergeCell ref="G10:J10"/>
  </mergeCells>
  <conditionalFormatting sqref="C1:C200">
    <cfRule type="expression" dxfId="12" priority="13">
      <formula>ABS(C1/D1)&gt;1.95996398454005</formula>
    </cfRule>
  </conditionalFormatting>
  <conditionalFormatting sqref="G1:G200">
    <cfRule type="expression" dxfId="11" priority="12">
      <formula>ABS(G1/H1)&gt;1.95996398454005</formula>
    </cfRule>
  </conditionalFormatting>
  <conditionalFormatting sqref="K1:K200">
    <cfRule type="expression" dxfId="10" priority="11">
      <formula>ABS(K1/L1)&gt;1.95996398454005</formula>
    </cfRule>
  </conditionalFormatting>
  <conditionalFormatting sqref="O1:O200">
    <cfRule type="expression" dxfId="9" priority="10">
      <formula>ABS(O1/P1)&gt;1.95996398454005</formula>
    </cfRule>
  </conditionalFormatting>
  <conditionalFormatting sqref="S1:S200">
    <cfRule type="expression" dxfId="8" priority="9">
      <formula>ABS(S1/T1)&gt;1.95996398454005</formula>
    </cfRule>
  </conditionalFormatting>
  <conditionalFormatting sqref="W1:W200">
    <cfRule type="expression" dxfId="7" priority="8">
      <formula>ABS(W1/X1)&gt;1.95996398454005</formula>
    </cfRule>
  </conditionalFormatting>
  <conditionalFormatting sqref="AA1:AA200">
    <cfRule type="expression" dxfId="6" priority="7">
      <formula>ABS(AA1/AB1)&gt;1.95996398454005</formula>
    </cfRule>
  </conditionalFormatting>
  <conditionalFormatting sqref="AE1:AE200">
    <cfRule type="expression" dxfId="5" priority="6">
      <formula>ABS(AE1/AF1)&gt;1.95996398454005</formula>
    </cfRule>
  </conditionalFormatting>
  <conditionalFormatting sqref="AI1:AI200">
    <cfRule type="expression" dxfId="4" priority="5">
      <formula>ABS(AI1/AJ1)&gt;1.95996398454005</formula>
    </cfRule>
  </conditionalFormatting>
  <conditionalFormatting sqref="AM1:AM200">
    <cfRule type="expression" dxfId="3" priority="4">
      <formula>ABS(AM1/AN1)&gt;1.95996398454005</formula>
    </cfRule>
  </conditionalFormatting>
  <conditionalFormatting sqref="AQ1:AQ200">
    <cfRule type="expression" dxfId="2" priority="3">
      <formula>ABS(AQ1/AR1)&gt;1.95996398454005</formula>
    </cfRule>
  </conditionalFormatting>
  <conditionalFormatting sqref="AU1:AU200">
    <cfRule type="expression" dxfId="1" priority="2">
      <formula>ABS(AU1/AV1)&gt;1.95996398454005</formula>
    </cfRule>
  </conditionalFormatting>
  <conditionalFormatting sqref="AY1:AY200">
    <cfRule type="expression" dxfId="0" priority="1">
      <formula>ABS(AY1/AZ1)&gt;1.95996398454005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1"/>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146</v>
      </c>
    </row>
    <row r="2" spans="1:26" x14ac:dyDescent="0.35">
      <c r="A2" s="38" t="s">
        <v>147</v>
      </c>
    </row>
    <row r="3" spans="1:26" x14ac:dyDescent="0.35">
      <c r="A3" s="42" t="s">
        <v>232</v>
      </c>
    </row>
    <row r="4" spans="1:26" x14ac:dyDescent="0.35">
      <c r="A4" s="150" t="str">
        <f>HYPERLINK("#'TOC'!A1", "Back to TOC")</f>
        <v>Back to TOC</v>
      </c>
    </row>
    <row r="6" spans="1:26" ht="16" customHeight="1" x14ac:dyDescent="0.35">
      <c r="B6" s="503" t="s">
        <v>233</v>
      </c>
      <c r="C6" s="506" t="s">
        <v>330</v>
      </c>
      <c r="D6" s="506"/>
      <c r="E6" s="506"/>
      <c r="F6" s="506"/>
      <c r="G6" s="506"/>
      <c r="H6" s="506"/>
      <c r="I6" s="506"/>
      <c r="J6" s="506"/>
      <c r="K6" s="506"/>
      <c r="L6" s="506"/>
      <c r="M6" s="506"/>
      <c r="N6" s="506"/>
      <c r="O6" s="506"/>
      <c r="P6" s="506"/>
      <c r="Q6" s="506"/>
      <c r="R6" s="506"/>
      <c r="S6" s="506"/>
      <c r="T6" s="506"/>
      <c r="U6" s="506"/>
      <c r="V6" s="506"/>
      <c r="W6" s="506"/>
      <c r="X6" s="506"/>
      <c r="Y6" s="506"/>
      <c r="Z6" s="507"/>
    </row>
    <row r="7" spans="1:26" ht="16" customHeight="1" x14ac:dyDescent="0.35">
      <c r="B7" s="504"/>
      <c r="C7" s="508" t="s">
        <v>331</v>
      </c>
      <c r="D7" s="508"/>
      <c r="E7" s="508"/>
      <c r="F7" s="508"/>
      <c r="G7" s="508"/>
      <c r="H7" s="508"/>
      <c r="I7" s="508" t="s">
        <v>335</v>
      </c>
      <c r="J7" s="508"/>
      <c r="K7" s="508"/>
      <c r="L7" s="508"/>
      <c r="M7" s="508"/>
      <c r="N7" s="508"/>
      <c r="O7" s="508" t="s">
        <v>336</v>
      </c>
      <c r="P7" s="508"/>
      <c r="Q7" s="508"/>
      <c r="R7" s="508"/>
      <c r="S7" s="508"/>
      <c r="T7" s="508"/>
      <c r="U7" s="508" t="s">
        <v>337</v>
      </c>
      <c r="V7" s="508"/>
      <c r="W7" s="508"/>
      <c r="X7" s="508"/>
      <c r="Y7" s="508"/>
      <c r="Z7" s="541"/>
    </row>
    <row r="8" spans="1:26" ht="32.15" customHeight="1" x14ac:dyDescent="0.35">
      <c r="B8" s="504"/>
      <c r="C8" s="509" t="s">
        <v>332</v>
      </c>
      <c r="D8" s="509"/>
      <c r="E8" s="509" t="s">
        <v>333</v>
      </c>
      <c r="F8" s="509"/>
      <c r="G8" s="509" t="s">
        <v>334</v>
      </c>
      <c r="H8" s="509"/>
      <c r="I8" s="509" t="s">
        <v>332</v>
      </c>
      <c r="J8" s="509"/>
      <c r="K8" s="509" t="s">
        <v>333</v>
      </c>
      <c r="L8" s="509"/>
      <c r="M8" s="509" t="s">
        <v>334</v>
      </c>
      <c r="N8" s="509"/>
      <c r="O8" s="509" t="s">
        <v>332</v>
      </c>
      <c r="P8" s="509"/>
      <c r="Q8" s="509" t="s">
        <v>333</v>
      </c>
      <c r="R8" s="509"/>
      <c r="S8" s="509" t="s">
        <v>334</v>
      </c>
      <c r="T8" s="509"/>
      <c r="U8" s="509" t="s">
        <v>332</v>
      </c>
      <c r="V8" s="509"/>
      <c r="W8" s="509" t="s">
        <v>333</v>
      </c>
      <c r="X8" s="509"/>
      <c r="Y8" s="509" t="s">
        <v>334</v>
      </c>
      <c r="Z8" s="542"/>
    </row>
    <row r="9" spans="1:26" ht="15" customHeight="1" x14ac:dyDescent="0.35">
      <c r="B9" s="504"/>
      <c r="C9" s="540"/>
      <c r="D9" s="540"/>
      <c r="E9" s="540"/>
      <c r="F9" s="540"/>
      <c r="G9" s="509"/>
      <c r="H9" s="509"/>
      <c r="I9" s="540"/>
      <c r="J9" s="540"/>
      <c r="K9" s="540"/>
      <c r="L9" s="540"/>
      <c r="M9" s="509"/>
      <c r="N9" s="509"/>
      <c r="O9" s="540"/>
      <c r="P9" s="540"/>
      <c r="Q9" s="540"/>
      <c r="R9" s="540"/>
      <c r="S9" s="509"/>
      <c r="T9" s="509"/>
      <c r="U9" s="540"/>
      <c r="V9" s="540"/>
      <c r="W9" s="540"/>
      <c r="X9" s="540"/>
      <c r="Y9" s="509"/>
      <c r="Z9" s="542"/>
    </row>
    <row r="10" spans="1:26" ht="16" customHeight="1" x14ac:dyDescent="0.35">
      <c r="B10" s="505"/>
      <c r="C10" s="88" t="s">
        <v>236</v>
      </c>
      <c r="D10" s="88" t="s">
        <v>235</v>
      </c>
      <c r="E10" s="88" t="s">
        <v>236</v>
      </c>
      <c r="F10" s="88" t="s">
        <v>235</v>
      </c>
      <c r="G10" s="88" t="s">
        <v>246</v>
      </c>
      <c r="H10" s="88" t="s">
        <v>235</v>
      </c>
      <c r="I10" s="88" t="s">
        <v>236</v>
      </c>
      <c r="J10" s="88" t="s">
        <v>235</v>
      </c>
      <c r="K10" s="88" t="s">
        <v>236</v>
      </c>
      <c r="L10" s="88" t="s">
        <v>235</v>
      </c>
      <c r="M10" s="88" t="s">
        <v>246</v>
      </c>
      <c r="N10" s="88" t="s">
        <v>235</v>
      </c>
      <c r="O10" s="88" t="s">
        <v>236</v>
      </c>
      <c r="P10" s="88" t="s">
        <v>235</v>
      </c>
      <c r="Q10" s="88" t="s">
        <v>236</v>
      </c>
      <c r="R10" s="88" t="s">
        <v>235</v>
      </c>
      <c r="S10" s="88" t="s">
        <v>246</v>
      </c>
      <c r="T10" s="88" t="s">
        <v>235</v>
      </c>
      <c r="U10" s="88" t="s">
        <v>236</v>
      </c>
      <c r="V10" s="88" t="s">
        <v>235</v>
      </c>
      <c r="W10" s="88" t="s">
        <v>236</v>
      </c>
      <c r="X10" s="88" t="s">
        <v>235</v>
      </c>
      <c r="Y10" s="88" t="s">
        <v>246</v>
      </c>
      <c r="Z10" s="89" t="s">
        <v>235</v>
      </c>
    </row>
    <row r="11" spans="1:26" ht="13" customHeight="1" x14ac:dyDescent="0.35">
      <c r="A11" s="90"/>
      <c r="B11" s="91"/>
      <c r="C11" s="92" t="s">
        <v>618</v>
      </c>
      <c r="D11" s="170" t="s">
        <v>619</v>
      </c>
      <c r="E11" s="92" t="s">
        <v>576</v>
      </c>
      <c r="F11" s="170" t="s">
        <v>577</v>
      </c>
      <c r="G11" s="92" t="s">
        <v>620</v>
      </c>
      <c r="H11" s="170" t="s">
        <v>621</v>
      </c>
      <c r="I11" s="92" t="s">
        <v>622</v>
      </c>
      <c r="J11" s="170" t="s">
        <v>623</v>
      </c>
      <c r="K11" s="92" t="s">
        <v>584</v>
      </c>
      <c r="L11" s="170" t="s">
        <v>585</v>
      </c>
      <c r="M11" s="92" t="s">
        <v>624</v>
      </c>
      <c r="N11" s="170" t="s">
        <v>625</v>
      </c>
      <c r="O11" s="92" t="s">
        <v>626</v>
      </c>
      <c r="P11" s="170" t="s">
        <v>627</v>
      </c>
      <c r="Q11" s="92" t="s">
        <v>592</v>
      </c>
      <c r="R11" s="170" t="s">
        <v>593</v>
      </c>
      <c r="S11" s="92" t="s">
        <v>628</v>
      </c>
      <c r="T11" s="170" t="s">
        <v>629</v>
      </c>
      <c r="U11" s="92" t="s">
        <v>630</v>
      </c>
      <c r="V11" s="170" t="s">
        <v>631</v>
      </c>
      <c r="W11" s="92" t="s">
        <v>600</v>
      </c>
      <c r="X11" s="170" t="s">
        <v>601</v>
      </c>
      <c r="Y11" s="92" t="s">
        <v>632</v>
      </c>
      <c r="Z11" s="176" t="s">
        <v>633</v>
      </c>
    </row>
    <row r="12" spans="1:26" ht="13" customHeight="1" x14ac:dyDescent="0.35">
      <c r="A12" s="12" t="s">
        <v>249</v>
      </c>
      <c r="B12" s="97">
        <v>2</v>
      </c>
      <c r="C12" s="13">
        <v>24.257896705401599</v>
      </c>
      <c r="D12" s="164">
        <v>0.92925433618632702</v>
      </c>
      <c r="E12" s="13">
        <v>34.022248725063399</v>
      </c>
      <c r="F12" s="164">
        <v>1.2947820901615801</v>
      </c>
      <c r="G12" s="13">
        <v>9.7643520196618301</v>
      </c>
      <c r="H12" s="164">
        <v>1.59372967667804</v>
      </c>
      <c r="I12" s="13">
        <v>5.6790521960318303</v>
      </c>
      <c r="J12" s="164">
        <v>0.57972225228083296</v>
      </c>
      <c r="K12" s="13">
        <v>5.4913571898851803</v>
      </c>
      <c r="L12" s="164">
        <v>0.52327311338784399</v>
      </c>
      <c r="M12" s="13">
        <v>-0.18769500614665099</v>
      </c>
      <c r="N12" s="164">
        <v>0.78095623499922795</v>
      </c>
      <c r="O12" s="13">
        <v>9.4821095610602697</v>
      </c>
      <c r="P12" s="164">
        <v>0.59433815680259605</v>
      </c>
      <c r="Q12" s="13">
        <v>14.7485845901956</v>
      </c>
      <c r="R12" s="164">
        <v>0.77892936275597502</v>
      </c>
      <c r="S12" s="13">
        <v>5.2664750291353597</v>
      </c>
      <c r="T12" s="164">
        <v>0.97977997366497405</v>
      </c>
      <c r="U12" s="13">
        <v>6.4408734392704297</v>
      </c>
      <c r="V12" s="164">
        <v>0.52552957884257201</v>
      </c>
      <c r="W12" s="13">
        <v>10.553961844288599</v>
      </c>
      <c r="X12" s="164">
        <v>0.62190622783988103</v>
      </c>
      <c r="Y12" s="13">
        <v>4.11308840501819</v>
      </c>
      <c r="Z12" s="173">
        <v>0.81421661396982203</v>
      </c>
    </row>
    <row r="13" spans="1:26" ht="13" customHeight="1" x14ac:dyDescent="0.35">
      <c r="A13" s="12" t="s">
        <v>250</v>
      </c>
      <c r="B13" s="97">
        <v>2</v>
      </c>
      <c r="C13" s="13">
        <v>12.164261468369901</v>
      </c>
      <c r="D13" s="164">
        <v>0.56848582562809002</v>
      </c>
      <c r="E13" s="13">
        <v>20.285820234134398</v>
      </c>
      <c r="F13" s="164">
        <v>0.74823293205894303</v>
      </c>
      <c r="G13" s="13">
        <v>8.1215587657645596</v>
      </c>
      <c r="H13" s="164">
        <v>0.93969604370645998</v>
      </c>
      <c r="I13" s="13">
        <v>13.004858971458001</v>
      </c>
      <c r="J13" s="164">
        <v>0.60421613638959903</v>
      </c>
      <c r="K13" s="13">
        <v>15.0399067393412</v>
      </c>
      <c r="L13" s="164">
        <v>0.68838543421843301</v>
      </c>
      <c r="M13" s="13">
        <v>2.03504776788315</v>
      </c>
      <c r="N13" s="164">
        <v>0.91594303617510797</v>
      </c>
      <c r="O13" s="13">
        <v>4.5257967147379796</v>
      </c>
      <c r="P13" s="164">
        <v>0.33989618102825297</v>
      </c>
      <c r="Q13" s="13">
        <v>8.8421309799419898</v>
      </c>
      <c r="R13" s="164">
        <v>0.56848488469285596</v>
      </c>
      <c r="S13" s="13">
        <v>4.3163342652040102</v>
      </c>
      <c r="T13" s="164">
        <v>0.66234770174119295</v>
      </c>
      <c r="U13" s="13">
        <v>3.7490666303462099</v>
      </c>
      <c r="V13" s="164">
        <v>0.313264439664449</v>
      </c>
      <c r="W13" s="13">
        <v>7.0369836170107103</v>
      </c>
      <c r="X13" s="164">
        <v>0.493929143732178</v>
      </c>
      <c r="Y13" s="13">
        <v>3.2879169866645102</v>
      </c>
      <c r="Z13" s="173">
        <v>0.58489367254765501</v>
      </c>
    </row>
    <row r="14" spans="1:26" ht="13" customHeight="1" x14ac:dyDescent="0.35">
      <c r="A14" s="12" t="s">
        <v>253</v>
      </c>
      <c r="B14" s="97">
        <v>2</v>
      </c>
      <c r="C14" s="13">
        <v>22.230129813923099</v>
      </c>
      <c r="D14" s="164">
        <v>0.71252708712285295</v>
      </c>
      <c r="E14" s="13">
        <v>19.945663225589101</v>
      </c>
      <c r="F14" s="164">
        <v>0.60022614537574603</v>
      </c>
      <c r="G14" s="13">
        <v>-2.28446658833407</v>
      </c>
      <c r="H14" s="164">
        <v>0.93164707667464097</v>
      </c>
      <c r="I14" s="13">
        <v>17.6471285658418</v>
      </c>
      <c r="J14" s="164">
        <v>0.73319400270215696</v>
      </c>
      <c r="K14" s="13">
        <v>14.2278564345592</v>
      </c>
      <c r="L14" s="164">
        <v>0.58903216339793796</v>
      </c>
      <c r="M14" s="13">
        <v>-3.4192721312825598</v>
      </c>
      <c r="N14" s="164">
        <v>0.94049579218392299</v>
      </c>
      <c r="O14" s="13">
        <v>10.5510505616049</v>
      </c>
      <c r="P14" s="164">
        <v>0.51940626786514998</v>
      </c>
      <c r="Q14" s="13">
        <v>9.8191181960863805</v>
      </c>
      <c r="R14" s="164">
        <v>0.44259154924711103</v>
      </c>
      <c r="S14" s="13">
        <v>-0.73193236551852803</v>
      </c>
      <c r="T14" s="164">
        <v>0.68240028616828796</v>
      </c>
      <c r="U14" s="13">
        <v>8.5265950141620497</v>
      </c>
      <c r="V14" s="164">
        <v>0.50402897504718303</v>
      </c>
      <c r="W14" s="13">
        <v>6.3182468493334998</v>
      </c>
      <c r="X14" s="164">
        <v>0.407186712861968</v>
      </c>
      <c r="Y14" s="13">
        <v>-2.2083481648285401</v>
      </c>
      <c r="Z14" s="173">
        <v>0.64795542039437304</v>
      </c>
    </row>
    <row r="15" spans="1:26" ht="13" customHeight="1" x14ac:dyDescent="0.35">
      <c r="A15" s="100" t="s">
        <v>254</v>
      </c>
      <c r="B15" s="97">
        <v>2</v>
      </c>
      <c r="C15" s="13">
        <v>26.579222991093999</v>
      </c>
      <c r="D15" s="164">
        <v>0.87054603774828199</v>
      </c>
      <c r="E15" s="13">
        <v>23.227979657228399</v>
      </c>
      <c r="F15" s="164">
        <v>0.87146628924884795</v>
      </c>
      <c r="G15" s="13">
        <v>-3.3512433338655199</v>
      </c>
      <c r="H15" s="164">
        <v>1.2317889012068499</v>
      </c>
      <c r="I15" s="13">
        <v>14.1942237001356</v>
      </c>
      <c r="J15" s="164">
        <v>0.79609673815648396</v>
      </c>
      <c r="K15" s="13">
        <v>15.0725160131986</v>
      </c>
      <c r="L15" s="164">
        <v>0.84946682425701703</v>
      </c>
      <c r="M15" s="13">
        <v>0.87829231306299205</v>
      </c>
      <c r="N15" s="164">
        <v>1.16420097148933</v>
      </c>
      <c r="O15" s="13">
        <v>8.6953346001429193</v>
      </c>
      <c r="P15" s="164">
        <v>0.57067228837445005</v>
      </c>
      <c r="Q15" s="13">
        <v>8.7967021587106302</v>
      </c>
      <c r="R15" s="164">
        <v>0.60053423615940105</v>
      </c>
      <c r="S15" s="13">
        <v>0.101367558567707</v>
      </c>
      <c r="T15" s="164">
        <v>0.82843722122927799</v>
      </c>
      <c r="U15" s="13">
        <v>5.4241193006032802</v>
      </c>
      <c r="V15" s="164">
        <v>0.45515366745588198</v>
      </c>
      <c r="W15" s="13">
        <v>5.0181161425768899</v>
      </c>
      <c r="X15" s="164">
        <v>0.43547173073323803</v>
      </c>
      <c r="Y15" s="13">
        <v>-0.40600315802638998</v>
      </c>
      <c r="Z15" s="173">
        <v>0.62992101827637204</v>
      </c>
    </row>
    <row r="16" spans="1:26" ht="13" customHeight="1" x14ac:dyDescent="0.35">
      <c r="A16" s="100" t="s">
        <v>255</v>
      </c>
      <c r="B16" s="97">
        <v>2</v>
      </c>
      <c r="C16" s="13">
        <v>17.2562689320281</v>
      </c>
      <c r="D16" s="164">
        <v>1.1099451430793601</v>
      </c>
      <c r="E16" s="13">
        <v>14.711579867069799</v>
      </c>
      <c r="F16" s="164">
        <v>0.77264916520243998</v>
      </c>
      <c r="G16" s="13">
        <v>-2.5446890649582801</v>
      </c>
      <c r="H16" s="164">
        <v>1.3523923074069499</v>
      </c>
      <c r="I16" s="13">
        <v>21.5854995712441</v>
      </c>
      <c r="J16" s="164">
        <v>1.2524137994253901</v>
      </c>
      <c r="K16" s="13">
        <v>12.876920101302</v>
      </c>
      <c r="L16" s="164">
        <v>0.82112172387246296</v>
      </c>
      <c r="M16" s="13">
        <v>-8.7085794699420997</v>
      </c>
      <c r="N16" s="164">
        <v>1.4975918036656199</v>
      </c>
      <c r="O16" s="13">
        <v>12.672178653279</v>
      </c>
      <c r="P16" s="164">
        <v>0.87934527890496605</v>
      </c>
      <c r="Q16" s="13">
        <v>11.4507979555656</v>
      </c>
      <c r="R16" s="164">
        <v>0.74872674784733895</v>
      </c>
      <c r="S16" s="13">
        <v>-1.22138069771344</v>
      </c>
      <c r="T16" s="164">
        <v>1.1549198511041801</v>
      </c>
      <c r="U16" s="13">
        <v>12.0688710068444</v>
      </c>
      <c r="V16" s="164">
        <v>0.88604464049394205</v>
      </c>
      <c r="W16" s="13">
        <v>8.3954348494039692</v>
      </c>
      <c r="X16" s="164">
        <v>0.81360099146367204</v>
      </c>
      <c r="Y16" s="13">
        <v>-3.6734361574404599</v>
      </c>
      <c r="Z16" s="173">
        <v>1.2029221413951601</v>
      </c>
    </row>
    <row r="17" spans="1:26" ht="13" customHeight="1" x14ac:dyDescent="0.35">
      <c r="A17" s="12" t="s">
        <v>256</v>
      </c>
      <c r="B17" s="97">
        <v>2</v>
      </c>
      <c r="C17" s="13">
        <v>13.5723529511467</v>
      </c>
      <c r="D17" s="164">
        <v>0.85689819442897097</v>
      </c>
      <c r="E17" s="13">
        <v>20.892798815794102</v>
      </c>
      <c r="F17" s="164">
        <v>1.0645309924683599</v>
      </c>
      <c r="G17" s="13">
        <v>7.3204458646473602</v>
      </c>
      <c r="H17" s="164">
        <v>1.36656531111444</v>
      </c>
      <c r="I17" s="13">
        <v>7.0229441644494699</v>
      </c>
      <c r="J17" s="164">
        <v>0.59930347705394604</v>
      </c>
      <c r="K17" s="13">
        <v>16.100540327202101</v>
      </c>
      <c r="L17" s="164">
        <v>0.94490879242577097</v>
      </c>
      <c r="M17" s="13">
        <v>9.0775961627526094</v>
      </c>
      <c r="N17" s="164">
        <v>1.1189357817196099</v>
      </c>
      <c r="O17" s="13">
        <v>8.5482130984988807</v>
      </c>
      <c r="P17" s="164">
        <v>0.72383409623765405</v>
      </c>
      <c r="Q17" s="13">
        <v>16.451939114635199</v>
      </c>
      <c r="R17" s="164">
        <v>0.915982408225264</v>
      </c>
      <c r="S17" s="13">
        <v>7.9037260161363703</v>
      </c>
      <c r="T17" s="164">
        <v>1.16745859500641</v>
      </c>
      <c r="U17" s="13">
        <v>8.3782123449444601</v>
      </c>
      <c r="V17" s="164">
        <v>0.73488068746306601</v>
      </c>
      <c r="W17" s="13">
        <v>12.438814986306999</v>
      </c>
      <c r="X17" s="164">
        <v>0.77521364428794703</v>
      </c>
      <c r="Y17" s="13">
        <v>4.06060264136255</v>
      </c>
      <c r="Z17" s="173">
        <v>1.0681787393018001</v>
      </c>
    </row>
    <row r="18" spans="1:26" ht="13" customHeight="1" x14ac:dyDescent="0.35">
      <c r="A18" s="12" t="s">
        <v>257</v>
      </c>
      <c r="B18" s="97">
        <v>2</v>
      </c>
      <c r="C18" s="13">
        <v>22.2541870570629</v>
      </c>
      <c r="D18" s="164">
        <v>1.14594986817716</v>
      </c>
      <c r="E18" s="13">
        <v>16.8869321024752</v>
      </c>
      <c r="F18" s="164">
        <v>0.92905960515836505</v>
      </c>
      <c r="G18" s="13">
        <v>-5.3672549545876898</v>
      </c>
      <c r="H18" s="164">
        <v>1.47524670828722</v>
      </c>
      <c r="I18" s="13">
        <v>6.9495480801574701</v>
      </c>
      <c r="J18" s="164">
        <v>0.56370831591988901</v>
      </c>
      <c r="K18" s="13">
        <v>11.0711401414819</v>
      </c>
      <c r="L18" s="164">
        <v>0.82122274494395597</v>
      </c>
      <c r="M18" s="13">
        <v>4.1215920613244101</v>
      </c>
      <c r="N18" s="164">
        <v>0.99607924496524003</v>
      </c>
      <c r="O18" s="13">
        <v>11.903472823726601</v>
      </c>
      <c r="P18" s="164">
        <v>0.86541323323518304</v>
      </c>
      <c r="Q18" s="13">
        <v>7.4496008526862996</v>
      </c>
      <c r="R18" s="164">
        <v>0.61279023767673302</v>
      </c>
      <c r="S18" s="13">
        <v>-4.4538719710402699</v>
      </c>
      <c r="T18" s="164">
        <v>1.06040178217998</v>
      </c>
      <c r="U18" s="13">
        <v>6.9714160393222304</v>
      </c>
      <c r="V18" s="164">
        <v>0.582604778507117</v>
      </c>
      <c r="W18" s="13">
        <v>5.4597261676010698</v>
      </c>
      <c r="X18" s="164">
        <v>0.59031613198123001</v>
      </c>
      <c r="Y18" s="13">
        <v>-1.51168987172116</v>
      </c>
      <c r="Z18" s="173">
        <v>0.82939825392666899</v>
      </c>
    </row>
    <row r="19" spans="1:26" ht="13" customHeight="1" x14ac:dyDescent="0.35">
      <c r="A19" s="12" t="s">
        <v>258</v>
      </c>
      <c r="B19" s="97">
        <v>2</v>
      </c>
      <c r="C19" s="13">
        <v>19.903940062646999</v>
      </c>
      <c r="D19" s="164">
        <v>1.2497039546495601</v>
      </c>
      <c r="E19" s="13">
        <v>27.2873173189463</v>
      </c>
      <c r="F19" s="164">
        <v>1.48101716842913</v>
      </c>
      <c r="G19" s="13">
        <v>7.3833772562992701</v>
      </c>
      <c r="H19" s="164">
        <v>1.9378265731093101</v>
      </c>
      <c r="I19" s="13">
        <v>5.0101380439701799</v>
      </c>
      <c r="J19" s="164">
        <v>0.56852937235596701</v>
      </c>
      <c r="K19" s="13">
        <v>6.8774604184353398</v>
      </c>
      <c r="L19" s="164">
        <v>0.652105307705237</v>
      </c>
      <c r="M19" s="13">
        <v>1.8673223744651599</v>
      </c>
      <c r="N19" s="164">
        <v>0.86513986127608999</v>
      </c>
      <c r="O19" s="13">
        <v>7.76080704272918</v>
      </c>
      <c r="P19" s="164">
        <v>0.73144836881708697</v>
      </c>
      <c r="Q19" s="13">
        <v>15.1161708880046</v>
      </c>
      <c r="R19" s="164">
        <v>1.2525669068507199</v>
      </c>
      <c r="S19" s="13">
        <v>7.35536384527542</v>
      </c>
      <c r="T19" s="164">
        <v>1.4504966640371</v>
      </c>
      <c r="U19" s="13">
        <v>6.6365496871155303</v>
      </c>
      <c r="V19" s="164">
        <v>0.69569236300944204</v>
      </c>
      <c r="W19" s="13">
        <v>11.2932798677724</v>
      </c>
      <c r="X19" s="164">
        <v>1.04224289349094</v>
      </c>
      <c r="Y19" s="13">
        <v>4.6567301806568997</v>
      </c>
      <c r="Z19" s="173">
        <v>1.2530994026740401</v>
      </c>
    </row>
    <row r="20" spans="1:26" ht="13" customHeight="1" x14ac:dyDescent="0.35">
      <c r="A20" s="12" t="s">
        <v>259</v>
      </c>
      <c r="B20" s="97">
        <v>2</v>
      </c>
      <c r="C20" s="13">
        <v>13.820998141196901</v>
      </c>
      <c r="D20" s="164">
        <v>1.27918723788805</v>
      </c>
      <c r="E20" s="13">
        <v>7.6956003079862398</v>
      </c>
      <c r="F20" s="164">
        <v>0.84534161716419698</v>
      </c>
      <c r="G20" s="13">
        <v>-6.1253978332106396</v>
      </c>
      <c r="H20" s="164">
        <v>1.5332718086775901</v>
      </c>
      <c r="I20" s="13">
        <v>34.241527560346299</v>
      </c>
      <c r="J20" s="164">
        <v>1.84287748560929</v>
      </c>
      <c r="K20" s="13">
        <v>12.0718733579861</v>
      </c>
      <c r="L20" s="164">
        <v>0.84078221103689099</v>
      </c>
      <c r="M20" s="13">
        <v>-22.1696542023601</v>
      </c>
      <c r="N20" s="164">
        <v>2.02561401885001</v>
      </c>
      <c r="O20" s="13">
        <v>5.5427259569905996</v>
      </c>
      <c r="P20" s="164">
        <v>0.67195194362048205</v>
      </c>
      <c r="Q20" s="13">
        <v>3.8010390025123102</v>
      </c>
      <c r="R20" s="164">
        <v>0.63729219456390096</v>
      </c>
      <c r="S20" s="13">
        <v>-1.7416869544783</v>
      </c>
      <c r="T20" s="164">
        <v>0.92609975477127604</v>
      </c>
      <c r="U20" s="13">
        <v>7.3116394257239303</v>
      </c>
      <c r="V20" s="164">
        <v>1.3810016014061499</v>
      </c>
      <c r="W20" s="13">
        <v>3.1666434803936299</v>
      </c>
      <c r="X20" s="164">
        <v>0.45475721725817703</v>
      </c>
      <c r="Y20" s="13">
        <v>-4.1449959453302903</v>
      </c>
      <c r="Z20" s="173">
        <v>1.45394963796369</v>
      </c>
    </row>
    <row r="21" spans="1:26" ht="13" customHeight="1" x14ac:dyDescent="0.35">
      <c r="A21" s="12" t="s">
        <v>261</v>
      </c>
      <c r="B21" s="97">
        <v>2</v>
      </c>
      <c r="C21" s="13">
        <v>7.44351459016469</v>
      </c>
      <c r="D21" s="164">
        <v>0.57150083526072504</v>
      </c>
      <c r="E21" s="13">
        <v>13.725885466609601</v>
      </c>
      <c r="F21" s="164">
        <v>0.76890393056230399</v>
      </c>
      <c r="G21" s="13">
        <v>6.2823708764449204</v>
      </c>
      <c r="H21" s="164">
        <v>0.95803259816034803</v>
      </c>
      <c r="I21" s="13">
        <v>8.3235133464339892</v>
      </c>
      <c r="J21" s="164">
        <v>0.80638372470695896</v>
      </c>
      <c r="K21" s="13">
        <v>8.4343286791224905</v>
      </c>
      <c r="L21" s="164">
        <v>0.59498576272543302</v>
      </c>
      <c r="M21" s="13">
        <v>0.110815332688498</v>
      </c>
      <c r="N21" s="164">
        <v>1.0021291180872001</v>
      </c>
      <c r="O21" s="13">
        <v>3.6184628483276899</v>
      </c>
      <c r="P21" s="164">
        <v>0.40153442468757</v>
      </c>
      <c r="Q21" s="13">
        <v>7.1056340241792899</v>
      </c>
      <c r="R21" s="164">
        <v>0.58426770404127004</v>
      </c>
      <c r="S21" s="13">
        <v>3.4871711758516</v>
      </c>
      <c r="T21" s="164">
        <v>0.70894191877391199</v>
      </c>
      <c r="U21" s="13">
        <v>3.7446449576137502</v>
      </c>
      <c r="V21" s="164">
        <v>0.410254780145906</v>
      </c>
      <c r="W21" s="13">
        <v>6.7371944343009504</v>
      </c>
      <c r="X21" s="164">
        <v>0.54450816622365905</v>
      </c>
      <c r="Y21" s="13">
        <v>2.9925494766871998</v>
      </c>
      <c r="Z21" s="173">
        <v>0.68176104884102695</v>
      </c>
    </row>
    <row r="22" spans="1:26" ht="13" customHeight="1" x14ac:dyDescent="0.35">
      <c r="A22" s="12" t="s">
        <v>262</v>
      </c>
      <c r="B22" s="97">
        <v>2</v>
      </c>
      <c r="C22" s="13">
        <v>19.283467971225999</v>
      </c>
      <c r="D22" s="164">
        <v>1.2214950375034901</v>
      </c>
      <c r="E22" s="13">
        <v>15.1481986107953</v>
      </c>
      <c r="F22" s="164">
        <v>0.87159649077770995</v>
      </c>
      <c r="G22" s="13">
        <v>-4.1352693604307502</v>
      </c>
      <c r="H22" s="164">
        <v>1.50057674558207</v>
      </c>
      <c r="I22" s="13">
        <v>6.2032786379405902</v>
      </c>
      <c r="J22" s="164">
        <v>0.99786625670275497</v>
      </c>
      <c r="K22" s="13">
        <v>11.908112802790299</v>
      </c>
      <c r="L22" s="164">
        <v>0.84044213703035897</v>
      </c>
      <c r="M22" s="13">
        <v>5.7048341648497303</v>
      </c>
      <c r="N22" s="164">
        <v>1.3046379007073701</v>
      </c>
      <c r="O22" s="13">
        <v>10.026280148704901</v>
      </c>
      <c r="P22" s="164">
        <v>0.801875034121034</v>
      </c>
      <c r="Q22" s="13">
        <v>9.4971607529422801</v>
      </c>
      <c r="R22" s="164">
        <v>0.732109075356008</v>
      </c>
      <c r="S22" s="13">
        <v>-0.52911939576258304</v>
      </c>
      <c r="T22" s="164">
        <v>1.0858118016328799</v>
      </c>
      <c r="U22" s="13">
        <v>8.7275703805537592</v>
      </c>
      <c r="V22" s="164">
        <v>0.77766901569469304</v>
      </c>
      <c r="W22" s="13">
        <v>7.9385027682485099</v>
      </c>
      <c r="X22" s="164">
        <v>0.72620758625866</v>
      </c>
      <c r="Y22" s="13">
        <v>-0.78906761230524902</v>
      </c>
      <c r="Z22" s="173">
        <v>1.0640237573997999</v>
      </c>
    </row>
    <row r="23" spans="1:26" ht="13" customHeight="1" x14ac:dyDescent="0.35">
      <c r="A23" s="12" t="s">
        <v>263</v>
      </c>
      <c r="B23" s="97">
        <v>2</v>
      </c>
      <c r="C23" s="13">
        <v>10.6221213857582</v>
      </c>
      <c r="D23" s="164">
        <v>0.68532667060385999</v>
      </c>
      <c r="E23" s="13">
        <v>11.2432141441273</v>
      </c>
      <c r="F23" s="164">
        <v>0.48579988091363702</v>
      </c>
      <c r="G23" s="13">
        <v>0.62109275836917099</v>
      </c>
      <c r="H23" s="164">
        <v>0.84004414749266298</v>
      </c>
      <c r="I23" s="13">
        <v>12.798747591807199</v>
      </c>
      <c r="J23" s="164">
        <v>0.71062513719638598</v>
      </c>
      <c r="K23" s="13">
        <v>13.992850383191399</v>
      </c>
      <c r="L23" s="164">
        <v>0.53368982314745095</v>
      </c>
      <c r="M23" s="13">
        <v>1.19410279138419</v>
      </c>
      <c r="N23" s="164">
        <v>0.88871419080970004</v>
      </c>
      <c r="O23" s="13">
        <v>7.0003055658258502</v>
      </c>
      <c r="P23" s="164">
        <v>0.53063509273040599</v>
      </c>
      <c r="Q23" s="13">
        <v>7.6861239245922102</v>
      </c>
      <c r="R23" s="164">
        <v>0.39163021103525297</v>
      </c>
      <c r="S23" s="13">
        <v>0.68581835876636299</v>
      </c>
      <c r="T23" s="164">
        <v>0.65950574207699098</v>
      </c>
      <c r="U23" s="13">
        <v>4.8204852829471303</v>
      </c>
      <c r="V23" s="164">
        <v>0.47267423742285603</v>
      </c>
      <c r="W23" s="13">
        <v>5.3729367956680303</v>
      </c>
      <c r="X23" s="164">
        <v>0.34500357806947801</v>
      </c>
      <c r="Y23" s="13">
        <v>0.55245151272089399</v>
      </c>
      <c r="Z23" s="173">
        <v>0.58519091209965002</v>
      </c>
    </row>
    <row r="24" spans="1:26" ht="13" customHeight="1" x14ac:dyDescent="0.35">
      <c r="A24" s="12" t="s">
        <v>264</v>
      </c>
      <c r="B24" s="97">
        <v>2</v>
      </c>
      <c r="C24" s="13">
        <v>14.4870246899984</v>
      </c>
      <c r="D24" s="164">
        <v>0.91219310306842805</v>
      </c>
      <c r="E24" s="13">
        <v>11.416097464770001</v>
      </c>
      <c r="F24" s="164">
        <v>0.843881153918285</v>
      </c>
      <c r="G24" s="13">
        <v>-3.0709272252283202</v>
      </c>
      <c r="H24" s="164">
        <v>1.2426711790429801</v>
      </c>
      <c r="I24" s="13">
        <v>29.308903507098002</v>
      </c>
      <c r="J24" s="164">
        <v>1.2356434331788799</v>
      </c>
      <c r="K24" s="13">
        <v>32.331517593243902</v>
      </c>
      <c r="L24" s="164">
        <v>1.1241925970906399</v>
      </c>
      <c r="M24" s="13">
        <v>3.0226140861459001</v>
      </c>
      <c r="N24" s="164">
        <v>1.6705159949283599</v>
      </c>
      <c r="O24" s="13">
        <v>6.6654798739392902</v>
      </c>
      <c r="P24" s="164">
        <v>0.57840926374244805</v>
      </c>
      <c r="Q24" s="13">
        <v>7.1311542824113898</v>
      </c>
      <c r="R24" s="164">
        <v>0.57101366148669397</v>
      </c>
      <c r="S24" s="13">
        <v>0.46567440847209801</v>
      </c>
      <c r="T24" s="164">
        <v>0.812781568434916</v>
      </c>
      <c r="U24" s="13">
        <v>3.4658556510254899</v>
      </c>
      <c r="V24" s="164">
        <v>0.45714141710148598</v>
      </c>
      <c r="W24" s="13">
        <v>3.4672153747549301</v>
      </c>
      <c r="X24" s="164">
        <v>0.36561605463664798</v>
      </c>
      <c r="Y24" s="13">
        <v>1.3597237294424901E-3</v>
      </c>
      <c r="Z24" s="173">
        <v>0.58536601766554797</v>
      </c>
    </row>
    <row r="25" spans="1:26" ht="13" customHeight="1" x14ac:dyDescent="0.35">
      <c r="A25" s="12" t="s">
        <v>265</v>
      </c>
      <c r="B25" s="97">
        <v>2</v>
      </c>
      <c r="C25" s="13">
        <v>17.864063947316598</v>
      </c>
      <c r="D25" s="164">
        <v>0.74113309807592898</v>
      </c>
      <c r="E25" s="13">
        <v>28.534764602285598</v>
      </c>
      <c r="F25" s="164">
        <v>0.97531296775974596</v>
      </c>
      <c r="G25" s="13">
        <v>10.670700654969099</v>
      </c>
      <c r="H25" s="164">
        <v>1.2249545518687399</v>
      </c>
      <c r="I25" s="13">
        <v>7.4338315354397597</v>
      </c>
      <c r="J25" s="164">
        <v>0.59253746669442398</v>
      </c>
      <c r="K25" s="13">
        <v>7.8106082810933701</v>
      </c>
      <c r="L25" s="164">
        <v>0.53610703597134601</v>
      </c>
      <c r="M25" s="13">
        <v>0.37677674565361302</v>
      </c>
      <c r="N25" s="164">
        <v>0.799069085533052</v>
      </c>
      <c r="O25" s="13">
        <v>5.4687524568047996</v>
      </c>
      <c r="P25" s="164">
        <v>0.51732834229815505</v>
      </c>
      <c r="Q25" s="13">
        <v>9.3802597020776695</v>
      </c>
      <c r="R25" s="164">
        <v>0.67488707074289001</v>
      </c>
      <c r="S25" s="13">
        <v>3.9115072452728801</v>
      </c>
      <c r="T25" s="164">
        <v>0.85035355705781301</v>
      </c>
      <c r="U25" s="13">
        <v>3.2264900372212399</v>
      </c>
      <c r="V25" s="164">
        <v>0.43180064977944199</v>
      </c>
      <c r="W25" s="13">
        <v>6.4517769724291503</v>
      </c>
      <c r="X25" s="164">
        <v>0.62222081175018995</v>
      </c>
      <c r="Y25" s="13">
        <v>3.2252869352079099</v>
      </c>
      <c r="Z25" s="173">
        <v>0.75737080728333706</v>
      </c>
    </row>
    <row r="26" spans="1:26" ht="13" customHeight="1" x14ac:dyDescent="0.35">
      <c r="A26" s="12" t="s">
        <v>266</v>
      </c>
      <c r="B26" s="97">
        <v>2</v>
      </c>
      <c r="C26" s="13">
        <v>14.1805378794731</v>
      </c>
      <c r="D26" s="164">
        <v>0.78019429530011597</v>
      </c>
      <c r="E26" s="13">
        <v>17.5628302697205</v>
      </c>
      <c r="F26" s="164">
        <v>0.70795467091374897</v>
      </c>
      <c r="G26" s="13">
        <v>3.3822923902474602</v>
      </c>
      <c r="H26" s="164">
        <v>1.0535193185164899</v>
      </c>
      <c r="I26" s="13">
        <v>10.747521959683199</v>
      </c>
      <c r="J26" s="164">
        <v>0.65500894147557098</v>
      </c>
      <c r="K26" s="13">
        <v>13.4687667580413</v>
      </c>
      <c r="L26" s="164">
        <v>0.72713306326124305</v>
      </c>
      <c r="M26" s="13">
        <v>2.7212447983581201</v>
      </c>
      <c r="N26" s="164">
        <v>0.97865172819580004</v>
      </c>
      <c r="O26" s="13">
        <v>4.0582563096287796</v>
      </c>
      <c r="P26" s="164">
        <v>0.46808735409637803</v>
      </c>
      <c r="Q26" s="13">
        <v>7.57410017229431</v>
      </c>
      <c r="R26" s="164">
        <v>0.49562190476317503</v>
      </c>
      <c r="S26" s="13">
        <v>3.51584386266553</v>
      </c>
      <c r="T26" s="164">
        <v>0.68172343625991505</v>
      </c>
      <c r="U26" s="13">
        <v>3.2599086932552601</v>
      </c>
      <c r="V26" s="164">
        <v>0.39708161454253099</v>
      </c>
      <c r="W26" s="13">
        <v>3.5807491369167499</v>
      </c>
      <c r="X26" s="164">
        <v>0.31351288554552298</v>
      </c>
      <c r="Y26" s="13">
        <v>0.320840443661494</v>
      </c>
      <c r="Z26" s="173">
        <v>0.50592898514592299</v>
      </c>
    </row>
    <row r="27" spans="1:26" ht="13" customHeight="1" x14ac:dyDescent="0.35">
      <c r="A27" s="12" t="s">
        <v>267</v>
      </c>
      <c r="B27" s="97">
        <v>2</v>
      </c>
      <c r="C27" s="13">
        <v>10.915666219027701</v>
      </c>
      <c r="D27" s="164">
        <v>0.57715219853573896</v>
      </c>
      <c r="E27" s="13">
        <v>17.7023234526715</v>
      </c>
      <c r="F27" s="164">
        <v>0.86056466541616405</v>
      </c>
      <c r="G27" s="13">
        <v>6.7866572336437798</v>
      </c>
      <c r="H27" s="164">
        <v>1.0361834797165399</v>
      </c>
      <c r="I27" s="13">
        <v>15.6000075418221</v>
      </c>
      <c r="J27" s="164">
        <v>0.76613795757024905</v>
      </c>
      <c r="K27" s="13">
        <v>9.6292616293633699</v>
      </c>
      <c r="L27" s="164">
        <v>0.59501088713429495</v>
      </c>
      <c r="M27" s="13">
        <v>-5.9707459124586899</v>
      </c>
      <c r="N27" s="164">
        <v>0.97005429014991396</v>
      </c>
      <c r="O27" s="13">
        <v>6.9232251599577497</v>
      </c>
      <c r="P27" s="164">
        <v>0.52797795094510702</v>
      </c>
      <c r="Q27" s="13">
        <v>12.767648544656501</v>
      </c>
      <c r="R27" s="164">
        <v>0.69343680470837699</v>
      </c>
      <c r="S27" s="13">
        <v>5.8444233846987697</v>
      </c>
      <c r="T27" s="164">
        <v>0.87155913098788496</v>
      </c>
      <c r="U27" s="13">
        <v>6.7874070573985703</v>
      </c>
      <c r="V27" s="164">
        <v>0.47513571639243901</v>
      </c>
      <c r="W27" s="13">
        <v>10.0015151799319</v>
      </c>
      <c r="X27" s="164">
        <v>0.57843177932606404</v>
      </c>
      <c r="Y27" s="13">
        <v>3.2141081225333101</v>
      </c>
      <c r="Z27" s="173">
        <v>0.74855679298639199</v>
      </c>
    </row>
    <row r="28" spans="1:26" ht="13" customHeight="1" x14ac:dyDescent="0.35">
      <c r="A28" s="12" t="s">
        <v>268</v>
      </c>
      <c r="B28" s="97">
        <v>2</v>
      </c>
      <c r="C28" s="13">
        <v>31.510174981528699</v>
      </c>
      <c r="D28" s="164">
        <v>1.20207709027527</v>
      </c>
      <c r="E28" s="13">
        <v>28.4779904288918</v>
      </c>
      <c r="F28" s="164">
        <v>0.99091221034371202</v>
      </c>
      <c r="G28" s="13">
        <v>-3.0321845526368998</v>
      </c>
      <c r="H28" s="164">
        <v>1.55784990919309</v>
      </c>
      <c r="I28" s="13">
        <v>19.200887800657899</v>
      </c>
      <c r="J28" s="164">
        <v>0.965763320672269</v>
      </c>
      <c r="K28" s="13">
        <v>20.5827971053527</v>
      </c>
      <c r="L28" s="164">
        <v>0.84185964927111101</v>
      </c>
      <c r="M28" s="13">
        <v>1.3819093046948401</v>
      </c>
      <c r="N28" s="164">
        <v>1.2811816657394099</v>
      </c>
      <c r="O28" s="13">
        <v>7.7867703599242999</v>
      </c>
      <c r="P28" s="164">
        <v>0.64067126060848201</v>
      </c>
      <c r="Q28" s="13">
        <v>7.6432288228412402</v>
      </c>
      <c r="R28" s="164">
        <v>0.57375043028035599</v>
      </c>
      <c r="S28" s="13">
        <v>-0.143541537083057</v>
      </c>
      <c r="T28" s="164">
        <v>0.86002861604516101</v>
      </c>
      <c r="U28" s="13">
        <v>9.9257369213617093</v>
      </c>
      <c r="V28" s="164">
        <v>0.68895771064600897</v>
      </c>
      <c r="W28" s="13">
        <v>9.5844553318687602</v>
      </c>
      <c r="X28" s="164">
        <v>0.60849372321415596</v>
      </c>
      <c r="Y28" s="13">
        <v>-0.34128158949294901</v>
      </c>
      <c r="Z28" s="173">
        <v>0.91919929191096295</v>
      </c>
    </row>
    <row r="29" spans="1:26" ht="13" customHeight="1" x14ac:dyDescent="0.35">
      <c r="A29" s="12" t="s">
        <v>269</v>
      </c>
      <c r="B29" s="97">
        <v>2</v>
      </c>
      <c r="C29" s="13">
        <v>26.0046943227835</v>
      </c>
      <c r="D29" s="164">
        <v>1.2271395354685199</v>
      </c>
      <c r="E29" s="13">
        <v>20.8267456801712</v>
      </c>
      <c r="F29" s="164">
        <v>1.0498211813576099</v>
      </c>
      <c r="G29" s="13">
        <v>-5.17794864261238</v>
      </c>
      <c r="H29" s="164">
        <v>1.61492908585392</v>
      </c>
      <c r="I29" s="13">
        <v>6.0752793229025501</v>
      </c>
      <c r="J29" s="164">
        <v>0.85996257970329604</v>
      </c>
      <c r="K29" s="13">
        <v>7.7012472102484697</v>
      </c>
      <c r="L29" s="164">
        <v>0.73975591352344205</v>
      </c>
      <c r="M29" s="13">
        <v>1.62596788734592</v>
      </c>
      <c r="N29" s="164">
        <v>1.1343608112425501</v>
      </c>
      <c r="O29" s="13">
        <v>7.9173107734272801</v>
      </c>
      <c r="P29" s="164">
        <v>0.82900354134093401</v>
      </c>
      <c r="Q29" s="13">
        <v>4.9206460762548501</v>
      </c>
      <c r="R29" s="164">
        <v>0.61235701414259502</v>
      </c>
      <c r="S29" s="13">
        <v>-2.99666469717243</v>
      </c>
      <c r="T29" s="164">
        <v>1.03064445097494</v>
      </c>
      <c r="U29" s="13">
        <v>7.2224707360289004</v>
      </c>
      <c r="V29" s="164">
        <v>0.77234522348555901</v>
      </c>
      <c r="W29" s="13">
        <v>5.1563384503215097</v>
      </c>
      <c r="X29" s="164">
        <v>0.61046865623385405</v>
      </c>
      <c r="Y29" s="13">
        <v>-2.0661322857073898</v>
      </c>
      <c r="Z29" s="173">
        <v>0.98447403443916504</v>
      </c>
    </row>
    <row r="30" spans="1:26" ht="13" customHeight="1" x14ac:dyDescent="0.35">
      <c r="A30" s="12" t="s">
        <v>270</v>
      </c>
      <c r="B30" s="97">
        <v>2</v>
      </c>
      <c r="C30" s="13">
        <v>17.987633702852101</v>
      </c>
      <c r="D30" s="164">
        <v>1.43624388594909</v>
      </c>
      <c r="E30" s="13">
        <v>12.987805162200999</v>
      </c>
      <c r="F30" s="164">
        <v>0.872360278868624</v>
      </c>
      <c r="G30" s="13">
        <v>-4.9998285406510599</v>
      </c>
      <c r="H30" s="164">
        <v>1.6804192798447299</v>
      </c>
      <c r="I30" s="13">
        <v>5.9424221145424303</v>
      </c>
      <c r="J30" s="164">
        <v>0.67821866080000703</v>
      </c>
      <c r="K30" s="13">
        <v>7.0179849644539596</v>
      </c>
      <c r="L30" s="164">
        <v>0.58561691867733501</v>
      </c>
      <c r="M30" s="13">
        <v>1.07556284991153</v>
      </c>
      <c r="N30" s="164">
        <v>0.89606234565374498</v>
      </c>
      <c r="O30" s="13">
        <v>5.8791164588267302</v>
      </c>
      <c r="P30" s="164">
        <v>0.59189402782904499</v>
      </c>
      <c r="Q30" s="13">
        <v>5.7811845911219599</v>
      </c>
      <c r="R30" s="164">
        <v>0.46941538732278798</v>
      </c>
      <c r="S30" s="13">
        <v>-9.7931867704774703E-2</v>
      </c>
      <c r="T30" s="164">
        <v>0.75543983614520405</v>
      </c>
      <c r="U30" s="13">
        <v>6.1351207842870501</v>
      </c>
      <c r="V30" s="164">
        <v>0.57949145882198705</v>
      </c>
      <c r="W30" s="13">
        <v>5.6661191733127598</v>
      </c>
      <c r="X30" s="164">
        <v>0.51817909001338502</v>
      </c>
      <c r="Y30" s="13">
        <v>-0.46900161097429799</v>
      </c>
      <c r="Z30" s="173">
        <v>0.777380164510733</v>
      </c>
    </row>
    <row r="31" spans="1:26" ht="13" customHeight="1" x14ac:dyDescent="0.35">
      <c r="A31" s="12" t="s">
        <v>271</v>
      </c>
      <c r="B31" s="97">
        <v>2</v>
      </c>
      <c r="C31" s="13">
        <v>5.9103636026913602</v>
      </c>
      <c r="D31" s="164">
        <v>0.46674327323734799</v>
      </c>
      <c r="E31" s="13">
        <v>10.1269179082247</v>
      </c>
      <c r="F31" s="164">
        <v>0.70021959655245603</v>
      </c>
      <c r="G31" s="13">
        <v>4.2165543055333297</v>
      </c>
      <c r="H31" s="164">
        <v>0.84152050866773198</v>
      </c>
      <c r="I31" s="13">
        <v>6.8102914961234999</v>
      </c>
      <c r="J31" s="164">
        <v>0.44193188640450498</v>
      </c>
      <c r="K31" s="13">
        <v>8.8680394315853395</v>
      </c>
      <c r="L31" s="164">
        <v>0.55796483341993397</v>
      </c>
      <c r="M31" s="13">
        <v>2.05774793546184</v>
      </c>
      <c r="N31" s="164">
        <v>0.71177843993364898</v>
      </c>
      <c r="O31" s="13">
        <v>2.0019449579650099</v>
      </c>
      <c r="P31" s="164">
        <v>0.30142302858602998</v>
      </c>
      <c r="Q31" s="13">
        <v>3.8301313827633998</v>
      </c>
      <c r="R31" s="164">
        <v>0.404306230331831</v>
      </c>
      <c r="S31" s="13">
        <v>1.8281864247983901</v>
      </c>
      <c r="T31" s="164">
        <v>0.50430087254248301</v>
      </c>
      <c r="U31" s="13">
        <v>2.3427786878727801</v>
      </c>
      <c r="V31" s="164">
        <v>0.36732522110342097</v>
      </c>
      <c r="W31" s="13">
        <v>4.2417258379292599</v>
      </c>
      <c r="X31" s="164">
        <v>0.42725330661101701</v>
      </c>
      <c r="Y31" s="13">
        <v>1.8989471500564901</v>
      </c>
      <c r="Z31" s="173">
        <v>0.56344760720827003</v>
      </c>
    </row>
    <row r="32" spans="1:26" ht="13" customHeight="1" x14ac:dyDescent="0.35">
      <c r="A32" s="12" t="s">
        <v>272</v>
      </c>
      <c r="B32" s="97">
        <v>2</v>
      </c>
      <c r="C32" s="13">
        <v>19.626444248571499</v>
      </c>
      <c r="D32" s="164">
        <v>0.90837627071559801</v>
      </c>
      <c r="E32" s="13">
        <v>26.845806974517998</v>
      </c>
      <c r="F32" s="164">
        <v>1.0110507409096701</v>
      </c>
      <c r="G32" s="13">
        <v>7.2193627259464597</v>
      </c>
      <c r="H32" s="164">
        <v>1.3591802860155</v>
      </c>
      <c r="I32" s="13">
        <v>4.5809819472432398</v>
      </c>
      <c r="J32" s="164">
        <v>0.415768216224774</v>
      </c>
      <c r="K32" s="13">
        <v>6.2594337041914203</v>
      </c>
      <c r="L32" s="164">
        <v>0.53810623691628601</v>
      </c>
      <c r="M32" s="13">
        <v>1.6784517569481801</v>
      </c>
      <c r="N32" s="164">
        <v>0.68001583204432603</v>
      </c>
      <c r="O32" s="13">
        <v>8.9223279056133507</v>
      </c>
      <c r="P32" s="164">
        <v>0.49596258502842799</v>
      </c>
      <c r="Q32" s="13">
        <v>13.616912570852501</v>
      </c>
      <c r="R32" s="164">
        <v>0.71999159409597502</v>
      </c>
      <c r="S32" s="13">
        <v>4.6945846652391401</v>
      </c>
      <c r="T32" s="164">
        <v>0.87428072226084397</v>
      </c>
      <c r="U32" s="13">
        <v>7.85672404322285</v>
      </c>
      <c r="V32" s="164">
        <v>0.46890412199160297</v>
      </c>
      <c r="W32" s="13">
        <v>12.2469918455342</v>
      </c>
      <c r="X32" s="164">
        <v>0.66916115155821299</v>
      </c>
      <c r="Y32" s="13">
        <v>4.3902678023114001</v>
      </c>
      <c r="Z32" s="173">
        <v>0.81709713154277397</v>
      </c>
    </row>
    <row r="33" spans="1:26" ht="13" customHeight="1" x14ac:dyDescent="0.35">
      <c r="A33" s="12" t="s">
        <v>273</v>
      </c>
      <c r="B33" s="97">
        <v>2</v>
      </c>
      <c r="C33" s="13">
        <v>3.2544736629363</v>
      </c>
      <c r="D33" s="164">
        <v>0.32328501754894401</v>
      </c>
      <c r="E33" s="13">
        <v>3.9737520816715</v>
      </c>
      <c r="F33" s="164">
        <v>0.36520418707973401</v>
      </c>
      <c r="G33" s="13">
        <v>0.71927841873520404</v>
      </c>
      <c r="H33" s="164">
        <v>0.48773691764330301</v>
      </c>
      <c r="I33" s="13">
        <v>6.3550083047910304</v>
      </c>
      <c r="J33" s="164">
        <v>0.38588301824153998</v>
      </c>
      <c r="K33" s="13">
        <v>10.472860787080499</v>
      </c>
      <c r="L33" s="164">
        <v>0.49725040055477199</v>
      </c>
      <c r="M33" s="13">
        <v>4.1178524822894298</v>
      </c>
      <c r="N33" s="164">
        <v>0.62941533554488605</v>
      </c>
      <c r="O33" s="13">
        <v>3.3377435391066399</v>
      </c>
      <c r="P33" s="164">
        <v>0.31158251626820599</v>
      </c>
      <c r="Q33" s="13">
        <v>3.5033342184429399</v>
      </c>
      <c r="R33" s="164">
        <v>0.325559422689922</v>
      </c>
      <c r="S33" s="13">
        <v>0.165590679336303</v>
      </c>
      <c r="T33" s="164">
        <v>0.450635775484173</v>
      </c>
      <c r="U33" s="13">
        <v>4.1826197581480802</v>
      </c>
      <c r="V33" s="164">
        <v>0.37046562230166602</v>
      </c>
      <c r="W33" s="13">
        <v>3.8641684346255598</v>
      </c>
      <c r="X33" s="164">
        <v>0.33489059327556803</v>
      </c>
      <c r="Y33" s="13">
        <v>-0.31845132352251998</v>
      </c>
      <c r="Z33" s="173">
        <v>0.49939612210330803</v>
      </c>
    </row>
    <row r="34" spans="1:26" ht="13" customHeight="1" x14ac:dyDescent="0.35">
      <c r="A34" s="12" t="s">
        <v>274</v>
      </c>
      <c r="B34" s="97">
        <v>2</v>
      </c>
      <c r="C34" s="13">
        <v>17.9476929514034</v>
      </c>
      <c r="D34" s="164">
        <v>0.88000219497479704</v>
      </c>
      <c r="E34" s="13">
        <v>15.9085065059464</v>
      </c>
      <c r="F34" s="164">
        <v>0.75331028471622397</v>
      </c>
      <c r="G34" s="13">
        <v>-2.0391864454570601</v>
      </c>
      <c r="H34" s="164">
        <v>1.15839554911943</v>
      </c>
      <c r="I34" s="13">
        <v>3.6844650007341699</v>
      </c>
      <c r="J34" s="164">
        <v>0.360929563175926</v>
      </c>
      <c r="K34" s="13">
        <v>7.1462994315275399</v>
      </c>
      <c r="L34" s="164">
        <v>0.479316549899653</v>
      </c>
      <c r="M34" s="13">
        <v>3.4618344307933699</v>
      </c>
      <c r="N34" s="164">
        <v>0.60001208702997899</v>
      </c>
      <c r="O34" s="13">
        <v>12.682725613869399</v>
      </c>
      <c r="P34" s="164">
        <v>0.73654583654958306</v>
      </c>
      <c r="Q34" s="13">
        <v>11.9426297996574</v>
      </c>
      <c r="R34" s="164">
        <v>0.645754570706353</v>
      </c>
      <c r="S34" s="13">
        <v>-0.74009581421202597</v>
      </c>
      <c r="T34" s="164">
        <v>0.97954006295131801</v>
      </c>
      <c r="U34" s="13">
        <v>10.7716890328657</v>
      </c>
      <c r="V34" s="164">
        <v>0.64835373398887597</v>
      </c>
      <c r="W34" s="13">
        <v>10.548010679342401</v>
      </c>
      <c r="X34" s="164">
        <v>0.65555451418358601</v>
      </c>
      <c r="Y34" s="13">
        <v>-0.223678353523283</v>
      </c>
      <c r="Z34" s="173">
        <v>0.92201642363018399</v>
      </c>
    </row>
    <row r="35" spans="1:26" ht="13" customHeight="1" x14ac:dyDescent="0.35">
      <c r="A35" s="12" t="s">
        <v>276</v>
      </c>
      <c r="B35" s="97">
        <v>2</v>
      </c>
      <c r="C35" s="13">
        <v>22.671193206802901</v>
      </c>
      <c r="D35" s="164">
        <v>1.14628965262632</v>
      </c>
      <c r="E35" s="13">
        <v>14.477609260390601</v>
      </c>
      <c r="F35" s="164">
        <v>0.59649264828530202</v>
      </c>
      <c r="G35" s="13">
        <v>-8.1935839464122608</v>
      </c>
      <c r="H35" s="164">
        <v>1.2922010088127101</v>
      </c>
      <c r="I35" s="13">
        <v>10.7484336607308</v>
      </c>
      <c r="J35" s="164">
        <v>0.99090404074124705</v>
      </c>
      <c r="K35" s="13">
        <v>6.9822627988952402</v>
      </c>
      <c r="L35" s="164">
        <v>0.58299453751587005</v>
      </c>
      <c r="M35" s="13">
        <v>-3.7661708618355099</v>
      </c>
      <c r="N35" s="164">
        <v>1.1496840647459099</v>
      </c>
      <c r="O35" s="13">
        <v>11.0551844397036</v>
      </c>
      <c r="P35" s="164">
        <v>0.77486646494440903</v>
      </c>
      <c r="Q35" s="13">
        <v>13.892700994549299</v>
      </c>
      <c r="R35" s="164">
        <v>0.67268066708154495</v>
      </c>
      <c r="S35" s="13">
        <v>2.8375165548457399</v>
      </c>
      <c r="T35" s="164">
        <v>1.02611759480126</v>
      </c>
      <c r="U35" s="13">
        <v>7.8811344575048397</v>
      </c>
      <c r="V35" s="164">
        <v>0.67588593868963098</v>
      </c>
      <c r="W35" s="13">
        <v>10.999083633834299</v>
      </c>
      <c r="X35" s="164">
        <v>0.60919527262533602</v>
      </c>
      <c r="Y35" s="13">
        <v>3.1179491763294198</v>
      </c>
      <c r="Z35" s="173">
        <v>0.90991245859556302</v>
      </c>
    </row>
    <row r="36" spans="1:26" ht="13" customHeight="1" x14ac:dyDescent="0.35">
      <c r="A36" s="12" t="s">
        <v>277</v>
      </c>
      <c r="B36" s="97">
        <v>2</v>
      </c>
      <c r="C36" s="13">
        <v>10.4053641356372</v>
      </c>
      <c r="D36" s="164">
        <v>0.65173094447596902</v>
      </c>
      <c r="E36" s="13">
        <v>12.898113060759499</v>
      </c>
      <c r="F36" s="164">
        <v>0.66146309360594502</v>
      </c>
      <c r="G36" s="13">
        <v>2.4927489251222701</v>
      </c>
      <c r="H36" s="164">
        <v>0.92859390919297202</v>
      </c>
      <c r="I36" s="13">
        <v>8.5314711621410702</v>
      </c>
      <c r="J36" s="164">
        <v>0.59020814406274602</v>
      </c>
      <c r="K36" s="13">
        <v>8.6807660240039706</v>
      </c>
      <c r="L36" s="164">
        <v>0.59389112325982996</v>
      </c>
      <c r="M36" s="13">
        <v>0.14929486186289301</v>
      </c>
      <c r="N36" s="164">
        <v>0.83728867160902998</v>
      </c>
      <c r="O36" s="13">
        <v>8.9736380968802099</v>
      </c>
      <c r="P36" s="164">
        <v>0.485300304798092</v>
      </c>
      <c r="Q36" s="13">
        <v>11.123618338938</v>
      </c>
      <c r="R36" s="164">
        <v>0.51633203706766095</v>
      </c>
      <c r="S36" s="13">
        <v>2.1499802420577701</v>
      </c>
      <c r="T36" s="164">
        <v>0.70860084556791303</v>
      </c>
      <c r="U36" s="13">
        <v>5.5678084264737802</v>
      </c>
      <c r="V36" s="164">
        <v>0.41416419525973802</v>
      </c>
      <c r="W36" s="13">
        <v>9.7023736512068695</v>
      </c>
      <c r="X36" s="164">
        <v>0.581282954980052</v>
      </c>
      <c r="Y36" s="13">
        <v>4.1345652247330902</v>
      </c>
      <c r="Z36" s="173">
        <v>0.71373794517700095</v>
      </c>
    </row>
    <row r="37" spans="1:26" ht="13" customHeight="1" x14ac:dyDescent="0.35">
      <c r="A37" s="12" t="s">
        <v>278</v>
      </c>
      <c r="B37" s="97">
        <v>2</v>
      </c>
      <c r="C37" s="13">
        <v>28.463843509833801</v>
      </c>
      <c r="D37" s="164">
        <v>1.3911780183348801</v>
      </c>
      <c r="E37" s="13">
        <v>30.573281781944299</v>
      </c>
      <c r="F37" s="164">
        <v>0.97950341676744201</v>
      </c>
      <c r="G37" s="13">
        <v>2.10943827211051</v>
      </c>
      <c r="H37" s="164">
        <v>1.70141212589933</v>
      </c>
      <c r="I37" s="13">
        <v>6.9895423883496202</v>
      </c>
      <c r="J37" s="164">
        <v>0.57314246277115799</v>
      </c>
      <c r="K37" s="13">
        <v>8.8752928730038292</v>
      </c>
      <c r="L37" s="164">
        <v>0.58825323790972694</v>
      </c>
      <c r="M37" s="13">
        <v>1.8857504846542099</v>
      </c>
      <c r="N37" s="164">
        <v>0.82130028280931899</v>
      </c>
      <c r="O37" s="13">
        <v>8.5831767695420904</v>
      </c>
      <c r="P37" s="164">
        <v>0.85965220114919905</v>
      </c>
      <c r="Q37" s="13">
        <v>13.1278846458631</v>
      </c>
      <c r="R37" s="164">
        <v>0.783740559242179</v>
      </c>
      <c r="S37" s="13">
        <v>4.5447078763209703</v>
      </c>
      <c r="T37" s="164">
        <v>1.1632932438305901</v>
      </c>
      <c r="U37" s="13">
        <v>6.8644498198510302</v>
      </c>
      <c r="V37" s="164">
        <v>0.69238478289840499</v>
      </c>
      <c r="W37" s="13">
        <v>8.8876462305439805</v>
      </c>
      <c r="X37" s="164">
        <v>0.64317603042396498</v>
      </c>
      <c r="Y37" s="13">
        <v>2.0231964106929499</v>
      </c>
      <c r="Z37" s="173">
        <v>0.94502491697372804</v>
      </c>
    </row>
    <row r="38" spans="1:26" ht="13" customHeight="1" x14ac:dyDescent="0.35">
      <c r="A38" s="12" t="s">
        <v>283</v>
      </c>
      <c r="B38" s="97">
        <v>2</v>
      </c>
      <c r="C38" s="13">
        <v>34.777408236971503</v>
      </c>
      <c r="D38" s="164">
        <v>1.01403908640554</v>
      </c>
      <c r="E38" s="13">
        <v>25.758733591425099</v>
      </c>
      <c r="F38" s="164">
        <v>1.00181982631614</v>
      </c>
      <c r="G38" s="13">
        <v>-9.0186746455463904</v>
      </c>
      <c r="H38" s="164">
        <v>1.4254536937965701</v>
      </c>
      <c r="I38" s="13">
        <v>4.4757873069943903</v>
      </c>
      <c r="J38" s="164">
        <v>0.34054737550569802</v>
      </c>
      <c r="K38" s="13">
        <v>5.8085355241571799</v>
      </c>
      <c r="L38" s="164">
        <v>0.42010477281682002</v>
      </c>
      <c r="M38" s="13">
        <v>1.3327482171628</v>
      </c>
      <c r="N38" s="164">
        <v>0.54079620478262502</v>
      </c>
      <c r="O38" s="13">
        <v>17.968577130892999</v>
      </c>
      <c r="P38" s="164">
        <v>0.73158018652989198</v>
      </c>
      <c r="Q38" s="13">
        <v>15.705395525853801</v>
      </c>
      <c r="R38" s="164">
        <v>0.76435360591283397</v>
      </c>
      <c r="S38" s="13">
        <v>-2.2631816050392</v>
      </c>
      <c r="T38" s="164">
        <v>1.0580387536357401</v>
      </c>
      <c r="U38" s="13">
        <v>15.0126529723057</v>
      </c>
      <c r="V38" s="164">
        <v>0.66262497181957603</v>
      </c>
      <c r="W38" s="13">
        <v>13.321950948308</v>
      </c>
      <c r="X38" s="164">
        <v>0.70017561094083702</v>
      </c>
      <c r="Y38" s="13">
        <v>-1.69070202399771</v>
      </c>
      <c r="Z38" s="173">
        <v>0.96401127557475597</v>
      </c>
    </row>
    <row r="39" spans="1:26" ht="13" customHeight="1" x14ac:dyDescent="0.35">
      <c r="A39" s="12" t="s">
        <v>284</v>
      </c>
      <c r="B39" s="97">
        <v>2</v>
      </c>
      <c r="C39" s="13">
        <v>5.1967643940420203</v>
      </c>
      <c r="D39" s="164">
        <v>0.47251603934710501</v>
      </c>
      <c r="E39" s="13">
        <v>7.2755752686445501</v>
      </c>
      <c r="F39" s="164">
        <v>0.64731821683679802</v>
      </c>
      <c r="G39" s="13">
        <v>2.0788108746025298</v>
      </c>
      <c r="H39" s="164">
        <v>0.80143139524793106</v>
      </c>
      <c r="I39" s="13">
        <v>10.7849443740895</v>
      </c>
      <c r="J39" s="164">
        <v>0.679292551182061</v>
      </c>
      <c r="K39" s="13">
        <v>12.6814715209638</v>
      </c>
      <c r="L39" s="164">
        <v>0.72296202874742899</v>
      </c>
      <c r="M39" s="13">
        <v>1.8965271468743099</v>
      </c>
      <c r="N39" s="164">
        <v>0.99202442767405197</v>
      </c>
      <c r="O39" s="13">
        <v>2.8122318865079201</v>
      </c>
      <c r="P39" s="164">
        <v>0.38462401430710103</v>
      </c>
      <c r="Q39" s="13">
        <v>3.75021224506833</v>
      </c>
      <c r="R39" s="164">
        <v>0.40447382851615998</v>
      </c>
      <c r="S39" s="13">
        <v>0.93798035856040696</v>
      </c>
      <c r="T39" s="164">
        <v>0.55815294529029302</v>
      </c>
      <c r="U39" s="13">
        <v>2.9234624203478301</v>
      </c>
      <c r="V39" s="164">
        <v>0.34841252909174197</v>
      </c>
      <c r="W39" s="13">
        <v>3.45550639588848</v>
      </c>
      <c r="X39" s="164">
        <v>0.370761583290179</v>
      </c>
      <c r="Y39" s="13">
        <v>0.53204397554064897</v>
      </c>
      <c r="Z39" s="173">
        <v>0.50877838208000203</v>
      </c>
    </row>
    <row r="40" spans="1:26" ht="13" customHeight="1" x14ac:dyDescent="0.35">
      <c r="A40" s="12" t="s">
        <v>285</v>
      </c>
      <c r="B40" s="97">
        <v>2</v>
      </c>
      <c r="C40" s="13">
        <v>11.2044593834824</v>
      </c>
      <c r="D40" s="164">
        <v>0.957467724735655</v>
      </c>
      <c r="E40" s="13">
        <v>6.7454650382576098</v>
      </c>
      <c r="F40" s="164">
        <v>0.58628450966670898</v>
      </c>
      <c r="G40" s="13">
        <v>-4.4589943452248004</v>
      </c>
      <c r="H40" s="164">
        <v>1.12270831928226</v>
      </c>
      <c r="I40" s="13">
        <v>10.3535764723255</v>
      </c>
      <c r="J40" s="164">
        <v>1.02376378073745</v>
      </c>
      <c r="K40" s="13">
        <v>19.7451409104082</v>
      </c>
      <c r="L40" s="164">
        <v>0.83604748988481503</v>
      </c>
      <c r="M40" s="13">
        <v>9.3915644380827707</v>
      </c>
      <c r="N40" s="164">
        <v>1.32176687963216</v>
      </c>
      <c r="O40" s="13">
        <v>13.1139162596867</v>
      </c>
      <c r="P40" s="164">
        <v>0.94009062211845296</v>
      </c>
      <c r="Q40" s="13">
        <v>7.1737283939033398</v>
      </c>
      <c r="R40" s="164">
        <v>0.54695499331665298</v>
      </c>
      <c r="S40" s="13">
        <v>-5.9401878657833898</v>
      </c>
      <c r="T40" s="164">
        <v>1.0876259203003</v>
      </c>
      <c r="U40" s="13">
        <v>15.394718725655199</v>
      </c>
      <c r="V40" s="164">
        <v>0.992881855581217</v>
      </c>
      <c r="W40" s="13">
        <v>8.7159885470529002</v>
      </c>
      <c r="X40" s="164">
        <v>0.62581110685931096</v>
      </c>
      <c r="Y40" s="13">
        <v>-6.6787301786023399</v>
      </c>
      <c r="Z40" s="173">
        <v>1.1736498287866299</v>
      </c>
    </row>
    <row r="41" spans="1:26" ht="13" customHeight="1" x14ac:dyDescent="0.35">
      <c r="A41" s="12" t="s">
        <v>287</v>
      </c>
      <c r="B41" s="97">
        <v>2</v>
      </c>
      <c r="C41" s="13">
        <v>11.1015205879946</v>
      </c>
      <c r="D41" s="164">
        <v>0.67176923256037702</v>
      </c>
      <c r="E41" s="13">
        <v>11.917144528670701</v>
      </c>
      <c r="F41" s="164">
        <v>0.56025360524750001</v>
      </c>
      <c r="G41" s="13">
        <v>0.81562394067611899</v>
      </c>
      <c r="H41" s="164">
        <v>0.87473310444248098</v>
      </c>
      <c r="I41" s="13">
        <v>2.2382576524478899</v>
      </c>
      <c r="J41" s="164">
        <v>0.26215960332864702</v>
      </c>
      <c r="K41" s="13">
        <v>4.9112481175005103</v>
      </c>
      <c r="L41" s="164">
        <v>0.37267298017022898</v>
      </c>
      <c r="M41" s="13">
        <v>2.6729904650526199</v>
      </c>
      <c r="N41" s="164">
        <v>0.45564548474268202</v>
      </c>
      <c r="O41" s="13">
        <v>4.2112236429527998</v>
      </c>
      <c r="P41" s="164">
        <v>0.40361607228248803</v>
      </c>
      <c r="Q41" s="13">
        <v>6.0208069710737702</v>
      </c>
      <c r="R41" s="164">
        <v>0.37402210877359798</v>
      </c>
      <c r="S41" s="13">
        <v>1.8095833281209699</v>
      </c>
      <c r="T41" s="164">
        <v>0.55027127097113804</v>
      </c>
      <c r="U41" s="13">
        <v>6.2926485462083601</v>
      </c>
      <c r="V41" s="164">
        <v>0.47514272058485202</v>
      </c>
      <c r="W41" s="13">
        <v>8.4224374910432491</v>
      </c>
      <c r="X41" s="164">
        <v>0.44712700132197403</v>
      </c>
      <c r="Y41" s="13">
        <v>2.1297889448348899</v>
      </c>
      <c r="Z41" s="173">
        <v>0.65244399011405996</v>
      </c>
    </row>
    <row r="42" spans="1:26" ht="13" customHeight="1" x14ac:dyDescent="0.35">
      <c r="A42" s="12" t="s">
        <v>288</v>
      </c>
      <c r="B42" s="97">
        <v>2</v>
      </c>
      <c r="C42" s="13">
        <v>23.0219887324035</v>
      </c>
      <c r="D42" s="164">
        <v>0.680910412019608</v>
      </c>
      <c r="E42" s="13">
        <v>26.726013181510901</v>
      </c>
      <c r="F42" s="164">
        <v>0.71627315960819005</v>
      </c>
      <c r="G42" s="13">
        <v>3.70402444910733</v>
      </c>
      <c r="H42" s="164">
        <v>0.98827436897443199</v>
      </c>
      <c r="I42" s="13">
        <v>4.1690293822878601</v>
      </c>
      <c r="J42" s="164">
        <v>0.42553484758444998</v>
      </c>
      <c r="K42" s="13">
        <v>4.5256276128732003</v>
      </c>
      <c r="L42" s="164">
        <v>0.31937150381268298</v>
      </c>
      <c r="M42" s="13">
        <v>0.35659823058533702</v>
      </c>
      <c r="N42" s="164">
        <v>0.53205080956267303</v>
      </c>
      <c r="O42" s="13">
        <v>6.6256703530126604</v>
      </c>
      <c r="P42" s="164">
        <v>0.415267885486656</v>
      </c>
      <c r="Q42" s="13">
        <v>10.064765216328899</v>
      </c>
      <c r="R42" s="164">
        <v>0.456770620639595</v>
      </c>
      <c r="S42" s="13">
        <v>3.4390948633162401</v>
      </c>
      <c r="T42" s="164">
        <v>0.61732229556046203</v>
      </c>
      <c r="U42" s="13">
        <v>7.1611797381530797</v>
      </c>
      <c r="V42" s="164">
        <v>0.45348697912647601</v>
      </c>
      <c r="W42" s="13">
        <v>9.7791596281617892</v>
      </c>
      <c r="X42" s="164">
        <v>0.48026078634859698</v>
      </c>
      <c r="Y42" s="13">
        <v>2.6179798900087099</v>
      </c>
      <c r="Z42" s="173">
        <v>0.66053074352480401</v>
      </c>
    </row>
    <row r="43" spans="1:26" ht="13" customHeight="1" x14ac:dyDescent="0.35">
      <c r="A43" s="12" t="s">
        <v>289</v>
      </c>
      <c r="B43" s="97">
        <v>2</v>
      </c>
      <c r="C43" s="13">
        <v>11.4704499354745</v>
      </c>
      <c r="D43" s="164">
        <v>0.60008043430355296</v>
      </c>
      <c r="E43" s="13">
        <v>13.544295494808001</v>
      </c>
      <c r="F43" s="164">
        <v>0.66797011545176899</v>
      </c>
      <c r="G43" s="13">
        <v>2.0738455593334701</v>
      </c>
      <c r="H43" s="164">
        <v>0.89793129067350697</v>
      </c>
      <c r="I43" s="13">
        <v>8.0117397194829891</v>
      </c>
      <c r="J43" s="164">
        <v>0.52607734563852704</v>
      </c>
      <c r="K43" s="13">
        <v>9.47834889651857</v>
      </c>
      <c r="L43" s="164">
        <v>0.53575640510227296</v>
      </c>
      <c r="M43" s="13">
        <v>1.46660917703558</v>
      </c>
      <c r="N43" s="164">
        <v>0.75086103854321096</v>
      </c>
      <c r="O43" s="13">
        <v>7.1919075594658697</v>
      </c>
      <c r="P43" s="164">
        <v>0.56771280639702604</v>
      </c>
      <c r="Q43" s="13">
        <v>8.3333777503999897</v>
      </c>
      <c r="R43" s="164">
        <v>0.46318540951303599</v>
      </c>
      <c r="S43" s="13">
        <v>1.1414701909341201</v>
      </c>
      <c r="T43" s="164">
        <v>0.73269267372681302</v>
      </c>
      <c r="U43" s="13">
        <v>4.6670101931463099</v>
      </c>
      <c r="V43" s="164">
        <v>0.45790572361968601</v>
      </c>
      <c r="W43" s="13">
        <v>6.0467342789167997</v>
      </c>
      <c r="X43" s="164">
        <v>0.42550874016901602</v>
      </c>
      <c r="Y43" s="13">
        <v>1.3797240857705</v>
      </c>
      <c r="Z43" s="173">
        <v>0.62508826551447205</v>
      </c>
    </row>
    <row r="44" spans="1:26" ht="13" customHeight="1" x14ac:dyDescent="0.35">
      <c r="A44" s="12" t="s">
        <v>290</v>
      </c>
      <c r="B44" s="97">
        <v>2</v>
      </c>
      <c r="C44" s="13">
        <v>16.3914476664783</v>
      </c>
      <c r="D44" s="164">
        <v>1.01661360299212</v>
      </c>
      <c r="E44" s="13">
        <v>19.2540635082897</v>
      </c>
      <c r="F44" s="164">
        <v>1.0625146491450099</v>
      </c>
      <c r="G44" s="13">
        <v>2.8626158418113898</v>
      </c>
      <c r="H44" s="164">
        <v>1.4705239193690001</v>
      </c>
      <c r="I44" s="13">
        <v>6.0265594676940903</v>
      </c>
      <c r="J44" s="164">
        <v>0.492463018687465</v>
      </c>
      <c r="K44" s="13">
        <v>8.1333517902534407</v>
      </c>
      <c r="L44" s="164">
        <v>0.53113539183323299</v>
      </c>
      <c r="M44" s="13">
        <v>2.1067923225593499</v>
      </c>
      <c r="N44" s="164">
        <v>0.72430976055318497</v>
      </c>
      <c r="O44" s="13">
        <v>5.5998147216465899</v>
      </c>
      <c r="P44" s="164">
        <v>0.61070636592056105</v>
      </c>
      <c r="Q44" s="13">
        <v>7.9680499345447098</v>
      </c>
      <c r="R44" s="164">
        <v>0.590727673567083</v>
      </c>
      <c r="S44" s="13">
        <v>2.3682352128981199</v>
      </c>
      <c r="T44" s="164">
        <v>0.84965960813367902</v>
      </c>
      <c r="U44" s="13">
        <v>5.1035522852517703</v>
      </c>
      <c r="V44" s="164">
        <v>0.56702130903466097</v>
      </c>
      <c r="W44" s="13">
        <v>7.0156937346901298</v>
      </c>
      <c r="X44" s="164">
        <v>0.51007994442586801</v>
      </c>
      <c r="Y44" s="13">
        <v>1.91214144943836</v>
      </c>
      <c r="Z44" s="173">
        <v>0.76268913366120406</v>
      </c>
    </row>
    <row r="45" spans="1:26" ht="13" customHeight="1" x14ac:dyDescent="0.35">
      <c r="A45" s="12" t="s">
        <v>291</v>
      </c>
      <c r="B45" s="97">
        <v>2</v>
      </c>
      <c r="C45" s="13">
        <v>24.781256428696398</v>
      </c>
      <c r="D45" s="164">
        <v>1.79763351931409</v>
      </c>
      <c r="E45" s="13">
        <v>29.5031825521197</v>
      </c>
      <c r="F45" s="164">
        <v>1.1522031390759699</v>
      </c>
      <c r="G45" s="13">
        <v>4.7219261234232803</v>
      </c>
      <c r="H45" s="164">
        <v>2.1351951534831901</v>
      </c>
      <c r="I45" s="13">
        <v>8.9193246392964607</v>
      </c>
      <c r="J45" s="164">
        <v>0.79513882695992</v>
      </c>
      <c r="K45" s="13">
        <v>14.7640427684878</v>
      </c>
      <c r="L45" s="164">
        <v>0.97102645609303695</v>
      </c>
      <c r="M45" s="13">
        <v>5.8447181291913504</v>
      </c>
      <c r="N45" s="164">
        <v>1.2550450719284201</v>
      </c>
      <c r="O45" s="13">
        <v>11.664536827300401</v>
      </c>
      <c r="P45" s="164">
        <v>1.2556846839528699</v>
      </c>
      <c r="Q45" s="13">
        <v>16.787072987587099</v>
      </c>
      <c r="R45" s="164">
        <v>0.99452988555305299</v>
      </c>
      <c r="S45" s="13">
        <v>5.1225361602866704</v>
      </c>
      <c r="T45" s="164">
        <v>1.60182199971532</v>
      </c>
      <c r="U45" s="13">
        <v>11.9495977635346</v>
      </c>
      <c r="V45" s="164">
        <v>1.4743285147143499</v>
      </c>
      <c r="W45" s="13">
        <v>12.9960078930016</v>
      </c>
      <c r="X45" s="164">
        <v>0.90297218675747903</v>
      </c>
      <c r="Y45" s="13">
        <v>1.0464101294670101</v>
      </c>
      <c r="Z45" s="173">
        <v>1.72887343069335</v>
      </c>
    </row>
    <row r="46" spans="1:26" ht="13" customHeight="1" x14ac:dyDescent="0.35">
      <c r="A46" s="12" t="s">
        <v>292</v>
      </c>
      <c r="B46" s="97">
        <v>2</v>
      </c>
      <c r="C46" s="13">
        <v>10.763640893844199</v>
      </c>
      <c r="D46" s="164">
        <v>0.550271786244517</v>
      </c>
      <c r="E46" s="13">
        <v>16.402391941184199</v>
      </c>
      <c r="F46" s="164">
        <v>0.61122377106441905</v>
      </c>
      <c r="G46" s="13">
        <v>5.6387510473399702</v>
      </c>
      <c r="H46" s="164">
        <v>0.82243147863572197</v>
      </c>
      <c r="I46" s="13">
        <v>7.6996075379601399</v>
      </c>
      <c r="J46" s="164">
        <v>0.35471370266264901</v>
      </c>
      <c r="K46" s="13">
        <v>10.9282985071523</v>
      </c>
      <c r="L46" s="164">
        <v>0.45116629825752302</v>
      </c>
      <c r="M46" s="13">
        <v>3.2286909691921402</v>
      </c>
      <c r="N46" s="164">
        <v>0.57391013193708496</v>
      </c>
      <c r="O46" s="13">
        <v>4.0568084130351396</v>
      </c>
      <c r="P46" s="164">
        <v>0.29443464600313202</v>
      </c>
      <c r="Q46" s="13">
        <v>7.6399250004094101</v>
      </c>
      <c r="R46" s="164">
        <v>0.44184797416285199</v>
      </c>
      <c r="S46" s="13">
        <v>3.5831165873742701</v>
      </c>
      <c r="T46" s="164">
        <v>0.53096270399982504</v>
      </c>
      <c r="U46" s="13">
        <v>3.59095418795338</v>
      </c>
      <c r="V46" s="164">
        <v>0.37575145863216902</v>
      </c>
      <c r="W46" s="13">
        <v>5.4542979401311902</v>
      </c>
      <c r="X46" s="164">
        <v>0.38072451165604698</v>
      </c>
      <c r="Y46" s="13">
        <v>1.86334375217781</v>
      </c>
      <c r="Z46" s="173">
        <v>0.53492084689226505</v>
      </c>
    </row>
    <row r="47" spans="1:26" ht="13" customHeight="1" x14ac:dyDescent="0.35">
      <c r="A47" s="12" t="s">
        <v>293</v>
      </c>
      <c r="B47" s="97">
        <v>2</v>
      </c>
      <c r="C47" s="13">
        <v>17.109127544626499</v>
      </c>
      <c r="D47" s="164">
        <v>0.94038648473919395</v>
      </c>
      <c r="E47" s="13">
        <v>18.4936543921701</v>
      </c>
      <c r="F47" s="164">
        <v>0.88712519887615104</v>
      </c>
      <c r="G47" s="13">
        <v>1.3845268475436801</v>
      </c>
      <c r="H47" s="164">
        <v>1.2927945927954601</v>
      </c>
      <c r="I47" s="13">
        <v>10.660172730289499</v>
      </c>
      <c r="J47" s="164">
        <v>0.68394046828913702</v>
      </c>
      <c r="K47" s="13">
        <v>12.4778569733019</v>
      </c>
      <c r="L47" s="164">
        <v>0.93879646146138995</v>
      </c>
      <c r="M47" s="13">
        <v>1.8176842430123801</v>
      </c>
      <c r="N47" s="164">
        <v>1.1615133921810801</v>
      </c>
      <c r="O47" s="13">
        <v>7.4279498564352302</v>
      </c>
      <c r="P47" s="164">
        <v>0.61134112962925702</v>
      </c>
      <c r="Q47" s="13">
        <v>10.3935252904487</v>
      </c>
      <c r="R47" s="164">
        <v>0.79726193509988996</v>
      </c>
      <c r="S47" s="13">
        <v>2.9655754340134801</v>
      </c>
      <c r="T47" s="164">
        <v>1.0046713740998101</v>
      </c>
      <c r="U47" s="13">
        <v>4.9118768673870097</v>
      </c>
      <c r="V47" s="164">
        <v>0.55219786931122605</v>
      </c>
      <c r="W47" s="13">
        <v>6.8570154098999696</v>
      </c>
      <c r="X47" s="164">
        <v>0.55007491269828102</v>
      </c>
      <c r="Y47" s="13">
        <v>1.9451385425129599</v>
      </c>
      <c r="Z47" s="173">
        <v>0.77942600447501098</v>
      </c>
    </row>
    <row r="48" spans="1:26" ht="13" customHeight="1" x14ac:dyDescent="0.35">
      <c r="A48" s="12" t="s">
        <v>294</v>
      </c>
      <c r="B48" s="97">
        <v>2</v>
      </c>
      <c r="C48" s="13">
        <v>6.6820605638398298</v>
      </c>
      <c r="D48" s="164">
        <v>0.46079567677420802</v>
      </c>
      <c r="E48" s="13">
        <v>8.1674852952622707</v>
      </c>
      <c r="F48" s="164">
        <v>0.57491610421112904</v>
      </c>
      <c r="G48" s="13">
        <v>1.48542473142244</v>
      </c>
      <c r="H48" s="164">
        <v>0.73679113907205895</v>
      </c>
      <c r="I48" s="13">
        <v>7.32100385027793</v>
      </c>
      <c r="J48" s="164">
        <v>0.55286043506819305</v>
      </c>
      <c r="K48" s="13">
        <v>9.7899994797247398</v>
      </c>
      <c r="L48" s="164">
        <v>0.45391616653071398</v>
      </c>
      <c r="M48" s="13">
        <v>2.4689956294468201</v>
      </c>
      <c r="N48" s="164">
        <v>0.71532827911507202</v>
      </c>
      <c r="O48" s="13">
        <v>4.0476375648756804</v>
      </c>
      <c r="P48" s="164">
        <v>0.40256230794993397</v>
      </c>
      <c r="Q48" s="13">
        <v>6.2686690838474597</v>
      </c>
      <c r="R48" s="164">
        <v>0.44086643023968197</v>
      </c>
      <c r="S48" s="13">
        <v>2.2210315189717802</v>
      </c>
      <c r="T48" s="164">
        <v>0.59700889532255497</v>
      </c>
      <c r="U48" s="13">
        <v>4.1691088624216199</v>
      </c>
      <c r="V48" s="164">
        <v>0.38033699409747002</v>
      </c>
      <c r="W48" s="13">
        <v>6.6567878013625803</v>
      </c>
      <c r="X48" s="164">
        <v>0.41350387948162898</v>
      </c>
      <c r="Y48" s="13">
        <v>2.4876789389409599</v>
      </c>
      <c r="Z48" s="173">
        <v>0.56181997777353598</v>
      </c>
    </row>
    <row r="49" spans="1:26" ht="13" customHeight="1" x14ac:dyDescent="0.35">
      <c r="A49" s="12" t="s">
        <v>295</v>
      </c>
      <c r="B49" s="97">
        <v>2</v>
      </c>
      <c r="C49" s="13">
        <v>27.4932629817167</v>
      </c>
      <c r="D49" s="164">
        <v>0.61951215281841099</v>
      </c>
      <c r="E49" s="13">
        <v>20.880138851208599</v>
      </c>
      <c r="F49" s="164">
        <v>1.4076603975712301</v>
      </c>
      <c r="G49" s="13">
        <v>-6.6131241305081296</v>
      </c>
      <c r="H49" s="164">
        <v>1.5379541938497701</v>
      </c>
      <c r="I49" s="13">
        <v>14.033887515095399</v>
      </c>
      <c r="J49" s="164">
        <v>0.40042455055147502</v>
      </c>
      <c r="K49" s="13">
        <v>15.6029283989498</v>
      </c>
      <c r="L49" s="164">
        <v>0.86445899431582296</v>
      </c>
      <c r="M49" s="13">
        <v>1.5690408838543799</v>
      </c>
      <c r="N49" s="164">
        <v>0.95269574027486603</v>
      </c>
      <c r="O49" s="13">
        <v>14.4015697095764</v>
      </c>
      <c r="P49" s="164">
        <v>0.43447355984200697</v>
      </c>
      <c r="Q49" s="13">
        <v>11.601092589076201</v>
      </c>
      <c r="R49" s="164">
        <v>0.93384858661564796</v>
      </c>
      <c r="S49" s="13">
        <v>-2.8004771205002399</v>
      </c>
      <c r="T49" s="164">
        <v>1.02997109518949</v>
      </c>
      <c r="U49" s="13">
        <v>14.9009888722466</v>
      </c>
      <c r="V49" s="164">
        <v>0.44444246213873601</v>
      </c>
      <c r="W49" s="13">
        <v>11.6426525109423</v>
      </c>
      <c r="X49" s="164">
        <v>0.80505330062875002</v>
      </c>
      <c r="Y49" s="13">
        <v>-3.2583363613043699</v>
      </c>
      <c r="Z49" s="173">
        <v>0.91958681972132805</v>
      </c>
    </row>
    <row r="50" spans="1:26" ht="13" customHeight="1" x14ac:dyDescent="0.35">
      <c r="A50" s="12" t="s">
        <v>296</v>
      </c>
      <c r="B50" s="97">
        <v>2</v>
      </c>
      <c r="C50" s="13">
        <v>26.454962799684498</v>
      </c>
      <c r="D50" s="164">
        <v>1.6882910423106601</v>
      </c>
      <c r="E50" s="13">
        <v>29.6098582251011</v>
      </c>
      <c r="F50" s="164">
        <v>1.72110345286995</v>
      </c>
      <c r="G50" s="13">
        <v>3.15489542541658</v>
      </c>
      <c r="H50" s="164">
        <v>2.4109176134881301</v>
      </c>
      <c r="I50" s="13">
        <v>9.0992586529202395</v>
      </c>
      <c r="J50" s="164">
        <v>1.47865268828945</v>
      </c>
      <c r="K50" s="13">
        <v>14.8436262974143</v>
      </c>
      <c r="L50" s="164">
        <v>0.99075940731387002</v>
      </c>
      <c r="M50" s="13">
        <v>5.7443676444940603</v>
      </c>
      <c r="N50" s="164">
        <v>1.77989268658718</v>
      </c>
      <c r="O50" s="13">
        <v>6.5212173164760596</v>
      </c>
      <c r="P50" s="164">
        <v>0.94890102709759805</v>
      </c>
      <c r="Q50" s="13">
        <v>12.595384277311</v>
      </c>
      <c r="R50" s="164">
        <v>1.0875877855856599</v>
      </c>
      <c r="S50" s="13">
        <v>6.0741669608349902</v>
      </c>
      <c r="T50" s="164">
        <v>1.4433503907859599</v>
      </c>
      <c r="U50" s="13">
        <v>4.6288682074974199</v>
      </c>
      <c r="V50" s="164">
        <v>0.84141200855069298</v>
      </c>
      <c r="W50" s="13">
        <v>9.1390844289022404</v>
      </c>
      <c r="X50" s="164">
        <v>1.2371357035434301</v>
      </c>
      <c r="Y50" s="13">
        <v>4.5102162214048196</v>
      </c>
      <c r="Z50" s="173">
        <v>1.49615471028742</v>
      </c>
    </row>
    <row r="51" spans="1:26" ht="13" customHeight="1" x14ac:dyDescent="0.35">
      <c r="A51" s="12" t="s">
        <v>298</v>
      </c>
      <c r="B51" s="97">
        <v>2</v>
      </c>
      <c r="C51" s="13">
        <v>3.8179407606340399</v>
      </c>
      <c r="D51" s="164">
        <v>0.47007726210829898</v>
      </c>
      <c r="E51" s="13">
        <v>4.2469861225820296</v>
      </c>
      <c r="F51" s="164">
        <v>0.401917978220099</v>
      </c>
      <c r="G51" s="13">
        <v>0.42904536194799398</v>
      </c>
      <c r="H51" s="164">
        <v>0.61847448901936697</v>
      </c>
      <c r="I51" s="13" t="s">
        <v>355</v>
      </c>
      <c r="J51" s="164" t="s">
        <v>355</v>
      </c>
      <c r="K51" s="13" t="s">
        <v>356</v>
      </c>
      <c r="L51" s="164" t="s">
        <v>356</v>
      </c>
      <c r="M51" s="13" t="s">
        <v>356</v>
      </c>
      <c r="N51" s="164" t="s">
        <v>356</v>
      </c>
      <c r="O51" s="13">
        <v>1.15064484849538</v>
      </c>
      <c r="P51" s="164">
        <v>0.264014019211322</v>
      </c>
      <c r="Q51" s="13">
        <v>2.6417522695236899</v>
      </c>
      <c r="R51" s="164">
        <v>0.361343105958633</v>
      </c>
      <c r="S51" s="13">
        <v>1.49110742102831</v>
      </c>
      <c r="T51" s="164">
        <v>0.44751786842979602</v>
      </c>
      <c r="U51" s="13">
        <v>0.85154709730216305</v>
      </c>
      <c r="V51" s="164">
        <v>0.19594232848954399</v>
      </c>
      <c r="W51" s="13">
        <v>2.9360090081906098</v>
      </c>
      <c r="X51" s="164">
        <v>0.35631205890782303</v>
      </c>
      <c r="Y51" s="13">
        <v>2.0844619108884399</v>
      </c>
      <c r="Z51" s="173">
        <v>0.40663457725215202</v>
      </c>
    </row>
    <row r="52" spans="1:26" ht="13" customHeight="1" x14ac:dyDescent="0.35">
      <c r="A52" s="101" t="s">
        <v>338</v>
      </c>
      <c r="B52" s="102">
        <v>2</v>
      </c>
      <c r="C52" s="44">
        <v>17.446371964252101</v>
      </c>
      <c r="D52" s="165">
        <v>0.19152763013174801</v>
      </c>
      <c r="E52" s="44">
        <v>18.7790342869855</v>
      </c>
      <c r="F52" s="165">
        <v>0.18502413502929299</v>
      </c>
      <c r="G52" s="44">
        <v>1.33266232273343</v>
      </c>
      <c r="H52" s="165">
        <v>0.26630201585271901</v>
      </c>
      <c r="I52" s="44">
        <v>10.813603169767701</v>
      </c>
      <c r="J52" s="165">
        <v>0.16019419309181299</v>
      </c>
      <c r="K52" s="44">
        <v>11.025612276956901</v>
      </c>
      <c r="L52" s="165">
        <v>0.13318198845048901</v>
      </c>
      <c r="M52" s="44">
        <v>0.21200910718913199</v>
      </c>
      <c r="N52" s="165">
        <v>0.20832575824406199</v>
      </c>
      <c r="O52" s="44">
        <v>7.4404576148926704</v>
      </c>
      <c r="P52" s="165">
        <v>0.12015586684759801</v>
      </c>
      <c r="Q52" s="44">
        <v>9.5408683889026697</v>
      </c>
      <c r="R52" s="165">
        <v>0.131821275581504</v>
      </c>
      <c r="S52" s="44">
        <v>2.1004107740100002</v>
      </c>
      <c r="T52" s="165">
        <v>0.17836558253719401</v>
      </c>
      <c r="U52" s="44">
        <v>6.16049430336186</v>
      </c>
      <c r="V52" s="165">
        <v>0.12067346609047</v>
      </c>
      <c r="W52" s="44">
        <v>7.5951988905624201</v>
      </c>
      <c r="X52" s="165">
        <v>0.12015577405822001</v>
      </c>
      <c r="Y52" s="44">
        <v>1.4347045872005599</v>
      </c>
      <c r="Z52" s="174">
        <v>0.17029238226596599</v>
      </c>
    </row>
    <row r="53" spans="1:26" ht="13" customHeight="1" x14ac:dyDescent="0.35">
      <c r="A53" s="12" t="s">
        <v>302</v>
      </c>
      <c r="B53" s="97">
        <v>2</v>
      </c>
      <c r="C53" s="13">
        <v>26.294981438857199</v>
      </c>
      <c r="D53" s="164">
        <v>1.7136732125905501</v>
      </c>
      <c r="E53" s="13">
        <v>41.679909574828201</v>
      </c>
      <c r="F53" s="164">
        <v>2.09441458408374</v>
      </c>
      <c r="G53" s="13">
        <v>15.384928135971</v>
      </c>
      <c r="H53" s="164">
        <v>2.7061500936890202</v>
      </c>
      <c r="I53" s="13">
        <v>3.2483208288816199</v>
      </c>
      <c r="J53" s="164">
        <v>0.66302989519814604</v>
      </c>
      <c r="K53" s="13">
        <v>6.3630780560475104</v>
      </c>
      <c r="L53" s="164">
        <v>1.0410031949804199</v>
      </c>
      <c r="M53" s="13">
        <v>3.1147572271658901</v>
      </c>
      <c r="N53" s="164">
        <v>1.2342189003114099</v>
      </c>
      <c r="O53" s="13">
        <v>8.2584790477327292</v>
      </c>
      <c r="P53" s="164">
        <v>1.03564228152683</v>
      </c>
      <c r="Q53" s="13">
        <v>17.591153869409599</v>
      </c>
      <c r="R53" s="164">
        <v>1.5528653240577399</v>
      </c>
      <c r="S53" s="13">
        <v>9.3326748216768607</v>
      </c>
      <c r="T53" s="164">
        <v>1.8665330562160101</v>
      </c>
      <c r="U53" s="13">
        <v>6.3834043236403097</v>
      </c>
      <c r="V53" s="164">
        <v>0.83649054656139998</v>
      </c>
      <c r="W53" s="13">
        <v>11.9111389337793</v>
      </c>
      <c r="X53" s="164">
        <v>1.1279257238726801</v>
      </c>
      <c r="Y53" s="13">
        <v>5.5277346101389897</v>
      </c>
      <c r="Z53" s="173">
        <v>1.4042552734671501</v>
      </c>
    </row>
    <row r="54" spans="1:26" ht="13" customHeight="1" x14ac:dyDescent="0.35">
      <c r="A54" s="12" t="s">
        <v>303</v>
      </c>
      <c r="B54" s="97">
        <v>2</v>
      </c>
      <c r="C54" s="13">
        <v>9.9567531415196804</v>
      </c>
      <c r="D54" s="164">
        <v>0.86411700482518905</v>
      </c>
      <c r="E54" s="13">
        <v>13.494015976000201</v>
      </c>
      <c r="F54" s="164">
        <v>1.23349979068251</v>
      </c>
      <c r="G54" s="13">
        <v>3.5372628344805599</v>
      </c>
      <c r="H54" s="164">
        <v>1.50606106504413</v>
      </c>
      <c r="I54" s="13">
        <v>11.7654262690351</v>
      </c>
      <c r="J54" s="164">
        <v>0.74842241209302895</v>
      </c>
      <c r="K54" s="13">
        <v>25.4878281423379</v>
      </c>
      <c r="L54" s="164">
        <v>1.5269864619367099</v>
      </c>
      <c r="M54" s="13">
        <v>13.7224018733028</v>
      </c>
      <c r="N54" s="164">
        <v>1.70053631594892</v>
      </c>
      <c r="O54" s="13">
        <v>2.49295713165876</v>
      </c>
      <c r="P54" s="164">
        <v>0.39161596657462899</v>
      </c>
      <c r="Q54" s="13">
        <v>5.8502453204690603</v>
      </c>
      <c r="R54" s="164">
        <v>0.89647679618862897</v>
      </c>
      <c r="S54" s="13">
        <v>3.3572881888102999</v>
      </c>
      <c r="T54" s="164">
        <v>0.97828099817016201</v>
      </c>
      <c r="U54" s="13">
        <v>2.1247873617978699</v>
      </c>
      <c r="V54" s="164">
        <v>0.35703444547399499</v>
      </c>
      <c r="W54" s="13">
        <v>2.97260386242549</v>
      </c>
      <c r="X54" s="164">
        <v>0.75984993157496705</v>
      </c>
      <c r="Y54" s="13">
        <v>0.84781650062762304</v>
      </c>
      <c r="Z54" s="173">
        <v>0.83955078093549795</v>
      </c>
    </row>
    <row r="55" spans="1:26" ht="13" customHeight="1" x14ac:dyDescent="0.35">
      <c r="A55" s="12" t="s">
        <v>304</v>
      </c>
      <c r="B55" s="97">
        <v>2</v>
      </c>
      <c r="C55" s="13">
        <v>27.738501527907701</v>
      </c>
      <c r="D55" s="164">
        <v>1.5162874140393601</v>
      </c>
      <c r="E55" s="13">
        <v>32.901967197056798</v>
      </c>
      <c r="F55" s="164">
        <v>1.9927055858470399</v>
      </c>
      <c r="G55" s="13">
        <v>5.1634656691491898</v>
      </c>
      <c r="H55" s="164">
        <v>2.50399741889647</v>
      </c>
      <c r="I55" s="13">
        <v>5.5021947661697501</v>
      </c>
      <c r="J55" s="164">
        <v>0.45380168888129901</v>
      </c>
      <c r="K55" s="13">
        <v>7.5309560709540202</v>
      </c>
      <c r="L55" s="164">
        <v>0.98354521981755405</v>
      </c>
      <c r="M55" s="13">
        <v>2.0287613047842701</v>
      </c>
      <c r="N55" s="164">
        <v>1.0831884287867399</v>
      </c>
      <c r="O55" s="13">
        <v>9.5180476693699401</v>
      </c>
      <c r="P55" s="164">
        <v>0.84687997934283299</v>
      </c>
      <c r="Q55" s="13">
        <v>13.333769558134801</v>
      </c>
      <c r="R55" s="164">
        <v>1.2398023830712599</v>
      </c>
      <c r="S55" s="13">
        <v>3.8157218887648798</v>
      </c>
      <c r="T55" s="164">
        <v>1.50143786034617</v>
      </c>
      <c r="U55" s="13">
        <v>7.9488684151107796</v>
      </c>
      <c r="V55" s="164">
        <v>0.83127769964694398</v>
      </c>
      <c r="W55" s="13">
        <v>9.7571629149829597</v>
      </c>
      <c r="X55" s="164">
        <v>0.95407563426466402</v>
      </c>
      <c r="Y55" s="13">
        <v>1.8082944998721799</v>
      </c>
      <c r="Z55" s="173">
        <v>1.26541808499319</v>
      </c>
    </row>
    <row r="56" spans="1:26" ht="13" customHeight="1" x14ac:dyDescent="0.35">
      <c r="A56" s="26" t="s">
        <v>305</v>
      </c>
      <c r="B56" s="107">
        <v>2</v>
      </c>
      <c r="C56" s="108">
        <v>15.4589542894673</v>
      </c>
      <c r="D56" s="169">
        <v>0.76040284935728797</v>
      </c>
      <c r="E56" s="108">
        <v>23.5485565972599</v>
      </c>
      <c r="F56" s="169">
        <v>1.52977149504204</v>
      </c>
      <c r="G56" s="108">
        <v>8.0896023077926191</v>
      </c>
      <c r="H56" s="169">
        <v>1.70833641896257</v>
      </c>
      <c r="I56" s="108">
        <v>18.1848271294452</v>
      </c>
      <c r="J56" s="169">
        <v>0.76666266196075705</v>
      </c>
      <c r="K56" s="108">
        <v>17.194399707473899</v>
      </c>
      <c r="L56" s="169">
        <v>1.3896763968291399</v>
      </c>
      <c r="M56" s="108">
        <v>-0.990427421971251</v>
      </c>
      <c r="N56" s="169">
        <v>1.5871270034716101</v>
      </c>
      <c r="O56" s="108">
        <v>2.86589508308065</v>
      </c>
      <c r="P56" s="169">
        <v>0.35194692626681701</v>
      </c>
      <c r="Q56" s="108">
        <v>7.9413296016375803</v>
      </c>
      <c r="R56" s="169">
        <v>0.88129326720905798</v>
      </c>
      <c r="S56" s="108">
        <v>5.0754345185569303</v>
      </c>
      <c r="T56" s="169">
        <v>0.94897021119562897</v>
      </c>
      <c r="U56" s="108">
        <v>1.7414654182123901</v>
      </c>
      <c r="V56" s="169">
        <v>0.279347392958195</v>
      </c>
      <c r="W56" s="108">
        <v>4.1070729573374702</v>
      </c>
      <c r="X56" s="169">
        <v>0.60334451609239204</v>
      </c>
      <c r="Y56" s="108">
        <v>2.3656075391250799</v>
      </c>
      <c r="Z56" s="175">
        <v>0.664875605697264</v>
      </c>
    </row>
    <row r="57" spans="1:26" ht="13" customHeight="1" x14ac:dyDescent="0.35">
      <c r="A57" s="185"/>
      <c r="B57" s="179"/>
      <c r="C57" s="180" t="s">
        <v>618</v>
      </c>
      <c r="D57" s="181" t="s">
        <v>619</v>
      </c>
      <c r="E57" s="180" t="s">
        <v>576</v>
      </c>
      <c r="F57" s="181" t="s">
        <v>577</v>
      </c>
      <c r="G57" s="180" t="s">
        <v>620</v>
      </c>
      <c r="H57" s="181" t="s">
        <v>621</v>
      </c>
      <c r="I57" s="180" t="s">
        <v>622</v>
      </c>
      <c r="J57" s="181" t="s">
        <v>623</v>
      </c>
      <c r="K57" s="180" t="s">
        <v>584</v>
      </c>
      <c r="L57" s="181" t="s">
        <v>585</v>
      </c>
      <c r="M57" s="180" t="s">
        <v>624</v>
      </c>
      <c r="N57" s="181" t="s">
        <v>625</v>
      </c>
      <c r="O57" s="180" t="s">
        <v>626</v>
      </c>
      <c r="P57" s="181" t="s">
        <v>627</v>
      </c>
      <c r="Q57" s="180" t="s">
        <v>592</v>
      </c>
      <c r="R57" s="181" t="s">
        <v>593</v>
      </c>
      <c r="S57" s="180" t="s">
        <v>628</v>
      </c>
      <c r="T57" s="181" t="s">
        <v>629</v>
      </c>
      <c r="U57" s="180" t="s">
        <v>630</v>
      </c>
      <c r="V57" s="181" t="s">
        <v>631</v>
      </c>
      <c r="W57" s="180" t="s">
        <v>600</v>
      </c>
      <c r="X57" s="181" t="s">
        <v>601</v>
      </c>
      <c r="Y57" s="180" t="s">
        <v>632</v>
      </c>
      <c r="Z57" s="187" t="s">
        <v>633</v>
      </c>
    </row>
    <row r="58" spans="1:26" ht="13" customHeight="1" x14ac:dyDescent="0.35">
      <c r="A58" s="12" t="s">
        <v>267</v>
      </c>
      <c r="B58" s="112">
        <v>1</v>
      </c>
      <c r="C58" s="13">
        <v>12.6690096432453</v>
      </c>
      <c r="D58" s="164">
        <v>1.1997820254271101</v>
      </c>
      <c r="E58" s="13">
        <v>19.599904366034199</v>
      </c>
      <c r="F58" s="164">
        <v>1.0886394512126401</v>
      </c>
      <c r="G58" s="13">
        <v>6.9308947227889197</v>
      </c>
      <c r="H58" s="164">
        <v>1.6200656663464399</v>
      </c>
      <c r="I58" s="13">
        <v>9.8950402181538095</v>
      </c>
      <c r="J58" s="164">
        <v>1.7928118162551501</v>
      </c>
      <c r="K58" s="13">
        <v>5.9980808409418902</v>
      </c>
      <c r="L58" s="164">
        <v>0.65259918830774899</v>
      </c>
      <c r="M58" s="13">
        <v>-3.8969593772119202</v>
      </c>
      <c r="N58" s="164">
        <v>1.90789410321538</v>
      </c>
      <c r="O58" s="13">
        <v>8.7242038571865699</v>
      </c>
      <c r="P58" s="164">
        <v>0.88601574094929902</v>
      </c>
      <c r="Q58" s="13">
        <v>12.8334350910959</v>
      </c>
      <c r="R58" s="164">
        <v>0.91284347328544202</v>
      </c>
      <c r="S58" s="13">
        <v>4.1092312339093402</v>
      </c>
      <c r="T58" s="164">
        <v>1.27212699834952</v>
      </c>
      <c r="U58" s="13">
        <v>8.3575858754236698</v>
      </c>
      <c r="V58" s="164">
        <v>0.86687153654206694</v>
      </c>
      <c r="W58" s="13">
        <v>10.6180068126517</v>
      </c>
      <c r="X58" s="164">
        <v>0.902333211501821</v>
      </c>
      <c r="Y58" s="13">
        <v>2.26042093722802</v>
      </c>
      <c r="Z58" s="173">
        <v>1.2512679510983999</v>
      </c>
    </row>
    <row r="59" spans="1:26" ht="13" customHeight="1" x14ac:dyDescent="0.35">
      <c r="A59" s="12" t="s">
        <v>272</v>
      </c>
      <c r="B59" s="112">
        <v>1</v>
      </c>
      <c r="C59" s="13">
        <v>19.6353418887199</v>
      </c>
      <c r="D59" s="164">
        <v>0.72449266847432503</v>
      </c>
      <c r="E59" s="13">
        <v>25.353262484031202</v>
      </c>
      <c r="F59" s="164">
        <v>0.93277581330187798</v>
      </c>
      <c r="G59" s="13">
        <v>5.7179205953113703</v>
      </c>
      <c r="H59" s="164">
        <v>1.18108439349355</v>
      </c>
      <c r="I59" s="13">
        <v>5.8860518140139</v>
      </c>
      <c r="J59" s="164">
        <v>0.42476953890491997</v>
      </c>
      <c r="K59" s="13">
        <v>7.03840899024416</v>
      </c>
      <c r="L59" s="164">
        <v>0.46872328522226803</v>
      </c>
      <c r="M59" s="13">
        <v>1.15235717623025</v>
      </c>
      <c r="N59" s="164">
        <v>0.63255883464785601</v>
      </c>
      <c r="O59" s="13">
        <v>7.5858361493594604</v>
      </c>
      <c r="P59" s="164">
        <v>0.498385510105185</v>
      </c>
      <c r="Q59" s="13">
        <v>13.3784761017628</v>
      </c>
      <c r="R59" s="164">
        <v>0.72817880725226103</v>
      </c>
      <c r="S59" s="13">
        <v>5.7926399524033396</v>
      </c>
      <c r="T59" s="164">
        <v>0.88240154805741999</v>
      </c>
      <c r="U59" s="13">
        <v>6.64957186804802</v>
      </c>
      <c r="V59" s="164">
        <v>0.51281741249983304</v>
      </c>
      <c r="W59" s="13">
        <v>12.1703105277339</v>
      </c>
      <c r="X59" s="164">
        <v>0.77092407116741302</v>
      </c>
      <c r="Y59" s="13">
        <v>5.5207386596858399</v>
      </c>
      <c r="Z59" s="173">
        <v>0.925907998706331</v>
      </c>
    </row>
    <row r="60" spans="1:26" ht="13" customHeight="1" x14ac:dyDescent="0.35">
      <c r="A60" s="12" t="s">
        <v>274</v>
      </c>
      <c r="B60" s="112">
        <v>1</v>
      </c>
      <c r="C60" s="13">
        <v>16.060888062105501</v>
      </c>
      <c r="D60" s="164">
        <v>0.73104039755325601</v>
      </c>
      <c r="E60" s="13">
        <v>20.5516358827755</v>
      </c>
      <c r="F60" s="164">
        <v>0.82345219605933995</v>
      </c>
      <c r="G60" s="13">
        <v>4.49074782066997</v>
      </c>
      <c r="H60" s="164">
        <v>1.10113286303233</v>
      </c>
      <c r="I60" s="13">
        <v>7.2811669616735397</v>
      </c>
      <c r="J60" s="164">
        <v>0.50906586045731705</v>
      </c>
      <c r="K60" s="13">
        <v>9.4333108883490198</v>
      </c>
      <c r="L60" s="164">
        <v>0.57162983850784199</v>
      </c>
      <c r="M60" s="13">
        <v>2.15214392667548</v>
      </c>
      <c r="N60" s="164">
        <v>0.76544674704100102</v>
      </c>
      <c r="O60" s="13">
        <v>13.273290995016399</v>
      </c>
      <c r="P60" s="164">
        <v>0.68563847019059199</v>
      </c>
      <c r="Q60" s="13">
        <v>18.826475917219199</v>
      </c>
      <c r="R60" s="164">
        <v>0.93652944101787905</v>
      </c>
      <c r="S60" s="13">
        <v>5.5531849222028402</v>
      </c>
      <c r="T60" s="164">
        <v>1.16068406799549</v>
      </c>
      <c r="U60" s="13">
        <v>9.8818291711721997</v>
      </c>
      <c r="V60" s="164">
        <v>0.66655137694212696</v>
      </c>
      <c r="W60" s="13">
        <v>15.7996409578219</v>
      </c>
      <c r="X60" s="164">
        <v>0.83439533808205202</v>
      </c>
      <c r="Y60" s="13">
        <v>5.9178117866496596</v>
      </c>
      <c r="Z60" s="173">
        <v>1.06794490415775</v>
      </c>
    </row>
    <row r="61" spans="1:26" ht="13" customHeight="1" x14ac:dyDescent="0.35">
      <c r="A61" s="12" t="s">
        <v>292</v>
      </c>
      <c r="B61" s="112">
        <v>1</v>
      </c>
      <c r="C61" s="13">
        <v>11.843019812420399</v>
      </c>
      <c r="D61" s="164">
        <v>0.70966872594263697</v>
      </c>
      <c r="E61" s="13">
        <v>15.872586056144</v>
      </c>
      <c r="F61" s="164">
        <v>0.77718174556895103</v>
      </c>
      <c r="G61" s="13">
        <v>4.0295662437235604</v>
      </c>
      <c r="H61" s="164">
        <v>1.05244532695368</v>
      </c>
      <c r="I61" s="13">
        <v>9.7546264435053907</v>
      </c>
      <c r="J61" s="164">
        <v>0.64935603716287504</v>
      </c>
      <c r="K61" s="13">
        <v>10.9297907243505</v>
      </c>
      <c r="L61" s="164">
        <v>0.64814512710209504</v>
      </c>
      <c r="M61" s="13">
        <v>1.17516428084508</v>
      </c>
      <c r="N61" s="164">
        <v>0.917472271399013</v>
      </c>
      <c r="O61" s="13">
        <v>3.1664809615471099</v>
      </c>
      <c r="P61" s="164">
        <v>0.30348303425578499</v>
      </c>
      <c r="Q61" s="13">
        <v>6.8421498982849798</v>
      </c>
      <c r="R61" s="164">
        <v>0.56680958867346298</v>
      </c>
      <c r="S61" s="13">
        <v>3.6756689367378699</v>
      </c>
      <c r="T61" s="164">
        <v>0.64294250278954002</v>
      </c>
      <c r="U61" s="13">
        <v>3.0976414993987298</v>
      </c>
      <c r="V61" s="164">
        <v>0.31092001799911601</v>
      </c>
      <c r="W61" s="13">
        <v>4.7694892936832698</v>
      </c>
      <c r="X61" s="164">
        <v>0.433900782931745</v>
      </c>
      <c r="Y61" s="13">
        <v>1.67184779428454</v>
      </c>
      <c r="Z61" s="173">
        <v>0.53379878889086296</v>
      </c>
    </row>
    <row r="62" spans="1:26" ht="13" customHeight="1" x14ac:dyDescent="0.35">
      <c r="A62" s="12" t="s">
        <v>294</v>
      </c>
      <c r="B62" s="112">
        <v>1</v>
      </c>
      <c r="C62" s="13">
        <v>6.4632319907405096</v>
      </c>
      <c r="D62" s="164">
        <v>0.72615692803571497</v>
      </c>
      <c r="E62" s="13">
        <v>7.9410022925835202</v>
      </c>
      <c r="F62" s="164">
        <v>0.71912671964516695</v>
      </c>
      <c r="G62" s="13">
        <v>1.4777703018430099</v>
      </c>
      <c r="H62" s="164">
        <v>1.02198195827612</v>
      </c>
      <c r="I62" s="13">
        <v>8.6624712048723804</v>
      </c>
      <c r="J62" s="164">
        <v>0.84179979060287102</v>
      </c>
      <c r="K62" s="13">
        <v>10.9055668216239</v>
      </c>
      <c r="L62" s="164">
        <v>0.66177097593988599</v>
      </c>
      <c r="M62" s="13">
        <v>2.2430956167514902</v>
      </c>
      <c r="N62" s="164">
        <v>1.07077902111288</v>
      </c>
      <c r="O62" s="13">
        <v>4.3426129446981596</v>
      </c>
      <c r="P62" s="164">
        <v>0.61512043122100601</v>
      </c>
      <c r="Q62" s="13">
        <v>6.16378892222252</v>
      </c>
      <c r="R62" s="164">
        <v>0.51775460479616098</v>
      </c>
      <c r="S62" s="13">
        <v>1.8211759775243599</v>
      </c>
      <c r="T62" s="164">
        <v>0.80401677575355601</v>
      </c>
      <c r="U62" s="13">
        <v>4.8089547454813699</v>
      </c>
      <c r="V62" s="164">
        <v>0.68962627682047195</v>
      </c>
      <c r="W62" s="13">
        <v>5.96765800126005</v>
      </c>
      <c r="X62" s="164">
        <v>0.48409571905525001</v>
      </c>
      <c r="Y62" s="13">
        <v>1.1587032557786801</v>
      </c>
      <c r="Z62" s="173">
        <v>0.84257525888723195</v>
      </c>
    </row>
    <row r="63" spans="1:26" ht="13" customHeight="1" x14ac:dyDescent="0.35">
      <c r="A63" s="186" t="s">
        <v>295</v>
      </c>
      <c r="B63" s="182">
        <v>1</v>
      </c>
      <c r="C63" s="183">
        <v>29.071672132150098</v>
      </c>
      <c r="D63" s="184">
        <v>0.58065741290977002</v>
      </c>
      <c r="E63" s="183">
        <v>20.422246691902401</v>
      </c>
      <c r="F63" s="184">
        <v>1.5103206237004001</v>
      </c>
      <c r="G63" s="183">
        <v>-8.6494254402476596</v>
      </c>
      <c r="H63" s="184">
        <v>1.61809499645164</v>
      </c>
      <c r="I63" s="183">
        <v>12.3211009168395</v>
      </c>
      <c r="J63" s="184">
        <v>0.37597281851532599</v>
      </c>
      <c r="K63" s="183">
        <v>17.5853750798167</v>
      </c>
      <c r="L63" s="184">
        <v>1.29496315972138</v>
      </c>
      <c r="M63" s="183">
        <v>5.2642741629771503</v>
      </c>
      <c r="N63" s="184">
        <v>1.3484380391022599</v>
      </c>
      <c r="O63" s="183">
        <v>15.4196644563023</v>
      </c>
      <c r="P63" s="184">
        <v>0.41507809233740001</v>
      </c>
      <c r="Q63" s="183">
        <v>11.2616276626678</v>
      </c>
      <c r="R63" s="184">
        <v>0.989049797937951</v>
      </c>
      <c r="S63" s="183">
        <v>-4.1580367936344897</v>
      </c>
      <c r="T63" s="184">
        <v>1.0726179774456299</v>
      </c>
      <c r="U63" s="183">
        <v>17.544598192251499</v>
      </c>
      <c r="V63" s="184">
        <v>0.45062377300622503</v>
      </c>
      <c r="W63" s="183">
        <v>10.6926077039424</v>
      </c>
      <c r="X63" s="184">
        <v>0.824084414399605</v>
      </c>
      <c r="Y63" s="183">
        <v>-6.8519904883091396</v>
      </c>
      <c r="Z63" s="188">
        <v>0.93924273053066798</v>
      </c>
    </row>
    <row r="64" spans="1:26" ht="13" customHeight="1" x14ac:dyDescent="0.35">
      <c r="A64" s="12" t="s">
        <v>339</v>
      </c>
      <c r="B64" s="112">
        <v>1</v>
      </c>
      <c r="C64" s="13">
        <v>24.625515943808701</v>
      </c>
      <c r="D64" s="164">
        <v>0.92288658731428397</v>
      </c>
      <c r="E64" s="13">
        <v>33.948560464124597</v>
      </c>
      <c r="F64" s="164">
        <v>1.2266614204314299</v>
      </c>
      <c r="G64" s="13">
        <v>9.3230445203158805</v>
      </c>
      <c r="H64" s="164">
        <v>1.5350628304468401</v>
      </c>
      <c r="I64" s="13">
        <v>6.0984636095222502</v>
      </c>
      <c r="J64" s="164">
        <v>0.54121372083785801</v>
      </c>
      <c r="K64" s="13">
        <v>5.48774749974464</v>
      </c>
      <c r="L64" s="164">
        <v>0.51838253055673</v>
      </c>
      <c r="M64" s="13">
        <v>-0.61071610977761503</v>
      </c>
      <c r="N64" s="164">
        <v>0.74942160337793695</v>
      </c>
      <c r="O64" s="13">
        <v>8.1905552450789401</v>
      </c>
      <c r="P64" s="164">
        <v>0.59617266415046799</v>
      </c>
      <c r="Q64" s="13">
        <v>14.6442068080644</v>
      </c>
      <c r="R64" s="164">
        <v>0.94551382517944904</v>
      </c>
      <c r="S64" s="13">
        <v>6.45365156298549</v>
      </c>
      <c r="T64" s="164">
        <v>1.1177737870811499</v>
      </c>
      <c r="U64" s="13">
        <v>5.9909501281135498</v>
      </c>
      <c r="V64" s="164">
        <v>0.51400831098689104</v>
      </c>
      <c r="W64" s="13">
        <v>11.130732113273799</v>
      </c>
      <c r="X64" s="164">
        <v>0.85572400647617997</v>
      </c>
      <c r="Y64" s="13">
        <v>5.1397819851602096</v>
      </c>
      <c r="Z64" s="173">
        <v>0.99823249747903997</v>
      </c>
    </row>
    <row r="65" spans="1:26" ht="13" customHeight="1" x14ac:dyDescent="0.35">
      <c r="A65" s="12" t="s">
        <v>340</v>
      </c>
      <c r="B65" s="112">
        <v>1</v>
      </c>
      <c r="C65" s="13">
        <v>30.567040075101101</v>
      </c>
      <c r="D65" s="164">
        <v>0.96283354616602701</v>
      </c>
      <c r="E65" s="13">
        <v>27.856386594011401</v>
      </c>
      <c r="F65" s="164">
        <v>1.21049921004846</v>
      </c>
      <c r="G65" s="13">
        <v>-2.7106534810896799</v>
      </c>
      <c r="H65" s="164">
        <v>1.5467245311142499</v>
      </c>
      <c r="I65" s="13">
        <v>11.9186153313369</v>
      </c>
      <c r="J65" s="164">
        <v>0.65798787678285298</v>
      </c>
      <c r="K65" s="13">
        <v>12.833457968908901</v>
      </c>
      <c r="L65" s="164">
        <v>0.83238935444736895</v>
      </c>
      <c r="M65" s="13">
        <v>0.91484263757199202</v>
      </c>
      <c r="N65" s="164">
        <v>1.0610466923705599</v>
      </c>
      <c r="O65" s="13">
        <v>9.1436181774124901</v>
      </c>
      <c r="P65" s="164">
        <v>0.57846135498610096</v>
      </c>
      <c r="Q65" s="13">
        <v>9.2795471308017596</v>
      </c>
      <c r="R65" s="164">
        <v>0.63668239212940803</v>
      </c>
      <c r="S65" s="13">
        <v>0.13592895338927299</v>
      </c>
      <c r="T65" s="164">
        <v>0.86022206880548102</v>
      </c>
      <c r="U65" s="13">
        <v>6.0971858163249397</v>
      </c>
      <c r="V65" s="164">
        <v>0.53269277017042904</v>
      </c>
      <c r="W65" s="13">
        <v>6.1250023890287997</v>
      </c>
      <c r="X65" s="164">
        <v>0.55516051814579503</v>
      </c>
      <c r="Y65" s="13">
        <v>2.78165727038635E-2</v>
      </c>
      <c r="Z65" s="173">
        <v>0.76939248001247895</v>
      </c>
    </row>
    <row r="66" spans="1:26" ht="13" customHeight="1" x14ac:dyDescent="0.35">
      <c r="A66" s="26" t="s">
        <v>341</v>
      </c>
      <c r="B66" s="114">
        <v>1</v>
      </c>
      <c r="C66" s="108">
        <v>11.786968424899401</v>
      </c>
      <c r="D66" s="169">
        <v>0.98966883660494798</v>
      </c>
      <c r="E66" s="108">
        <v>10.245297343237601</v>
      </c>
      <c r="F66" s="169">
        <v>1.0137191833694501</v>
      </c>
      <c r="G66" s="108">
        <v>-1.5416710816617301</v>
      </c>
      <c r="H66" s="169">
        <v>1.4167113287039901</v>
      </c>
      <c r="I66" s="108">
        <v>8.5562701266011896</v>
      </c>
      <c r="J66" s="169">
        <v>0.75403215295796</v>
      </c>
      <c r="K66" s="108">
        <v>25.967510732908501</v>
      </c>
      <c r="L66" s="169">
        <v>1.5320417062865399</v>
      </c>
      <c r="M66" s="108">
        <v>17.411240606307398</v>
      </c>
      <c r="N66" s="169">
        <v>1.70754685953147</v>
      </c>
      <c r="O66" s="108">
        <v>4.1131014068828398</v>
      </c>
      <c r="P66" s="169">
        <v>0.61714515055472796</v>
      </c>
      <c r="Q66" s="108">
        <v>3.8058926405233602</v>
      </c>
      <c r="R66" s="169">
        <v>0.75592799161244095</v>
      </c>
      <c r="S66" s="108">
        <v>-0.30720876635948102</v>
      </c>
      <c r="T66" s="169">
        <v>0.97585617042494299</v>
      </c>
      <c r="U66" s="108">
        <v>2.7625923752218999</v>
      </c>
      <c r="V66" s="169">
        <v>0.47227426904847503</v>
      </c>
      <c r="W66" s="108">
        <v>2.7416571940712502</v>
      </c>
      <c r="X66" s="169">
        <v>0.46596315276324102</v>
      </c>
      <c r="Y66" s="108">
        <v>-2.0935181150651998E-2</v>
      </c>
      <c r="Z66" s="175">
        <v>0.66344905225520501</v>
      </c>
    </row>
    <row r="67" spans="1:26" ht="13" customHeight="1" x14ac:dyDescent="0.35">
      <c r="A67" s="12"/>
      <c r="B67" s="115"/>
      <c r="C67" s="13" t="s">
        <v>618</v>
      </c>
      <c r="D67" s="164" t="s">
        <v>619</v>
      </c>
      <c r="E67" s="13" t="s">
        <v>576</v>
      </c>
      <c r="F67" s="164" t="s">
        <v>577</v>
      </c>
      <c r="G67" s="13" t="s">
        <v>620</v>
      </c>
      <c r="H67" s="164" t="s">
        <v>621</v>
      </c>
      <c r="I67" s="13" t="s">
        <v>622</v>
      </c>
      <c r="J67" s="164" t="s">
        <v>623</v>
      </c>
      <c r="K67" s="13" t="s">
        <v>584</v>
      </c>
      <c r="L67" s="164" t="s">
        <v>585</v>
      </c>
      <c r="M67" s="13" t="s">
        <v>624</v>
      </c>
      <c r="N67" s="164" t="s">
        <v>625</v>
      </c>
      <c r="O67" s="13" t="s">
        <v>626</v>
      </c>
      <c r="P67" s="164" t="s">
        <v>627</v>
      </c>
      <c r="Q67" s="13" t="s">
        <v>592</v>
      </c>
      <c r="R67" s="164" t="s">
        <v>593</v>
      </c>
      <c r="S67" s="13" t="s">
        <v>628</v>
      </c>
      <c r="T67" s="164" t="s">
        <v>629</v>
      </c>
      <c r="U67" s="13" t="s">
        <v>630</v>
      </c>
      <c r="V67" s="164" t="s">
        <v>631</v>
      </c>
      <c r="W67" s="13" t="s">
        <v>600</v>
      </c>
      <c r="X67" s="164" t="s">
        <v>601</v>
      </c>
      <c r="Y67" s="13" t="s">
        <v>632</v>
      </c>
      <c r="Z67" s="173" t="s">
        <v>633</v>
      </c>
    </row>
    <row r="68" spans="1:26" ht="13" customHeight="1" x14ac:dyDescent="0.35">
      <c r="A68" s="12" t="s">
        <v>261</v>
      </c>
      <c r="B68" s="115">
        <v>3</v>
      </c>
      <c r="C68" s="13">
        <v>7.5776424969758596</v>
      </c>
      <c r="D68" s="164">
        <v>0.64492072251772303</v>
      </c>
      <c r="E68" s="13">
        <v>9.3428666607206505</v>
      </c>
      <c r="F68" s="164">
        <v>0.63635218632079305</v>
      </c>
      <c r="G68" s="13">
        <v>1.7652241637447901</v>
      </c>
      <c r="H68" s="164">
        <v>0.90601702156639197</v>
      </c>
      <c r="I68" s="13">
        <v>9.8209367664872005</v>
      </c>
      <c r="J68" s="164">
        <v>0.59942694404811203</v>
      </c>
      <c r="K68" s="13">
        <v>12.9245482788461</v>
      </c>
      <c r="L68" s="164">
        <v>0.71608251301720904</v>
      </c>
      <c r="M68" s="13">
        <v>3.1036115123589099</v>
      </c>
      <c r="N68" s="164">
        <v>0.93385589182694595</v>
      </c>
      <c r="O68" s="13">
        <v>2.7550937359571299</v>
      </c>
      <c r="P68" s="164">
        <v>0.35317331849481098</v>
      </c>
      <c r="Q68" s="13">
        <v>4.3451280054440096</v>
      </c>
      <c r="R68" s="164">
        <v>0.404428350735271</v>
      </c>
      <c r="S68" s="13">
        <v>1.5900342694868901</v>
      </c>
      <c r="T68" s="164">
        <v>0.53692986858163205</v>
      </c>
      <c r="U68" s="13">
        <v>2.70551105408948</v>
      </c>
      <c r="V68" s="164">
        <v>0.37982658409264602</v>
      </c>
      <c r="W68" s="13">
        <v>4.0653847414200799</v>
      </c>
      <c r="X68" s="164">
        <v>0.38291772886869302</v>
      </c>
      <c r="Y68" s="13">
        <v>1.3598736873305901</v>
      </c>
      <c r="Z68" s="173">
        <v>0.539346105080445</v>
      </c>
    </row>
    <row r="69" spans="1:26" ht="13" customHeight="1" x14ac:dyDescent="0.35">
      <c r="A69" s="12" t="s">
        <v>264</v>
      </c>
      <c r="B69" s="115">
        <v>3</v>
      </c>
      <c r="C69" s="13">
        <v>17.285490536133199</v>
      </c>
      <c r="D69" s="164">
        <v>1.26609864922573</v>
      </c>
      <c r="E69" s="13">
        <v>12.116930196833399</v>
      </c>
      <c r="F69" s="164">
        <v>1.0307260064829999</v>
      </c>
      <c r="G69" s="13">
        <v>-5.1685603392998196</v>
      </c>
      <c r="H69" s="164">
        <v>1.63260585874595</v>
      </c>
      <c r="I69" s="13">
        <v>22.8851518427672</v>
      </c>
      <c r="J69" s="164">
        <v>1.12168176657254</v>
      </c>
      <c r="K69" s="13">
        <v>30.907805478655501</v>
      </c>
      <c r="L69" s="164">
        <v>1.09620446822423</v>
      </c>
      <c r="M69" s="13">
        <v>8.0226536358883092</v>
      </c>
      <c r="N69" s="164">
        <v>1.5683858650268601</v>
      </c>
      <c r="O69" s="13">
        <v>6.6476296636905197</v>
      </c>
      <c r="P69" s="164">
        <v>0.85193054894106102</v>
      </c>
      <c r="Q69" s="13">
        <v>6.8172014965547598</v>
      </c>
      <c r="R69" s="164">
        <v>0.66569833460118699</v>
      </c>
      <c r="S69" s="13">
        <v>0.16957183286423699</v>
      </c>
      <c r="T69" s="164">
        <v>1.08117525540951</v>
      </c>
      <c r="U69" s="13">
        <v>3.26370060051417</v>
      </c>
      <c r="V69" s="164">
        <v>0.49670131687421898</v>
      </c>
      <c r="W69" s="13">
        <v>3.4593300022634601</v>
      </c>
      <c r="X69" s="164">
        <v>0.56268157005951003</v>
      </c>
      <c r="Y69" s="13">
        <v>0.195629401749289</v>
      </c>
      <c r="Z69" s="173">
        <v>0.75054829789242605</v>
      </c>
    </row>
    <row r="70" spans="1:26" ht="13" customHeight="1" x14ac:dyDescent="0.35">
      <c r="A70" s="12" t="s">
        <v>283</v>
      </c>
      <c r="B70" s="115">
        <v>3</v>
      </c>
      <c r="C70" s="13">
        <v>29.848887312812199</v>
      </c>
      <c r="D70" s="164">
        <v>0.86016410701071899</v>
      </c>
      <c r="E70" s="13">
        <v>24.164283251901701</v>
      </c>
      <c r="F70" s="164">
        <v>0.77042161570182799</v>
      </c>
      <c r="G70" s="13">
        <v>-5.6846040609104804</v>
      </c>
      <c r="H70" s="164">
        <v>1.1547431562603701</v>
      </c>
      <c r="I70" s="13">
        <v>6.3014511562604598</v>
      </c>
      <c r="J70" s="164">
        <v>0.403507152518495</v>
      </c>
      <c r="K70" s="13">
        <v>8.2886734788106899</v>
      </c>
      <c r="L70" s="164">
        <v>0.42491915173997902</v>
      </c>
      <c r="M70" s="13">
        <v>1.9872223225502399</v>
      </c>
      <c r="N70" s="164">
        <v>0.58598149087578499</v>
      </c>
      <c r="O70" s="13">
        <v>14.550038418273701</v>
      </c>
      <c r="P70" s="164">
        <v>0.68282777862350197</v>
      </c>
      <c r="Q70" s="13">
        <v>13.788081430410699</v>
      </c>
      <c r="R70" s="164">
        <v>0.63571667126379106</v>
      </c>
      <c r="S70" s="13">
        <v>-0.76195698786302102</v>
      </c>
      <c r="T70" s="164">
        <v>0.93294665516449604</v>
      </c>
      <c r="U70" s="13">
        <v>12.2295649691668</v>
      </c>
      <c r="V70" s="164">
        <v>0.60641846508444897</v>
      </c>
      <c r="W70" s="13">
        <v>11.880994721700301</v>
      </c>
      <c r="X70" s="164">
        <v>0.56083188160089703</v>
      </c>
      <c r="Y70" s="13">
        <v>-0.348570247466501</v>
      </c>
      <c r="Z70" s="173">
        <v>0.82599985121995201</v>
      </c>
    </row>
    <row r="71" spans="1:26" ht="13" customHeight="1" x14ac:dyDescent="0.35">
      <c r="A71" s="12" t="s">
        <v>290</v>
      </c>
      <c r="B71" s="115">
        <v>3</v>
      </c>
      <c r="C71" s="13">
        <v>11.9314554166923</v>
      </c>
      <c r="D71" s="164">
        <v>0.68511108933597098</v>
      </c>
      <c r="E71" s="13">
        <v>12.5169834763986</v>
      </c>
      <c r="F71" s="164">
        <v>0.71207893448974402</v>
      </c>
      <c r="G71" s="13">
        <v>0.58552805970625599</v>
      </c>
      <c r="H71" s="164">
        <v>0.98814655475550295</v>
      </c>
      <c r="I71" s="13">
        <v>8.0452425593780692</v>
      </c>
      <c r="J71" s="164">
        <v>0.55931844345095205</v>
      </c>
      <c r="K71" s="13">
        <v>11.087016339696399</v>
      </c>
      <c r="L71" s="164">
        <v>0.63229021960728005</v>
      </c>
      <c r="M71" s="13">
        <v>3.0417737803182998</v>
      </c>
      <c r="N71" s="164">
        <v>0.84417299352408703</v>
      </c>
      <c r="O71" s="13">
        <v>3.9352308032579102</v>
      </c>
      <c r="P71" s="164">
        <v>0.462131449613434</v>
      </c>
      <c r="Q71" s="13">
        <v>5.5076484333078701</v>
      </c>
      <c r="R71" s="164">
        <v>0.43612864240486898</v>
      </c>
      <c r="S71" s="13">
        <v>1.5724176300499599</v>
      </c>
      <c r="T71" s="164">
        <v>0.63543187632328302</v>
      </c>
      <c r="U71" s="13">
        <v>3.7961162342179202</v>
      </c>
      <c r="V71" s="164">
        <v>0.43916016116474199</v>
      </c>
      <c r="W71" s="13">
        <v>6.0670353235225498</v>
      </c>
      <c r="X71" s="164">
        <v>0.49802886145261599</v>
      </c>
      <c r="Y71" s="13">
        <v>2.2709190893046398</v>
      </c>
      <c r="Z71" s="173">
        <v>0.66399879065705503</v>
      </c>
    </row>
    <row r="72" spans="1:26" ht="13" customHeight="1" x14ac:dyDescent="0.35">
      <c r="A72" s="12" t="s">
        <v>294</v>
      </c>
      <c r="B72" s="115">
        <v>3</v>
      </c>
      <c r="C72" s="13">
        <v>5.93355228633372</v>
      </c>
      <c r="D72" s="164">
        <v>0.393552871914082</v>
      </c>
      <c r="E72" s="13">
        <v>6.5068273313697702</v>
      </c>
      <c r="F72" s="164">
        <v>0.41353721650783298</v>
      </c>
      <c r="G72" s="13">
        <v>0.57327504503604299</v>
      </c>
      <c r="H72" s="164">
        <v>0.57087379728699095</v>
      </c>
      <c r="I72" s="13">
        <v>6.3837574146090903</v>
      </c>
      <c r="J72" s="164">
        <v>0.50458642803883602</v>
      </c>
      <c r="K72" s="13">
        <v>9.1180733414900406</v>
      </c>
      <c r="L72" s="164">
        <v>0.47236266471246302</v>
      </c>
      <c r="M72" s="13">
        <v>2.73431592688096</v>
      </c>
      <c r="N72" s="164">
        <v>0.69118300787508502</v>
      </c>
      <c r="O72" s="13">
        <v>3.9176213848527</v>
      </c>
      <c r="P72" s="164">
        <v>0.38854760129676102</v>
      </c>
      <c r="Q72" s="13">
        <v>4.59936837491842</v>
      </c>
      <c r="R72" s="164">
        <v>0.423719853522807</v>
      </c>
      <c r="S72" s="13">
        <v>0.68174699006571804</v>
      </c>
      <c r="T72" s="164">
        <v>0.57489803682292695</v>
      </c>
      <c r="U72" s="13">
        <v>4.2594077091358997</v>
      </c>
      <c r="V72" s="164">
        <v>0.441186101977734</v>
      </c>
      <c r="W72" s="13">
        <v>4.6918523177326801</v>
      </c>
      <c r="X72" s="164">
        <v>0.37534500043135</v>
      </c>
      <c r="Y72" s="13">
        <v>0.43244460859677603</v>
      </c>
      <c r="Z72" s="173">
        <v>0.57924869091532405</v>
      </c>
    </row>
    <row r="73" spans="1:26" ht="13" customHeight="1" x14ac:dyDescent="0.35">
      <c r="A73" s="26" t="s">
        <v>295</v>
      </c>
      <c r="B73" s="171">
        <v>3</v>
      </c>
      <c r="C73" s="108">
        <v>24.592952474379501</v>
      </c>
      <c r="D73" s="169">
        <v>0.67736476832043901</v>
      </c>
      <c r="E73" s="108">
        <v>18.693983322621602</v>
      </c>
      <c r="F73" s="169">
        <v>1.2904941715925</v>
      </c>
      <c r="G73" s="108">
        <v>-5.8989691517578704</v>
      </c>
      <c r="H73" s="169">
        <v>1.4574629450782</v>
      </c>
      <c r="I73" s="108">
        <v>15.3124563220266</v>
      </c>
      <c r="J73" s="169">
        <v>0.64431567556486002</v>
      </c>
      <c r="K73" s="108">
        <v>16.273741931569401</v>
      </c>
      <c r="L73" s="169">
        <v>1.3300560694921</v>
      </c>
      <c r="M73" s="108">
        <v>0.96128560954279296</v>
      </c>
      <c r="N73" s="169">
        <v>1.4779011596759</v>
      </c>
      <c r="O73" s="108">
        <v>13.187313758709999</v>
      </c>
      <c r="P73" s="169">
        <v>0.45050738578055799</v>
      </c>
      <c r="Q73" s="108">
        <v>10.4312285003914</v>
      </c>
      <c r="R73" s="169">
        <v>0.66656117098049095</v>
      </c>
      <c r="S73" s="108">
        <v>-2.75608525831856</v>
      </c>
      <c r="T73" s="169">
        <v>0.80452513901165001</v>
      </c>
      <c r="U73" s="108">
        <v>14.084240098852</v>
      </c>
      <c r="V73" s="169">
        <v>0.46663117454727399</v>
      </c>
      <c r="W73" s="108">
        <v>10.159892333921301</v>
      </c>
      <c r="X73" s="169">
        <v>0.65685614032137996</v>
      </c>
      <c r="Y73" s="108">
        <v>-3.9243477649306402</v>
      </c>
      <c r="Z73" s="175">
        <v>0.80573236383880598</v>
      </c>
    </row>
    <row r="75" spans="1:26" x14ac:dyDescent="0.35">
      <c r="A75" s="178" t="s">
        <v>310</v>
      </c>
    </row>
    <row r="76" spans="1:26" x14ac:dyDescent="0.35">
      <c r="A76" s="178" t="s">
        <v>342</v>
      </c>
    </row>
    <row r="77" spans="1:26" x14ac:dyDescent="0.35">
      <c r="A77" s="178" t="s">
        <v>311</v>
      </c>
    </row>
    <row r="78" spans="1:26" x14ac:dyDescent="0.35">
      <c r="A78" s="178" t="s">
        <v>312</v>
      </c>
    </row>
    <row r="79" spans="1:26" x14ac:dyDescent="0.35">
      <c r="A79" s="178" t="s">
        <v>313</v>
      </c>
    </row>
    <row r="80" spans="1:26" x14ac:dyDescent="0.35">
      <c r="A80" s="163" t="str">
        <f>HYPERLINK("https://oecdcode.org/disclaimers/cyprus.html", "Information on data for Cyprus: https://oecdcode.org/disclaimers/cyprus.html")</f>
        <v>Information on data for Cyprus: https://oecdcode.org/disclaimers/cyprus.html</v>
      </c>
    </row>
    <row r="81" spans="1:1" x14ac:dyDescent="0.35">
      <c r="A81" s="178" t="s">
        <v>343</v>
      </c>
    </row>
  </sheetData>
  <mergeCells count="18">
    <mergeCell ref="W8:X9"/>
    <mergeCell ref="Y8:Z9"/>
    <mergeCell ref="B6:B10"/>
    <mergeCell ref="C6:Z6"/>
    <mergeCell ref="C7:H7"/>
    <mergeCell ref="C8:D9"/>
    <mergeCell ref="E8:F9"/>
    <mergeCell ref="G8:H9"/>
    <mergeCell ref="I7:N7"/>
    <mergeCell ref="I8:J9"/>
    <mergeCell ref="K8:L9"/>
    <mergeCell ref="M8:N9"/>
    <mergeCell ref="O7:T7"/>
    <mergeCell ref="O8:P9"/>
    <mergeCell ref="Q8:R9"/>
    <mergeCell ref="S8:T9"/>
    <mergeCell ref="U7:Z7"/>
    <mergeCell ref="U8:V9"/>
  </mergeCells>
  <conditionalFormatting sqref="G1:G200">
    <cfRule type="expression" dxfId="348" priority="4">
      <formula>ABS(G1/H1)&gt;1.95996398454005</formula>
    </cfRule>
  </conditionalFormatting>
  <conditionalFormatting sqref="M1:M200">
    <cfRule type="expression" dxfId="347" priority="3">
      <formula>ABS(M1/N1)&gt;1.95996398454005</formula>
    </cfRule>
  </conditionalFormatting>
  <conditionalFormatting sqref="S1:S200">
    <cfRule type="expression" dxfId="346" priority="2">
      <formula>ABS(S1/T1)&gt;1.95996398454005</formula>
    </cfRule>
  </conditionalFormatting>
  <conditionalFormatting sqref="Y1:Y200">
    <cfRule type="expression" dxfId="345"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5"/>
  <sheetViews>
    <sheetView showGridLines="0" zoomScale="80" workbookViewId="0"/>
  </sheetViews>
  <sheetFormatPr defaultColWidth="10.81640625" defaultRowHeight="14.5" x14ac:dyDescent="0.35"/>
  <cols>
    <col min="1" max="1" width="30.7265625" customWidth="1"/>
    <col min="2" max="2" width="8.7265625" customWidth="1"/>
  </cols>
  <sheetData>
    <row r="1" spans="1:18" x14ac:dyDescent="0.35">
      <c r="A1" s="32" t="s">
        <v>148</v>
      </c>
    </row>
    <row r="2" spans="1:18" x14ac:dyDescent="0.35">
      <c r="A2" s="38" t="s">
        <v>149</v>
      </c>
    </row>
    <row r="3" spans="1:18" x14ac:dyDescent="0.35">
      <c r="A3" s="42" t="s">
        <v>232</v>
      </c>
    </row>
    <row r="4" spans="1:18" x14ac:dyDescent="0.35">
      <c r="A4" s="150" t="str">
        <f>HYPERLINK("#'TOC'!A1", "Back to TOC")</f>
        <v>Back to TOC</v>
      </c>
    </row>
    <row r="7" spans="1:18" ht="16" customHeight="1" x14ac:dyDescent="0.35">
      <c r="B7" s="503" t="s">
        <v>233</v>
      </c>
      <c r="C7" s="506" t="s">
        <v>344</v>
      </c>
      <c r="D7" s="506"/>
      <c r="E7" s="506"/>
      <c r="F7" s="506"/>
      <c r="G7" s="506"/>
      <c r="H7" s="506"/>
      <c r="I7" s="506"/>
      <c r="J7" s="506"/>
      <c r="K7" s="506"/>
      <c r="L7" s="506"/>
      <c r="M7" s="506"/>
      <c r="N7" s="506"/>
      <c r="O7" s="506"/>
      <c r="P7" s="506"/>
      <c r="Q7" s="506"/>
      <c r="R7" s="507"/>
    </row>
    <row r="8" spans="1:18" ht="32.15" customHeight="1" x14ac:dyDescent="0.35">
      <c r="B8" s="504"/>
      <c r="C8" s="508" t="s">
        <v>315</v>
      </c>
      <c r="D8" s="508"/>
      <c r="E8" s="508" t="s">
        <v>317</v>
      </c>
      <c r="F8" s="508"/>
      <c r="G8" s="508" t="s">
        <v>319</v>
      </c>
      <c r="H8" s="508"/>
      <c r="I8" s="508" t="s">
        <v>321</v>
      </c>
      <c r="J8" s="508"/>
      <c r="K8" s="508" t="s">
        <v>323</v>
      </c>
      <c r="L8" s="508"/>
      <c r="M8" s="508" t="s">
        <v>325</v>
      </c>
      <c r="N8" s="508"/>
      <c r="O8" s="510" t="s">
        <v>245</v>
      </c>
      <c r="P8" s="510"/>
      <c r="Q8" s="510" t="s">
        <v>247</v>
      </c>
      <c r="R8" s="512"/>
    </row>
    <row r="9" spans="1:18" ht="16" customHeight="1" x14ac:dyDescent="0.35">
      <c r="B9" s="504"/>
      <c r="C9" s="509"/>
      <c r="D9" s="509"/>
      <c r="E9" s="509"/>
      <c r="F9" s="509"/>
      <c r="G9" s="509"/>
      <c r="H9" s="509"/>
      <c r="I9" s="509"/>
      <c r="J9" s="509"/>
      <c r="K9" s="509"/>
      <c r="L9" s="509"/>
      <c r="M9" s="509"/>
      <c r="N9" s="509"/>
      <c r="O9" s="511" t="s">
        <v>315</v>
      </c>
      <c r="P9" s="511"/>
      <c r="Q9" s="511" t="s">
        <v>315</v>
      </c>
      <c r="R9" s="513"/>
    </row>
    <row r="10" spans="1:18" ht="16" customHeight="1" x14ac:dyDescent="0.35">
      <c r="B10" s="505"/>
      <c r="C10" s="88" t="s">
        <v>316</v>
      </c>
      <c r="D10" s="88" t="s">
        <v>235</v>
      </c>
      <c r="E10" s="88" t="s">
        <v>318</v>
      </c>
      <c r="F10" s="88" t="s">
        <v>235</v>
      </c>
      <c r="G10" s="88" t="s">
        <v>320</v>
      </c>
      <c r="H10" s="88" t="s">
        <v>235</v>
      </c>
      <c r="I10" s="88" t="s">
        <v>322</v>
      </c>
      <c r="J10" s="88" t="s">
        <v>235</v>
      </c>
      <c r="K10" s="88" t="s">
        <v>324</v>
      </c>
      <c r="L10" s="88" t="s">
        <v>235</v>
      </c>
      <c r="M10" s="88" t="s">
        <v>326</v>
      </c>
      <c r="N10" s="88" t="s">
        <v>235</v>
      </c>
      <c r="O10" s="88" t="s">
        <v>326</v>
      </c>
      <c r="P10" s="88" t="s">
        <v>235</v>
      </c>
      <c r="Q10" s="88" t="s">
        <v>326</v>
      </c>
      <c r="R10" s="89" t="s">
        <v>235</v>
      </c>
    </row>
    <row r="11" spans="1:18" ht="13" customHeight="1" x14ac:dyDescent="0.35">
      <c r="A11" s="90"/>
      <c r="B11" s="91"/>
      <c r="C11" s="92" t="s">
        <v>634</v>
      </c>
      <c r="D11" s="170" t="s">
        <v>635</v>
      </c>
      <c r="E11" s="92" t="s">
        <v>636</v>
      </c>
      <c r="F11" s="170" t="s">
        <v>637</v>
      </c>
      <c r="G11" s="92" t="s">
        <v>638</v>
      </c>
      <c r="H11" s="170" t="s">
        <v>639</v>
      </c>
      <c r="I11" s="92" t="s">
        <v>640</v>
      </c>
      <c r="J11" s="170" t="s">
        <v>641</v>
      </c>
      <c r="K11" s="92" t="s">
        <v>642</v>
      </c>
      <c r="L11" s="170" t="s">
        <v>643</v>
      </c>
      <c r="M11" s="92" t="s">
        <v>644</v>
      </c>
      <c r="N11" s="170" t="s">
        <v>645</v>
      </c>
      <c r="O11" s="94" t="s">
        <v>646</v>
      </c>
      <c r="P11" s="94" t="s">
        <v>647</v>
      </c>
      <c r="Q11" s="94" t="s">
        <v>648</v>
      </c>
      <c r="R11" s="96" t="s">
        <v>649</v>
      </c>
    </row>
    <row r="12" spans="1:18" ht="13" customHeight="1" x14ac:dyDescent="0.35">
      <c r="A12" s="12" t="s">
        <v>248</v>
      </c>
      <c r="B12" s="97">
        <v>2</v>
      </c>
      <c r="C12" s="13">
        <v>7.6383228461530601</v>
      </c>
      <c r="D12" s="164">
        <v>4.9916832037791903E-2</v>
      </c>
      <c r="E12" s="13">
        <v>1.7182747261417499</v>
      </c>
      <c r="F12" s="164">
        <v>3.2797804429106799E-2</v>
      </c>
      <c r="G12" s="13">
        <v>5.77834</v>
      </c>
      <c r="H12" s="164">
        <v>0</v>
      </c>
      <c r="I12" s="13">
        <v>7.2005499999999998</v>
      </c>
      <c r="J12" s="164">
        <v>0</v>
      </c>
      <c r="K12" s="13">
        <v>10.12021</v>
      </c>
      <c r="L12" s="164">
        <v>0.18530433013828901</v>
      </c>
      <c r="M12" s="13">
        <v>4.3418700000000001</v>
      </c>
      <c r="N12" s="164">
        <v>0.18530433013828901</v>
      </c>
      <c r="O12" s="98"/>
      <c r="P12" s="98"/>
      <c r="Q12" s="98"/>
      <c r="R12" s="99"/>
    </row>
    <row r="13" spans="1:18" ht="13" customHeight="1" x14ac:dyDescent="0.35">
      <c r="A13" s="12" t="s">
        <v>249</v>
      </c>
      <c r="B13" s="97">
        <v>2</v>
      </c>
      <c r="C13" s="13">
        <v>10.008313082758001</v>
      </c>
      <c r="D13" s="164">
        <v>4.5481963521853297E-2</v>
      </c>
      <c r="E13" s="13">
        <v>1.8382985512241099</v>
      </c>
      <c r="F13" s="164">
        <v>2.51543742851481E-2</v>
      </c>
      <c r="G13" s="13">
        <v>7.3531500000000003</v>
      </c>
      <c r="H13" s="164">
        <v>0</v>
      </c>
      <c r="I13" s="13">
        <v>9.7687799999999996</v>
      </c>
      <c r="J13" s="164">
        <v>0</v>
      </c>
      <c r="K13" s="13">
        <v>12.740170000000001</v>
      </c>
      <c r="L13" s="164">
        <v>8.9662596906401396E-2</v>
      </c>
      <c r="M13" s="13">
        <v>5.3870199999999997</v>
      </c>
      <c r="N13" s="164">
        <v>8.9662596906401396E-2</v>
      </c>
      <c r="O13" s="98"/>
      <c r="P13" s="98"/>
      <c r="Q13" s="98"/>
      <c r="R13" s="99"/>
    </row>
    <row r="14" spans="1:18" ht="13" customHeight="1" x14ac:dyDescent="0.35">
      <c r="A14" s="12" t="s">
        <v>250</v>
      </c>
      <c r="B14" s="97">
        <v>2</v>
      </c>
      <c r="C14" s="13">
        <v>9.3066193790943501</v>
      </c>
      <c r="D14" s="164">
        <v>4.0029928402098097E-2</v>
      </c>
      <c r="E14" s="13">
        <v>1.8884380059307699</v>
      </c>
      <c r="F14" s="164">
        <v>2.0817966733866301E-2</v>
      </c>
      <c r="G14" s="13">
        <v>7.2005499999999998</v>
      </c>
      <c r="H14" s="164">
        <v>0.18433975345540601</v>
      </c>
      <c r="I14" s="13">
        <v>9.1877399999999998</v>
      </c>
      <c r="J14" s="164">
        <v>2.5589661975102401E-2</v>
      </c>
      <c r="K14" s="13">
        <v>11.7715</v>
      </c>
      <c r="L14" s="164">
        <v>0.11109095727375801</v>
      </c>
      <c r="M14" s="13">
        <v>4.5709499999999998</v>
      </c>
      <c r="N14" s="164">
        <v>0.16149205499961899</v>
      </c>
      <c r="O14" s="98"/>
      <c r="P14" s="98"/>
      <c r="Q14" s="98"/>
      <c r="R14" s="99"/>
    </row>
    <row r="15" spans="1:18" ht="13" customHeight="1" x14ac:dyDescent="0.35">
      <c r="A15" s="12" t="s">
        <v>251</v>
      </c>
      <c r="B15" s="97">
        <v>2</v>
      </c>
      <c r="C15" s="13">
        <v>8.1717006291681908</v>
      </c>
      <c r="D15" s="164">
        <v>4.8446576347653598E-2</v>
      </c>
      <c r="E15" s="13">
        <v>1.92584113371401</v>
      </c>
      <c r="F15" s="164">
        <v>2.36991376595652E-2</v>
      </c>
      <c r="G15" s="13">
        <v>6.18283</v>
      </c>
      <c r="H15" s="164">
        <v>0</v>
      </c>
      <c r="I15" s="13">
        <v>7.6308699999999998</v>
      </c>
      <c r="J15" s="164">
        <v>0.12620326111475899</v>
      </c>
      <c r="K15" s="13">
        <v>11.064019999999999</v>
      </c>
      <c r="L15" s="164">
        <v>3.90459536443915E-2</v>
      </c>
      <c r="M15" s="13">
        <v>4.8811900000000001</v>
      </c>
      <c r="N15" s="164">
        <v>3.90459536443915E-2</v>
      </c>
      <c r="O15" s="98"/>
      <c r="P15" s="98"/>
      <c r="Q15" s="98"/>
      <c r="R15" s="99"/>
    </row>
    <row r="16" spans="1:18" ht="13" customHeight="1" x14ac:dyDescent="0.35">
      <c r="A16" s="12" t="s">
        <v>252</v>
      </c>
      <c r="B16" s="97">
        <v>2</v>
      </c>
      <c r="C16" s="13">
        <v>9.6995065182665403</v>
      </c>
      <c r="D16" s="164">
        <v>4.2173437897637903E-2</v>
      </c>
      <c r="E16" s="13">
        <v>2.2826533888715801</v>
      </c>
      <c r="F16" s="164">
        <v>2.2674968056798899E-2</v>
      </c>
      <c r="G16" s="13">
        <v>6.8063599999999997</v>
      </c>
      <c r="H16" s="164">
        <v>0</v>
      </c>
      <c r="I16" s="13">
        <v>9.6453900000000008</v>
      </c>
      <c r="J16" s="164">
        <v>0.192213918892469</v>
      </c>
      <c r="K16" s="13">
        <v>13.25318</v>
      </c>
      <c r="L16" s="164">
        <v>8.1999158800563701E-2</v>
      </c>
      <c r="M16" s="13">
        <v>6.4468199999999998</v>
      </c>
      <c r="N16" s="164">
        <v>8.1999158800563701E-2</v>
      </c>
      <c r="O16" s="98"/>
      <c r="P16" s="98"/>
      <c r="Q16" s="98"/>
      <c r="R16" s="99"/>
    </row>
    <row r="17" spans="1:18" ht="13" customHeight="1" x14ac:dyDescent="0.35">
      <c r="A17" s="12" t="s">
        <v>253</v>
      </c>
      <c r="B17" s="97">
        <v>2</v>
      </c>
      <c r="C17" s="13">
        <v>9.3754255973761307</v>
      </c>
      <c r="D17" s="164">
        <v>3.3255827372945503E-2</v>
      </c>
      <c r="E17" s="13">
        <v>1.93536619944165</v>
      </c>
      <c r="F17" s="164">
        <v>1.8900898303088502E-2</v>
      </c>
      <c r="G17" s="13">
        <v>7.0197900000000004</v>
      </c>
      <c r="H17" s="164">
        <v>0</v>
      </c>
      <c r="I17" s="13">
        <v>9.3153600000000001</v>
      </c>
      <c r="J17" s="164">
        <v>0.12048456696191499</v>
      </c>
      <c r="K17" s="13">
        <v>11.7715</v>
      </c>
      <c r="L17" s="164">
        <v>6.3742881924180303E-2</v>
      </c>
      <c r="M17" s="13">
        <v>4.7517100000000001</v>
      </c>
      <c r="N17" s="164">
        <v>6.3742881924180303E-2</v>
      </c>
      <c r="O17" s="98"/>
      <c r="P17" s="98"/>
      <c r="Q17" s="98"/>
      <c r="R17" s="99"/>
    </row>
    <row r="18" spans="1:18" ht="13" customHeight="1" x14ac:dyDescent="0.35">
      <c r="A18" s="100" t="s">
        <v>254</v>
      </c>
      <c r="B18" s="97">
        <v>2</v>
      </c>
      <c r="C18" s="13">
        <v>9.4995525652622206</v>
      </c>
      <c r="D18" s="164">
        <v>4.5247273752016197E-2</v>
      </c>
      <c r="E18" s="13">
        <v>1.84621808489652</v>
      </c>
      <c r="F18" s="164">
        <v>2.8247272763362499E-2</v>
      </c>
      <c r="G18" s="13">
        <v>7.2005499999999998</v>
      </c>
      <c r="H18" s="164">
        <v>0.15337994612073599</v>
      </c>
      <c r="I18" s="13">
        <v>9.6205599999999993</v>
      </c>
      <c r="J18" s="164">
        <v>0.15572709747503799</v>
      </c>
      <c r="K18" s="13">
        <v>11.7715</v>
      </c>
      <c r="L18" s="164">
        <v>9.0684688784821499E-2</v>
      </c>
      <c r="M18" s="13">
        <v>4.5709499999999998</v>
      </c>
      <c r="N18" s="164">
        <v>0.16510137437344299</v>
      </c>
      <c r="O18" s="98"/>
      <c r="P18" s="98"/>
      <c r="Q18" s="98"/>
      <c r="R18" s="99"/>
    </row>
    <row r="19" spans="1:18" ht="13" customHeight="1" x14ac:dyDescent="0.35">
      <c r="A19" s="100" t="s">
        <v>255</v>
      </c>
      <c r="B19" s="97">
        <v>2</v>
      </c>
      <c r="C19" s="13">
        <v>9.1774475702342695</v>
      </c>
      <c r="D19" s="164">
        <v>5.0591383980661202E-2</v>
      </c>
      <c r="E19" s="13">
        <v>2.0541588540886999</v>
      </c>
      <c r="F19" s="164">
        <v>2.78546834212153E-2</v>
      </c>
      <c r="G19" s="13">
        <v>6.18283</v>
      </c>
      <c r="H19" s="164">
        <v>0</v>
      </c>
      <c r="I19" s="13">
        <v>9.1877399999999998</v>
      </c>
      <c r="J19" s="164">
        <v>0.11945756786407501</v>
      </c>
      <c r="K19" s="13">
        <v>12.09769</v>
      </c>
      <c r="L19" s="164">
        <v>0.168050414935519</v>
      </c>
      <c r="M19" s="13">
        <v>5.91486</v>
      </c>
      <c r="N19" s="164">
        <v>0.168050414935519</v>
      </c>
      <c r="O19" s="98"/>
      <c r="P19" s="98"/>
      <c r="Q19" s="98"/>
      <c r="R19" s="99"/>
    </row>
    <row r="20" spans="1:18" ht="13" customHeight="1" x14ac:dyDescent="0.35">
      <c r="A20" s="12" t="s">
        <v>256</v>
      </c>
      <c r="B20" s="97">
        <v>2</v>
      </c>
      <c r="C20" s="13">
        <v>10.0200005649786</v>
      </c>
      <c r="D20" s="164">
        <v>5.9322117579563099E-2</v>
      </c>
      <c r="E20" s="13">
        <v>2.1054693323858902</v>
      </c>
      <c r="F20" s="164">
        <v>3.0055101190730099E-2</v>
      </c>
      <c r="G20" s="13">
        <v>6.8063599999999997</v>
      </c>
      <c r="H20" s="164">
        <v>0.28314689160222201</v>
      </c>
      <c r="I20" s="13">
        <v>10.37848</v>
      </c>
      <c r="J20" s="164">
        <v>0.23483307874317899</v>
      </c>
      <c r="K20" s="13">
        <v>12.740170000000001</v>
      </c>
      <c r="L20" s="164">
        <v>8.0936035583662302E-2</v>
      </c>
      <c r="M20" s="13">
        <v>5.9338100000000003</v>
      </c>
      <c r="N20" s="164">
        <v>0.26621594828259298</v>
      </c>
      <c r="O20" s="98"/>
      <c r="P20" s="98"/>
      <c r="Q20" s="98"/>
      <c r="R20" s="99"/>
    </row>
    <row r="21" spans="1:18" ht="13" customHeight="1" x14ac:dyDescent="0.35">
      <c r="A21" s="12" t="s">
        <v>257</v>
      </c>
      <c r="B21" s="97">
        <v>2</v>
      </c>
      <c r="C21" s="13">
        <v>9.0006126947767502</v>
      </c>
      <c r="D21" s="164">
        <v>6.2488434104130297E-2</v>
      </c>
      <c r="E21" s="13">
        <v>1.97687906148116</v>
      </c>
      <c r="F21" s="164">
        <v>2.4767500690372E-2</v>
      </c>
      <c r="G21" s="13">
        <v>6.5054800000000004</v>
      </c>
      <c r="H21" s="164">
        <v>0.43228345126317302</v>
      </c>
      <c r="I21" s="13">
        <v>9.1877399999999998</v>
      </c>
      <c r="J21" s="164">
        <v>8.23248228179084E-2</v>
      </c>
      <c r="K21" s="13">
        <v>11.58278</v>
      </c>
      <c r="L21" s="164">
        <v>0.120172319258638</v>
      </c>
      <c r="M21" s="13">
        <v>5.0773000000000001</v>
      </c>
      <c r="N21" s="164">
        <v>0.46728824534755897</v>
      </c>
      <c r="O21" s="98"/>
      <c r="P21" s="98"/>
      <c r="Q21" s="98"/>
      <c r="R21" s="99"/>
    </row>
    <row r="22" spans="1:18" ht="13" customHeight="1" x14ac:dyDescent="0.35">
      <c r="A22" s="12" t="s">
        <v>258</v>
      </c>
      <c r="B22" s="97">
        <v>2</v>
      </c>
      <c r="C22" s="13">
        <v>9.6914516426212103</v>
      </c>
      <c r="D22" s="164">
        <v>8.1354786624884406E-2</v>
      </c>
      <c r="E22" s="13">
        <v>2.07441466524048</v>
      </c>
      <c r="F22" s="164">
        <v>3.5346960119784103E-2</v>
      </c>
      <c r="G22" s="13">
        <v>7.2005499999999998</v>
      </c>
      <c r="H22" s="164">
        <v>0.180759999999999</v>
      </c>
      <c r="I22" s="13">
        <v>9.4786900000000003</v>
      </c>
      <c r="J22" s="164">
        <v>0.24254692943016301</v>
      </c>
      <c r="K22" s="13">
        <v>12.85859</v>
      </c>
      <c r="L22" s="164">
        <v>0.285514243770779</v>
      </c>
      <c r="M22" s="13">
        <v>5.6580399999999997</v>
      </c>
      <c r="N22" s="164">
        <v>0.33476556014620101</v>
      </c>
      <c r="O22" s="98"/>
      <c r="P22" s="98"/>
      <c r="Q22" s="98"/>
      <c r="R22" s="99"/>
    </row>
    <row r="23" spans="1:18" ht="13" customHeight="1" x14ac:dyDescent="0.35">
      <c r="A23" s="12" t="s">
        <v>259</v>
      </c>
      <c r="B23" s="97">
        <v>2</v>
      </c>
      <c r="C23" s="13">
        <v>8.4762676514470598</v>
      </c>
      <c r="D23" s="164">
        <v>6.5641223188925096E-2</v>
      </c>
      <c r="E23" s="13">
        <v>1.74086047298458</v>
      </c>
      <c r="F23" s="164">
        <v>3.8770853183336201E-2</v>
      </c>
      <c r="G23" s="13">
        <v>6.18283</v>
      </c>
      <c r="H23" s="164">
        <v>0</v>
      </c>
      <c r="I23" s="13">
        <v>8.5482399999999998</v>
      </c>
      <c r="J23" s="164">
        <v>0.106207127839896</v>
      </c>
      <c r="K23" s="13">
        <v>10.9796</v>
      </c>
      <c r="L23" s="164">
        <v>0.21505346433852199</v>
      </c>
      <c r="M23" s="13">
        <v>4.7967700000000004</v>
      </c>
      <c r="N23" s="164">
        <v>0.21505346433852199</v>
      </c>
      <c r="O23" s="98"/>
      <c r="P23" s="98"/>
      <c r="Q23" s="98"/>
      <c r="R23" s="99"/>
    </row>
    <row r="24" spans="1:18" ht="13" customHeight="1" x14ac:dyDescent="0.35">
      <c r="A24" s="12" t="s">
        <v>260</v>
      </c>
      <c r="B24" s="97">
        <v>2</v>
      </c>
      <c r="C24" s="13">
        <v>10.112715128891301</v>
      </c>
      <c r="D24" s="164">
        <v>5.7824144899058197E-2</v>
      </c>
      <c r="E24" s="13">
        <v>2.0844704956216198</v>
      </c>
      <c r="F24" s="164">
        <v>2.9979545921096199E-2</v>
      </c>
      <c r="G24" s="13">
        <v>7.2005499999999998</v>
      </c>
      <c r="H24" s="164">
        <v>0</v>
      </c>
      <c r="I24" s="13">
        <v>9.7687799999999996</v>
      </c>
      <c r="J24" s="164">
        <v>5.8167658333476202E-2</v>
      </c>
      <c r="K24" s="13">
        <v>13.42454</v>
      </c>
      <c r="L24" s="164">
        <v>0</v>
      </c>
      <c r="M24" s="13">
        <v>6.2239899999999997</v>
      </c>
      <c r="N24" s="164">
        <v>0</v>
      </c>
      <c r="O24" s="98"/>
      <c r="P24" s="98"/>
      <c r="Q24" s="98"/>
      <c r="R24" s="99"/>
    </row>
    <row r="25" spans="1:18" ht="13" customHeight="1" x14ac:dyDescent="0.35">
      <c r="A25" s="12" t="s">
        <v>261</v>
      </c>
      <c r="B25" s="97">
        <v>2</v>
      </c>
      <c r="C25" s="13">
        <v>9.1151779561266295</v>
      </c>
      <c r="D25" s="164">
        <v>5.2403357403940198E-2</v>
      </c>
      <c r="E25" s="13">
        <v>1.8889030713557999</v>
      </c>
      <c r="F25" s="164">
        <v>2.5433509581213799E-2</v>
      </c>
      <c r="G25" s="13">
        <v>6.8063599999999997</v>
      </c>
      <c r="H25" s="164">
        <v>0.33681197162214999</v>
      </c>
      <c r="I25" s="13">
        <v>9.1877399999999998</v>
      </c>
      <c r="J25" s="164">
        <v>3.4213414386757901E-2</v>
      </c>
      <c r="K25" s="13">
        <v>11.67239</v>
      </c>
      <c r="L25" s="164">
        <v>0.119957544272964</v>
      </c>
      <c r="M25" s="13">
        <v>4.8660300000000003</v>
      </c>
      <c r="N25" s="164">
        <v>0.31780466359070297</v>
      </c>
      <c r="O25" s="98"/>
      <c r="P25" s="98"/>
      <c r="Q25" s="98"/>
      <c r="R25" s="99"/>
    </row>
    <row r="26" spans="1:18" ht="13" customHeight="1" x14ac:dyDescent="0.35">
      <c r="A26" s="12" t="s">
        <v>262</v>
      </c>
      <c r="B26" s="97">
        <v>2</v>
      </c>
      <c r="C26" s="13">
        <v>9.2709674403182607</v>
      </c>
      <c r="D26" s="164">
        <v>5.1844987385098698E-2</v>
      </c>
      <c r="E26" s="13">
        <v>1.9927926725490701</v>
      </c>
      <c r="F26" s="164">
        <v>3.1451041992028098E-2</v>
      </c>
      <c r="G26" s="13">
        <v>6.5054800000000004</v>
      </c>
      <c r="H26" s="164">
        <v>6.4530000000000101E-2</v>
      </c>
      <c r="I26" s="13">
        <v>9.1877399999999998</v>
      </c>
      <c r="J26" s="164">
        <v>0.122521819868953</v>
      </c>
      <c r="K26" s="13">
        <v>11.85088</v>
      </c>
      <c r="L26" s="164">
        <v>0.18250416642915299</v>
      </c>
      <c r="M26" s="13">
        <v>5.3453999999999997</v>
      </c>
      <c r="N26" s="164">
        <v>0.188209816704655</v>
      </c>
      <c r="O26" s="98"/>
      <c r="P26" s="98"/>
      <c r="Q26" s="98"/>
      <c r="R26" s="99"/>
    </row>
    <row r="27" spans="1:18" ht="13" customHeight="1" x14ac:dyDescent="0.35">
      <c r="A27" s="12" t="s">
        <v>263</v>
      </c>
      <c r="B27" s="97">
        <v>2</v>
      </c>
      <c r="C27" s="13">
        <v>9.1139468311380405</v>
      </c>
      <c r="D27" s="164">
        <v>3.0065176264961E-2</v>
      </c>
      <c r="E27" s="13">
        <v>1.8148466790542399</v>
      </c>
      <c r="F27" s="164">
        <v>1.7445542274721702E-2</v>
      </c>
      <c r="G27" s="13">
        <v>7.0185599999999999</v>
      </c>
      <c r="H27" s="164">
        <v>0.29095876500975199</v>
      </c>
      <c r="I27" s="13">
        <v>9.1877399999999998</v>
      </c>
      <c r="J27" s="164">
        <v>0</v>
      </c>
      <c r="K27" s="13">
        <v>11.58278</v>
      </c>
      <c r="L27" s="164">
        <v>9.9041854566642606E-2</v>
      </c>
      <c r="M27" s="13">
        <v>4.5642199999999997</v>
      </c>
      <c r="N27" s="164">
        <v>0.27592329840736601</v>
      </c>
      <c r="O27" s="98"/>
      <c r="P27" s="98"/>
      <c r="Q27" s="98"/>
      <c r="R27" s="99"/>
    </row>
    <row r="28" spans="1:18" ht="13" customHeight="1" x14ac:dyDescent="0.35">
      <c r="A28" s="12" t="s">
        <v>264</v>
      </c>
      <c r="B28" s="97">
        <v>2</v>
      </c>
      <c r="C28" s="13">
        <v>9.2196311482467497</v>
      </c>
      <c r="D28" s="164">
        <v>5.1986397610096199E-2</v>
      </c>
      <c r="E28" s="13">
        <v>1.8598371044236</v>
      </c>
      <c r="F28" s="164">
        <v>2.5198463104227801E-2</v>
      </c>
      <c r="G28" s="13">
        <v>7.0197900000000004</v>
      </c>
      <c r="H28" s="164">
        <v>0.26246485415003701</v>
      </c>
      <c r="I28" s="13">
        <v>9.1877399999999998</v>
      </c>
      <c r="J28" s="164">
        <v>2.4662E-2</v>
      </c>
      <c r="K28" s="13">
        <v>11.465159999999999</v>
      </c>
      <c r="L28" s="164">
        <v>0.18059317145451501</v>
      </c>
      <c r="M28" s="13">
        <v>4.4453699999999996</v>
      </c>
      <c r="N28" s="164">
        <v>0.29881705220418803</v>
      </c>
      <c r="O28" s="98"/>
      <c r="P28" s="98"/>
      <c r="Q28" s="98"/>
      <c r="R28" s="99"/>
    </row>
    <row r="29" spans="1:18" ht="13" customHeight="1" x14ac:dyDescent="0.35">
      <c r="A29" s="12" t="s">
        <v>265</v>
      </c>
      <c r="B29" s="97">
        <v>2</v>
      </c>
      <c r="C29" s="13">
        <v>9.6639317155611799</v>
      </c>
      <c r="D29" s="164">
        <v>3.8488619849560798E-2</v>
      </c>
      <c r="E29" s="13">
        <v>1.70229529707282</v>
      </c>
      <c r="F29" s="164">
        <v>2.6891643950416801E-2</v>
      </c>
      <c r="G29" s="13">
        <v>7.2005499999999998</v>
      </c>
      <c r="H29" s="164">
        <v>0</v>
      </c>
      <c r="I29" s="13">
        <v>9.6453900000000008</v>
      </c>
      <c r="J29" s="164">
        <v>0</v>
      </c>
      <c r="K29" s="13">
        <v>11.7715</v>
      </c>
      <c r="L29" s="164">
        <v>0.113149050406975</v>
      </c>
      <c r="M29" s="13">
        <v>4.5709499999999998</v>
      </c>
      <c r="N29" s="164">
        <v>0.113149050406975</v>
      </c>
      <c r="O29" s="98"/>
      <c r="P29" s="98"/>
      <c r="Q29" s="98"/>
      <c r="R29" s="99"/>
    </row>
    <row r="30" spans="1:18" ht="13" customHeight="1" x14ac:dyDescent="0.35">
      <c r="A30" s="12" t="s">
        <v>266</v>
      </c>
      <c r="B30" s="97">
        <v>2</v>
      </c>
      <c r="C30" s="13">
        <v>9.0625954937054303</v>
      </c>
      <c r="D30" s="164">
        <v>3.5277912469353301E-2</v>
      </c>
      <c r="E30" s="13">
        <v>1.7436484497290601</v>
      </c>
      <c r="F30" s="164">
        <v>2.0619685485726399E-2</v>
      </c>
      <c r="G30" s="13">
        <v>7.2005499999999998</v>
      </c>
      <c r="H30" s="164">
        <v>0.21990403099534001</v>
      </c>
      <c r="I30" s="13">
        <v>9.0602599999999995</v>
      </c>
      <c r="J30" s="164">
        <v>0.120998031587294</v>
      </c>
      <c r="K30" s="13">
        <v>11.350630000000001</v>
      </c>
      <c r="L30" s="164">
        <v>0.108167273405591</v>
      </c>
      <c r="M30" s="13">
        <v>4.15008</v>
      </c>
      <c r="N30" s="164">
        <v>0.25676310363445798</v>
      </c>
      <c r="O30" s="98"/>
      <c r="P30" s="98"/>
      <c r="Q30" s="98"/>
      <c r="R30" s="99"/>
    </row>
    <row r="31" spans="1:18" ht="13" customHeight="1" x14ac:dyDescent="0.35">
      <c r="A31" s="12" t="s">
        <v>267</v>
      </c>
      <c r="B31" s="97">
        <v>2</v>
      </c>
      <c r="C31" s="13">
        <v>9.2664794002651192</v>
      </c>
      <c r="D31" s="164">
        <v>5.2288548310163101E-2</v>
      </c>
      <c r="E31" s="13">
        <v>2.10836628281695</v>
      </c>
      <c r="F31" s="164">
        <v>2.0698244199033902E-2</v>
      </c>
      <c r="G31" s="13">
        <v>6.5054800000000004</v>
      </c>
      <c r="H31" s="164">
        <v>6.1487397245289503E-2</v>
      </c>
      <c r="I31" s="13">
        <v>9.1877399999999998</v>
      </c>
      <c r="J31" s="164">
        <v>1.8319999999999201E-3</v>
      </c>
      <c r="K31" s="13">
        <v>12.36619</v>
      </c>
      <c r="L31" s="164">
        <v>9.0181743052571206E-2</v>
      </c>
      <c r="M31" s="13">
        <v>5.8607100000000001</v>
      </c>
      <c r="N31" s="164">
        <v>0.10480464875185599</v>
      </c>
      <c r="O31" s="98"/>
      <c r="P31" s="98"/>
      <c r="Q31" s="98"/>
      <c r="R31" s="99"/>
    </row>
    <row r="32" spans="1:18" ht="13" customHeight="1" x14ac:dyDescent="0.35">
      <c r="A32" s="12" t="s">
        <v>268</v>
      </c>
      <c r="B32" s="97">
        <v>2</v>
      </c>
      <c r="C32" s="13">
        <v>9.2732586387485991</v>
      </c>
      <c r="D32" s="164">
        <v>4.5634464039903101E-2</v>
      </c>
      <c r="E32" s="13">
        <v>1.9982948388175901</v>
      </c>
      <c r="F32" s="164">
        <v>2.0793717926312998E-2</v>
      </c>
      <c r="G32" s="13">
        <v>7.0197900000000004</v>
      </c>
      <c r="H32" s="164">
        <v>0</v>
      </c>
      <c r="I32" s="13">
        <v>9.1877399999999998</v>
      </c>
      <c r="J32" s="164">
        <v>0.11071976538992501</v>
      </c>
      <c r="K32" s="13">
        <v>11.7715</v>
      </c>
      <c r="L32" s="164">
        <v>0.17048378145735699</v>
      </c>
      <c r="M32" s="13">
        <v>4.7517100000000001</v>
      </c>
      <c r="N32" s="164">
        <v>0.17048378145735699</v>
      </c>
      <c r="O32" s="98"/>
      <c r="P32" s="98"/>
      <c r="Q32" s="98"/>
      <c r="R32" s="99"/>
    </row>
    <row r="33" spans="1:18" ht="13" customHeight="1" x14ac:dyDescent="0.35">
      <c r="A33" s="12" t="s">
        <v>269</v>
      </c>
      <c r="B33" s="97">
        <v>2</v>
      </c>
      <c r="C33" s="13">
        <v>8.9752883983879705</v>
      </c>
      <c r="D33" s="164">
        <v>5.1521488642220302E-2</v>
      </c>
      <c r="E33" s="13">
        <v>1.7856455703458001</v>
      </c>
      <c r="F33" s="164">
        <v>3.4050987472669797E-2</v>
      </c>
      <c r="G33" s="13">
        <v>7.0197900000000004</v>
      </c>
      <c r="H33" s="164">
        <v>0.13498498420194799</v>
      </c>
      <c r="I33" s="13">
        <v>9.0602599999999995</v>
      </c>
      <c r="J33" s="164">
        <v>4.7799641463090098E-2</v>
      </c>
      <c r="K33" s="13">
        <v>11.58278</v>
      </c>
      <c r="L33" s="164">
        <v>0.147530943872802</v>
      </c>
      <c r="M33" s="13">
        <v>4.5629900000000001</v>
      </c>
      <c r="N33" s="164">
        <v>0.17625300594316101</v>
      </c>
      <c r="O33" s="98"/>
      <c r="P33" s="98"/>
      <c r="Q33" s="98"/>
      <c r="R33" s="99"/>
    </row>
    <row r="34" spans="1:18" ht="13" customHeight="1" x14ac:dyDescent="0.35">
      <c r="A34" s="12" t="s">
        <v>270</v>
      </c>
      <c r="B34" s="97">
        <v>2</v>
      </c>
      <c r="C34" s="13">
        <v>8.7592506853492207</v>
      </c>
      <c r="D34" s="164">
        <v>4.6395818971461403E-2</v>
      </c>
      <c r="E34" s="13">
        <v>1.8353970653199101</v>
      </c>
      <c r="F34" s="164">
        <v>3.11258756869831E-2</v>
      </c>
      <c r="G34" s="13">
        <v>6.5054800000000004</v>
      </c>
      <c r="H34" s="164">
        <v>5.3876E-2</v>
      </c>
      <c r="I34" s="13">
        <v>8.7026299999999992</v>
      </c>
      <c r="J34" s="164">
        <v>9.8227125459315306E-2</v>
      </c>
      <c r="K34" s="13">
        <v>11.264010000000001</v>
      </c>
      <c r="L34" s="164">
        <v>8.87317947299614E-2</v>
      </c>
      <c r="M34" s="13">
        <v>4.7585300000000004</v>
      </c>
      <c r="N34" s="164">
        <v>0.10380729633315799</v>
      </c>
      <c r="O34" s="98"/>
      <c r="P34" s="98"/>
      <c r="Q34" s="98"/>
      <c r="R34" s="99"/>
    </row>
    <row r="35" spans="1:18" ht="13" customHeight="1" x14ac:dyDescent="0.35">
      <c r="A35" s="12" t="s">
        <v>271</v>
      </c>
      <c r="B35" s="97">
        <v>2</v>
      </c>
      <c r="C35" s="13">
        <v>8.8748465485547001</v>
      </c>
      <c r="D35" s="164">
        <v>3.9038197551859603E-2</v>
      </c>
      <c r="E35" s="13">
        <v>1.7941431043329601</v>
      </c>
      <c r="F35" s="164">
        <v>2.0720576626359E-2</v>
      </c>
      <c r="G35" s="13">
        <v>6.5054800000000004</v>
      </c>
      <c r="H35" s="164">
        <v>0.30768127786396099</v>
      </c>
      <c r="I35" s="13">
        <v>9.0602599999999995</v>
      </c>
      <c r="J35" s="164">
        <v>0.104922608393043</v>
      </c>
      <c r="K35" s="13">
        <v>11.350630000000001</v>
      </c>
      <c r="L35" s="164">
        <v>4.2450741053602303E-2</v>
      </c>
      <c r="M35" s="13">
        <v>4.8451500000000003</v>
      </c>
      <c r="N35" s="164">
        <v>0.30805485295317198</v>
      </c>
      <c r="O35" s="98"/>
      <c r="P35" s="98"/>
      <c r="Q35" s="98"/>
      <c r="R35" s="99"/>
    </row>
    <row r="36" spans="1:18" ht="13" customHeight="1" x14ac:dyDescent="0.35">
      <c r="A36" s="12" t="s">
        <v>272</v>
      </c>
      <c r="B36" s="97">
        <v>2</v>
      </c>
      <c r="C36" s="13">
        <v>9.8446392685463593</v>
      </c>
      <c r="D36" s="164">
        <v>4.8493524766372503E-2</v>
      </c>
      <c r="E36" s="13">
        <v>1.9543018008031301</v>
      </c>
      <c r="F36" s="164">
        <v>2.3550633292996701E-2</v>
      </c>
      <c r="G36" s="13">
        <v>7.2005499999999998</v>
      </c>
      <c r="H36" s="164">
        <v>5.50330436010949E-2</v>
      </c>
      <c r="I36" s="13">
        <v>9.7568699999999993</v>
      </c>
      <c r="J36" s="164">
        <v>0.162081919374122</v>
      </c>
      <c r="K36" s="13">
        <v>12.85859</v>
      </c>
      <c r="L36" s="164">
        <v>7.96907378055942E-2</v>
      </c>
      <c r="M36" s="13">
        <v>5.6580399999999997</v>
      </c>
      <c r="N36" s="164">
        <v>9.6846525905682199E-2</v>
      </c>
      <c r="O36" s="98"/>
      <c r="P36" s="98"/>
      <c r="Q36" s="98"/>
      <c r="R36" s="99"/>
    </row>
    <row r="37" spans="1:18" ht="13" customHeight="1" x14ac:dyDescent="0.35">
      <c r="A37" s="12" t="s">
        <v>273</v>
      </c>
      <c r="B37" s="97">
        <v>2</v>
      </c>
      <c r="C37" s="13">
        <v>8.0897621245191509</v>
      </c>
      <c r="D37" s="164">
        <v>3.6400082511725503E-2</v>
      </c>
      <c r="E37" s="13">
        <v>1.8252809267224701</v>
      </c>
      <c r="F37" s="164">
        <v>2.2705956594924099E-2</v>
      </c>
      <c r="G37" s="13">
        <v>6.18283</v>
      </c>
      <c r="H37" s="164">
        <v>0</v>
      </c>
      <c r="I37" s="13">
        <v>7.6308699999999998</v>
      </c>
      <c r="J37" s="164">
        <v>5.74796101587337E-2</v>
      </c>
      <c r="K37" s="13">
        <v>10.76979</v>
      </c>
      <c r="L37" s="164">
        <v>0.15052076798900499</v>
      </c>
      <c r="M37" s="13">
        <v>4.5869600000000004</v>
      </c>
      <c r="N37" s="164">
        <v>0.15052076798900499</v>
      </c>
      <c r="O37" s="98"/>
      <c r="P37" s="98"/>
      <c r="Q37" s="98"/>
      <c r="R37" s="99"/>
    </row>
    <row r="38" spans="1:18" ht="13" customHeight="1" x14ac:dyDescent="0.35">
      <c r="A38" s="12" t="s">
        <v>274</v>
      </c>
      <c r="B38" s="97">
        <v>2</v>
      </c>
      <c r="C38" s="13">
        <v>9.7531439691279793</v>
      </c>
      <c r="D38" s="164">
        <v>4.2485516115423998E-2</v>
      </c>
      <c r="E38" s="13">
        <v>1.8080776544011301</v>
      </c>
      <c r="F38" s="164">
        <v>2.5736948418159801E-2</v>
      </c>
      <c r="G38" s="13">
        <v>7.2005499999999998</v>
      </c>
      <c r="H38" s="164">
        <v>0.217956395639129</v>
      </c>
      <c r="I38" s="13">
        <v>9.3153600000000001</v>
      </c>
      <c r="J38" s="164">
        <v>0</v>
      </c>
      <c r="K38" s="13">
        <v>12.414820000000001</v>
      </c>
      <c r="L38" s="164">
        <v>0.173301457674193</v>
      </c>
      <c r="M38" s="13">
        <v>5.21427</v>
      </c>
      <c r="N38" s="164">
        <v>0.22947116740889401</v>
      </c>
      <c r="O38" s="98"/>
      <c r="P38" s="98"/>
      <c r="Q38" s="98"/>
      <c r="R38" s="99"/>
    </row>
    <row r="39" spans="1:18" ht="13" customHeight="1" x14ac:dyDescent="0.35">
      <c r="A39" s="12" t="s">
        <v>275</v>
      </c>
      <c r="B39" s="97">
        <v>2</v>
      </c>
      <c r="C39" s="13">
        <v>7.8731721907357901</v>
      </c>
      <c r="D39" s="164">
        <v>5.06314424965068E-2</v>
      </c>
      <c r="E39" s="13">
        <v>1.76769914328198</v>
      </c>
      <c r="F39" s="164">
        <v>2.9674520511413401E-2</v>
      </c>
      <c r="G39" s="13">
        <v>6.18283</v>
      </c>
      <c r="H39" s="164">
        <v>0</v>
      </c>
      <c r="I39" s="13">
        <v>7.3531500000000003</v>
      </c>
      <c r="J39" s="164">
        <v>0.13685100701127501</v>
      </c>
      <c r="K39" s="13">
        <v>10.57221</v>
      </c>
      <c r="L39" s="164">
        <v>0.25834975072563998</v>
      </c>
      <c r="M39" s="13">
        <v>4.3893800000000001</v>
      </c>
      <c r="N39" s="164">
        <v>0.25834975072563998</v>
      </c>
      <c r="O39" s="98"/>
      <c r="P39" s="98"/>
      <c r="Q39" s="98"/>
      <c r="R39" s="99"/>
    </row>
    <row r="40" spans="1:18" ht="13" customHeight="1" x14ac:dyDescent="0.35">
      <c r="A40" s="12" t="s">
        <v>276</v>
      </c>
      <c r="B40" s="97">
        <v>2</v>
      </c>
      <c r="C40" s="13">
        <v>10.038994823608499</v>
      </c>
      <c r="D40" s="164">
        <v>4.0097050011750297E-2</v>
      </c>
      <c r="E40" s="13">
        <v>1.8357983058838401</v>
      </c>
      <c r="F40" s="164">
        <v>2.0383379129035799E-2</v>
      </c>
      <c r="G40" s="13">
        <v>7.3531500000000003</v>
      </c>
      <c r="H40" s="164">
        <v>7.8716495475852993E-2</v>
      </c>
      <c r="I40" s="13">
        <v>9.8707999999999991</v>
      </c>
      <c r="J40" s="164">
        <v>7.7427485197441803E-2</v>
      </c>
      <c r="K40" s="13">
        <v>12.63866</v>
      </c>
      <c r="L40" s="164">
        <v>9.4812175526141906E-2</v>
      </c>
      <c r="M40" s="13">
        <v>5.2855100000000004</v>
      </c>
      <c r="N40" s="164">
        <v>0.10809791957294999</v>
      </c>
      <c r="O40" s="98"/>
      <c r="P40" s="98"/>
      <c r="Q40" s="98"/>
      <c r="R40" s="99"/>
    </row>
    <row r="41" spans="1:18" ht="13" customHeight="1" x14ac:dyDescent="0.35">
      <c r="A41" s="12" t="s">
        <v>277</v>
      </c>
      <c r="B41" s="97">
        <v>2</v>
      </c>
      <c r="C41" s="13">
        <v>9.6761506650064302</v>
      </c>
      <c r="D41" s="164">
        <v>4.1900975636359597E-2</v>
      </c>
      <c r="E41" s="13">
        <v>1.76080538296731</v>
      </c>
      <c r="F41" s="164">
        <v>2.0281183439442001E-2</v>
      </c>
      <c r="G41" s="13">
        <v>7.2005499999999998</v>
      </c>
      <c r="H41" s="164">
        <v>0.148240177266489</v>
      </c>
      <c r="I41" s="13">
        <v>9.3153600000000001</v>
      </c>
      <c r="J41" s="164">
        <v>0</v>
      </c>
      <c r="K41" s="13">
        <v>12.202500000000001</v>
      </c>
      <c r="L41" s="164">
        <v>0.15475565826166099</v>
      </c>
      <c r="M41" s="13">
        <v>5.0019499999999999</v>
      </c>
      <c r="N41" s="164">
        <v>0.15003774653066501</v>
      </c>
      <c r="O41" s="98"/>
      <c r="P41" s="98"/>
      <c r="Q41" s="98"/>
      <c r="R41" s="99"/>
    </row>
    <row r="42" spans="1:18" ht="13" customHeight="1" x14ac:dyDescent="0.35">
      <c r="A42" s="12" t="s">
        <v>278</v>
      </c>
      <c r="B42" s="97">
        <v>2</v>
      </c>
      <c r="C42" s="13">
        <v>9.7577090514577591</v>
      </c>
      <c r="D42" s="164">
        <v>3.8531690175549499E-2</v>
      </c>
      <c r="E42" s="13">
        <v>1.8826813008666701</v>
      </c>
      <c r="F42" s="164">
        <v>2.6290341176686799E-2</v>
      </c>
      <c r="G42" s="13">
        <v>7.2005499999999998</v>
      </c>
      <c r="H42" s="164">
        <v>0</v>
      </c>
      <c r="I42" s="13">
        <v>9.6453900000000008</v>
      </c>
      <c r="J42" s="164">
        <v>0</v>
      </c>
      <c r="K42" s="13">
        <v>12.414820000000001</v>
      </c>
      <c r="L42" s="164">
        <v>0.19574100109072701</v>
      </c>
      <c r="M42" s="13">
        <v>5.21427</v>
      </c>
      <c r="N42" s="164">
        <v>0.19574100109072701</v>
      </c>
      <c r="O42" s="98"/>
      <c r="P42" s="98"/>
      <c r="Q42" s="98"/>
      <c r="R42" s="99"/>
    </row>
    <row r="43" spans="1:18" ht="13" customHeight="1" x14ac:dyDescent="0.35">
      <c r="A43" s="12" t="s">
        <v>279</v>
      </c>
      <c r="B43" s="97">
        <v>2</v>
      </c>
      <c r="C43" s="13">
        <v>8.57027174787126</v>
      </c>
      <c r="D43" s="164">
        <v>5.8453516538285698E-2</v>
      </c>
      <c r="E43" s="13">
        <v>1.83920686732462</v>
      </c>
      <c r="F43" s="164">
        <v>3.5364953191809899E-2</v>
      </c>
      <c r="G43" s="13">
        <v>6.18283</v>
      </c>
      <c r="H43" s="164">
        <v>0</v>
      </c>
      <c r="I43" s="13">
        <v>8.5482399999999998</v>
      </c>
      <c r="J43" s="164">
        <v>5.8746394272329798E-2</v>
      </c>
      <c r="K43" s="13">
        <v>11.264010000000001</v>
      </c>
      <c r="L43" s="164">
        <v>2.4756054855327898E-2</v>
      </c>
      <c r="M43" s="13">
        <v>5.0811799999999998</v>
      </c>
      <c r="N43" s="164">
        <v>2.4756054855327898E-2</v>
      </c>
      <c r="O43" s="98"/>
      <c r="P43" s="98"/>
      <c r="Q43" s="98"/>
      <c r="R43" s="99"/>
    </row>
    <row r="44" spans="1:18" ht="13" customHeight="1" x14ac:dyDescent="0.35">
      <c r="A44" s="12" t="s">
        <v>280</v>
      </c>
      <c r="B44" s="97">
        <v>2</v>
      </c>
      <c r="C44" s="13">
        <v>8.9279576759423698</v>
      </c>
      <c r="D44" s="164">
        <v>5.5925307776425397E-2</v>
      </c>
      <c r="E44" s="13">
        <v>2.1436941495030801</v>
      </c>
      <c r="F44" s="164">
        <v>1.8344313209524E-2</v>
      </c>
      <c r="G44" s="13">
        <v>6.18283</v>
      </c>
      <c r="H44" s="164">
        <v>0</v>
      </c>
      <c r="I44" s="13">
        <v>8.4664400000000004</v>
      </c>
      <c r="J44" s="164">
        <v>8.3584721690030506E-2</v>
      </c>
      <c r="K44" s="13">
        <v>11.99752</v>
      </c>
      <c r="L44" s="164">
        <v>0.16234821059685201</v>
      </c>
      <c r="M44" s="13">
        <v>5.8146899999999997</v>
      </c>
      <c r="N44" s="164">
        <v>0.16234821059685201</v>
      </c>
      <c r="O44" s="98"/>
      <c r="P44" s="98"/>
      <c r="Q44" s="98"/>
      <c r="R44" s="99"/>
    </row>
    <row r="45" spans="1:18" ht="13" customHeight="1" x14ac:dyDescent="0.35">
      <c r="A45" s="12" t="s">
        <v>281</v>
      </c>
      <c r="B45" s="97">
        <v>2</v>
      </c>
      <c r="C45" s="13">
        <v>8.1819374992111396</v>
      </c>
      <c r="D45" s="164">
        <v>4.6869315392770797E-2</v>
      </c>
      <c r="E45" s="13">
        <v>1.7537230575855001</v>
      </c>
      <c r="F45" s="164">
        <v>2.42333786507688E-2</v>
      </c>
      <c r="G45" s="13">
        <v>6.18283</v>
      </c>
      <c r="H45" s="164">
        <v>0</v>
      </c>
      <c r="I45" s="13">
        <v>7.5208599999999999</v>
      </c>
      <c r="J45" s="164">
        <v>0.179682056444154</v>
      </c>
      <c r="K45" s="13">
        <v>10.851419999999999</v>
      </c>
      <c r="L45" s="164">
        <v>0.20388255449645501</v>
      </c>
      <c r="M45" s="13">
        <v>4.66859</v>
      </c>
      <c r="N45" s="164">
        <v>0.20388255449645501</v>
      </c>
      <c r="O45" s="98"/>
      <c r="P45" s="98"/>
      <c r="Q45" s="98"/>
      <c r="R45" s="99"/>
    </row>
    <row r="46" spans="1:18" ht="13" customHeight="1" x14ac:dyDescent="0.35">
      <c r="A46" s="12" t="s">
        <v>282</v>
      </c>
      <c r="B46" s="97">
        <v>2</v>
      </c>
      <c r="C46" s="13">
        <v>9.5008651315929402</v>
      </c>
      <c r="D46" s="164">
        <v>4.8682993489331298E-2</v>
      </c>
      <c r="E46" s="13">
        <v>1.92592916439204</v>
      </c>
      <c r="F46" s="164">
        <v>2.70882838771518E-2</v>
      </c>
      <c r="G46" s="13">
        <v>7.0197900000000004</v>
      </c>
      <c r="H46" s="164">
        <v>7.2303999999999702E-2</v>
      </c>
      <c r="I46" s="13">
        <v>9.3153600000000001</v>
      </c>
      <c r="J46" s="164">
        <v>0</v>
      </c>
      <c r="K46" s="13">
        <v>12.315390000000001</v>
      </c>
      <c r="L46" s="164">
        <v>9.1018346721964696E-2</v>
      </c>
      <c r="M46" s="13">
        <v>5.2956000000000003</v>
      </c>
      <c r="N46" s="164">
        <v>0.10974056030474701</v>
      </c>
      <c r="O46" s="98"/>
      <c r="P46" s="98"/>
      <c r="Q46" s="98"/>
      <c r="R46" s="99"/>
    </row>
    <row r="47" spans="1:18" ht="13" customHeight="1" x14ac:dyDescent="0.35">
      <c r="A47" s="12" t="s">
        <v>283</v>
      </c>
      <c r="B47" s="97">
        <v>2</v>
      </c>
      <c r="C47" s="13">
        <v>10.577992497280301</v>
      </c>
      <c r="D47" s="164">
        <v>3.72102171656448E-2</v>
      </c>
      <c r="E47" s="13">
        <v>1.6614869783744599</v>
      </c>
      <c r="F47" s="164">
        <v>2.2029305894899199E-2</v>
      </c>
      <c r="G47" s="13">
        <v>8.4494399999999992</v>
      </c>
      <c r="H47" s="164">
        <v>0.16107319440552501</v>
      </c>
      <c r="I47" s="13">
        <v>10.936120000000001</v>
      </c>
      <c r="J47" s="164">
        <v>4.2178501111349E-2</v>
      </c>
      <c r="K47" s="13">
        <v>12.83301</v>
      </c>
      <c r="L47" s="164">
        <v>5.8717171594005801E-2</v>
      </c>
      <c r="M47" s="13">
        <v>4.3835699999999997</v>
      </c>
      <c r="N47" s="164">
        <v>0.168290151357707</v>
      </c>
      <c r="O47" s="98"/>
      <c r="P47" s="98"/>
      <c r="Q47" s="98"/>
      <c r="R47" s="99"/>
    </row>
    <row r="48" spans="1:18" ht="13" customHeight="1" x14ac:dyDescent="0.35">
      <c r="A48" s="12" t="s">
        <v>284</v>
      </c>
      <c r="B48" s="97">
        <v>2</v>
      </c>
      <c r="C48" s="13">
        <v>8.2373099037383906</v>
      </c>
      <c r="D48" s="164">
        <v>4.7886005838077901E-2</v>
      </c>
      <c r="E48" s="13">
        <v>1.76231642925918</v>
      </c>
      <c r="F48" s="164">
        <v>2.6082076944433E-2</v>
      </c>
      <c r="G48" s="13">
        <v>6.18283</v>
      </c>
      <c r="H48" s="164">
        <v>0</v>
      </c>
      <c r="I48" s="13">
        <v>7.9467400000000001</v>
      </c>
      <c r="J48" s="164">
        <v>9.0602762474440907E-2</v>
      </c>
      <c r="K48" s="13">
        <v>10.73193</v>
      </c>
      <c r="L48" s="164">
        <v>0.231717118668432</v>
      </c>
      <c r="M48" s="13">
        <v>4.5491000000000001</v>
      </c>
      <c r="N48" s="164">
        <v>0.231717118668432</v>
      </c>
      <c r="O48" s="98"/>
      <c r="P48" s="98"/>
      <c r="Q48" s="98"/>
      <c r="R48" s="99"/>
    </row>
    <row r="49" spans="1:18" ht="13" customHeight="1" x14ac:dyDescent="0.35">
      <c r="A49" s="12" t="s">
        <v>285</v>
      </c>
      <c r="B49" s="97">
        <v>2</v>
      </c>
      <c r="C49" s="13">
        <v>8.8197903256319208</v>
      </c>
      <c r="D49" s="164">
        <v>4.4080621501558198E-2</v>
      </c>
      <c r="E49" s="13">
        <v>1.9574112185886501</v>
      </c>
      <c r="F49" s="164">
        <v>2.54480835767881E-2</v>
      </c>
      <c r="G49" s="13">
        <v>6.18283</v>
      </c>
      <c r="H49" s="164">
        <v>0</v>
      </c>
      <c r="I49" s="13">
        <v>9.0644299999999998</v>
      </c>
      <c r="J49" s="164">
        <v>3.3293120009995902E-2</v>
      </c>
      <c r="K49" s="13">
        <v>11.3705</v>
      </c>
      <c r="L49" s="164">
        <v>9.9823724314412901E-2</v>
      </c>
      <c r="M49" s="13">
        <v>5.1876699999999998</v>
      </c>
      <c r="N49" s="164">
        <v>9.9823724314412901E-2</v>
      </c>
      <c r="O49" s="98"/>
      <c r="P49" s="98"/>
      <c r="Q49" s="98"/>
      <c r="R49" s="99"/>
    </row>
    <row r="50" spans="1:18" ht="13" customHeight="1" x14ac:dyDescent="0.35">
      <c r="A50" s="12" t="s">
        <v>286</v>
      </c>
      <c r="B50" s="97">
        <v>2</v>
      </c>
      <c r="C50" s="13">
        <v>8.9733030187711709</v>
      </c>
      <c r="D50" s="164">
        <v>4.6525603946615597E-2</v>
      </c>
      <c r="E50" s="13">
        <v>1.983255848082</v>
      </c>
      <c r="F50" s="164">
        <v>2.3678419092722999E-2</v>
      </c>
      <c r="G50" s="13">
        <v>6.5054800000000004</v>
      </c>
      <c r="H50" s="164">
        <v>0</v>
      </c>
      <c r="I50" s="13">
        <v>9.1877399999999998</v>
      </c>
      <c r="J50" s="164">
        <v>0</v>
      </c>
      <c r="K50" s="13">
        <v>11.67239</v>
      </c>
      <c r="L50" s="164">
        <v>2.39994774943121E-2</v>
      </c>
      <c r="M50" s="13">
        <v>5.1669099999999997</v>
      </c>
      <c r="N50" s="164">
        <v>2.39994774943121E-2</v>
      </c>
      <c r="O50" s="98"/>
      <c r="P50" s="98"/>
      <c r="Q50" s="98"/>
      <c r="R50" s="99"/>
    </row>
    <row r="51" spans="1:18" ht="13" customHeight="1" x14ac:dyDescent="0.35">
      <c r="A51" s="12" t="s">
        <v>287</v>
      </c>
      <c r="B51" s="97">
        <v>2</v>
      </c>
      <c r="C51" s="13">
        <v>9.1881734573841296</v>
      </c>
      <c r="D51" s="164">
        <v>3.9993516912653203E-2</v>
      </c>
      <c r="E51" s="13">
        <v>1.73833607402616</v>
      </c>
      <c r="F51" s="164">
        <v>2.0524227103372001E-2</v>
      </c>
      <c r="G51" s="13">
        <v>7.2005499999999998</v>
      </c>
      <c r="H51" s="164">
        <v>0</v>
      </c>
      <c r="I51" s="13">
        <v>9.3153600000000001</v>
      </c>
      <c r="J51" s="164">
        <v>0</v>
      </c>
      <c r="K51" s="13">
        <v>11.459379999999999</v>
      </c>
      <c r="L51" s="164">
        <v>0.13944097640220399</v>
      </c>
      <c r="M51" s="13">
        <v>4.2588299999999997</v>
      </c>
      <c r="N51" s="164">
        <v>0.13944097640220399</v>
      </c>
      <c r="O51" s="98"/>
      <c r="P51" s="98"/>
      <c r="Q51" s="98"/>
      <c r="R51" s="99"/>
    </row>
    <row r="52" spans="1:18" ht="13" customHeight="1" x14ac:dyDescent="0.35">
      <c r="A52" s="12" t="s">
        <v>288</v>
      </c>
      <c r="B52" s="97">
        <v>2</v>
      </c>
      <c r="C52" s="13">
        <v>9.8464990900701892</v>
      </c>
      <c r="D52" s="164">
        <v>3.7701822477530601E-2</v>
      </c>
      <c r="E52" s="13">
        <v>1.78639023305567</v>
      </c>
      <c r="F52" s="164">
        <v>2.34604647436891E-2</v>
      </c>
      <c r="G52" s="13">
        <v>7.3531500000000003</v>
      </c>
      <c r="H52" s="164">
        <v>6.5451359680300206E-2</v>
      </c>
      <c r="I52" s="13">
        <v>9.7687799999999996</v>
      </c>
      <c r="J52" s="164">
        <v>0</v>
      </c>
      <c r="K52" s="13">
        <v>12.18483</v>
      </c>
      <c r="L52" s="164">
        <v>8.7143175361011196E-2</v>
      </c>
      <c r="M52" s="13">
        <v>4.8316800000000004</v>
      </c>
      <c r="N52" s="164">
        <v>0.11234773329266599</v>
      </c>
      <c r="O52" s="98"/>
      <c r="P52" s="98"/>
      <c r="Q52" s="98"/>
      <c r="R52" s="99"/>
    </row>
    <row r="53" spans="1:18" ht="13" customHeight="1" x14ac:dyDescent="0.35">
      <c r="A53" s="12" t="s">
        <v>289</v>
      </c>
      <c r="B53" s="97">
        <v>2</v>
      </c>
      <c r="C53" s="13">
        <v>9.2700144263213602</v>
      </c>
      <c r="D53" s="164">
        <v>3.8169297666273701E-2</v>
      </c>
      <c r="E53" s="13">
        <v>1.82937008488761</v>
      </c>
      <c r="F53" s="164">
        <v>2.0902898821078202E-2</v>
      </c>
      <c r="G53" s="13">
        <v>7.2005499999999998</v>
      </c>
      <c r="H53" s="164">
        <v>0.20450659482764799</v>
      </c>
      <c r="I53" s="13">
        <v>9.1877399999999998</v>
      </c>
      <c r="J53" s="164">
        <v>0.117847943707135</v>
      </c>
      <c r="K53" s="13">
        <v>11.67239</v>
      </c>
      <c r="L53" s="164">
        <v>3.11279174375673E-2</v>
      </c>
      <c r="M53" s="13">
        <v>4.4718400000000003</v>
      </c>
      <c r="N53" s="164">
        <v>0.206575906697755</v>
      </c>
      <c r="O53" s="98"/>
      <c r="P53" s="98"/>
      <c r="Q53" s="98"/>
      <c r="R53" s="99"/>
    </row>
    <row r="54" spans="1:18" ht="13" customHeight="1" x14ac:dyDescent="0.35">
      <c r="A54" s="12" t="s">
        <v>290</v>
      </c>
      <c r="B54" s="97">
        <v>2</v>
      </c>
      <c r="C54" s="13">
        <v>9.4762399448203496</v>
      </c>
      <c r="D54" s="164">
        <v>4.2587979736766597E-2</v>
      </c>
      <c r="E54" s="13">
        <v>1.7863920342317201</v>
      </c>
      <c r="F54" s="164">
        <v>2.4723698140574499E-2</v>
      </c>
      <c r="G54" s="13">
        <v>7.2005499999999998</v>
      </c>
      <c r="H54" s="164">
        <v>0</v>
      </c>
      <c r="I54" s="13">
        <v>9.3153600000000001</v>
      </c>
      <c r="J54" s="164">
        <v>0</v>
      </c>
      <c r="K54" s="13">
        <v>11.67239</v>
      </c>
      <c r="L54" s="164">
        <v>1.61100000000001E-2</v>
      </c>
      <c r="M54" s="13">
        <v>4.4718400000000003</v>
      </c>
      <c r="N54" s="164">
        <v>1.61100000000001E-2</v>
      </c>
      <c r="O54" s="98"/>
      <c r="P54" s="98"/>
      <c r="Q54" s="98"/>
      <c r="R54" s="99"/>
    </row>
    <row r="55" spans="1:18" ht="13" customHeight="1" x14ac:dyDescent="0.35">
      <c r="A55" s="12" t="s">
        <v>291</v>
      </c>
      <c r="B55" s="97">
        <v>2</v>
      </c>
      <c r="C55" s="13">
        <v>9.7514024195783406</v>
      </c>
      <c r="D55" s="164">
        <v>5.4384225719555097E-2</v>
      </c>
      <c r="E55" s="13">
        <v>2.1051953685272902</v>
      </c>
      <c r="F55" s="164">
        <v>2.7463743989885499E-2</v>
      </c>
      <c r="G55" s="13">
        <v>7.0197900000000004</v>
      </c>
      <c r="H55" s="164">
        <v>9.6491989221903496E-2</v>
      </c>
      <c r="I55" s="13">
        <v>9.6453900000000008</v>
      </c>
      <c r="J55" s="164">
        <v>0.111567537447054</v>
      </c>
      <c r="K55" s="13">
        <v>12.991680000000001</v>
      </c>
      <c r="L55" s="164">
        <v>0.197746765283278</v>
      </c>
      <c r="M55" s="13">
        <v>5.9718900000000001</v>
      </c>
      <c r="N55" s="164">
        <v>0.22202671759047299</v>
      </c>
      <c r="O55" s="98"/>
      <c r="P55" s="98"/>
      <c r="Q55" s="98"/>
      <c r="R55" s="99"/>
    </row>
    <row r="56" spans="1:18" ht="13" customHeight="1" x14ac:dyDescent="0.35">
      <c r="A56" s="12" t="s">
        <v>292</v>
      </c>
      <c r="B56" s="97">
        <v>2</v>
      </c>
      <c r="C56" s="13">
        <v>9.0244812190240502</v>
      </c>
      <c r="D56" s="164">
        <v>3.9311180403797601E-2</v>
      </c>
      <c r="E56" s="13">
        <v>1.89520818098651</v>
      </c>
      <c r="F56" s="164">
        <v>1.8465829835937801E-2</v>
      </c>
      <c r="G56" s="13">
        <v>6.5054800000000004</v>
      </c>
      <c r="H56" s="164">
        <v>0.141573878720617</v>
      </c>
      <c r="I56" s="13">
        <v>9.1877399999999998</v>
      </c>
      <c r="J56" s="164">
        <v>2.69794331297009E-2</v>
      </c>
      <c r="K56" s="13">
        <v>11.67239</v>
      </c>
      <c r="L56" s="164">
        <v>4.74735671716379E-2</v>
      </c>
      <c r="M56" s="13">
        <v>5.1669099999999997</v>
      </c>
      <c r="N56" s="164">
        <v>0.15637727219771999</v>
      </c>
      <c r="O56" s="98"/>
      <c r="P56" s="98"/>
      <c r="Q56" s="98"/>
      <c r="R56" s="99"/>
    </row>
    <row r="57" spans="1:18" ht="13" customHeight="1" x14ac:dyDescent="0.35">
      <c r="A57" s="12" t="s">
        <v>293</v>
      </c>
      <c r="B57" s="97">
        <v>2</v>
      </c>
      <c r="C57" s="13">
        <v>9.2748024688871702</v>
      </c>
      <c r="D57" s="164">
        <v>5.4531964179617497E-2</v>
      </c>
      <c r="E57" s="13">
        <v>1.9495471399213</v>
      </c>
      <c r="F57" s="164">
        <v>2.5069014743587501E-2</v>
      </c>
      <c r="G57" s="13">
        <v>7.0197900000000004</v>
      </c>
      <c r="H57" s="164">
        <v>3.6151999999999899E-2</v>
      </c>
      <c r="I57" s="13">
        <v>9.1877399999999998</v>
      </c>
      <c r="J57" s="164">
        <v>2.4662E-2</v>
      </c>
      <c r="K57" s="13">
        <v>11.99635</v>
      </c>
      <c r="L57" s="164">
        <v>0.17766459105854501</v>
      </c>
      <c r="M57" s="13">
        <v>4.9765600000000001</v>
      </c>
      <c r="N57" s="164">
        <v>0.17775816930875499</v>
      </c>
      <c r="O57" s="98"/>
      <c r="P57" s="98"/>
      <c r="Q57" s="98"/>
      <c r="R57" s="99"/>
    </row>
    <row r="58" spans="1:18" ht="13" customHeight="1" x14ac:dyDescent="0.35">
      <c r="A58" s="12" t="s">
        <v>294</v>
      </c>
      <c r="B58" s="97">
        <v>2</v>
      </c>
      <c r="C58" s="13">
        <v>9.0703022105954503</v>
      </c>
      <c r="D58" s="164">
        <v>3.6217457729478202E-2</v>
      </c>
      <c r="E58" s="13">
        <v>1.7504093709184201</v>
      </c>
      <c r="F58" s="164">
        <v>1.9578461741150702E-2</v>
      </c>
      <c r="G58" s="13">
        <v>7.0197900000000004</v>
      </c>
      <c r="H58" s="164">
        <v>0</v>
      </c>
      <c r="I58" s="13">
        <v>9.1877399999999998</v>
      </c>
      <c r="J58" s="164">
        <v>0</v>
      </c>
      <c r="K58" s="13">
        <v>11.350630000000001</v>
      </c>
      <c r="L58" s="164">
        <v>0</v>
      </c>
      <c r="M58" s="13">
        <v>4.3308400000000002</v>
      </c>
      <c r="N58" s="164">
        <v>0</v>
      </c>
      <c r="O58" s="98"/>
      <c r="P58" s="98"/>
      <c r="Q58" s="98"/>
      <c r="R58" s="99"/>
    </row>
    <row r="59" spans="1:18" ht="13" customHeight="1" x14ac:dyDescent="0.35">
      <c r="A59" s="12" t="s">
        <v>295</v>
      </c>
      <c r="B59" s="97">
        <v>2</v>
      </c>
      <c r="C59" s="13">
        <v>9.2966647318035101</v>
      </c>
      <c r="D59" s="164">
        <v>7.2994837097205403E-2</v>
      </c>
      <c r="E59" s="13">
        <v>2.1590434064196899</v>
      </c>
      <c r="F59" s="164">
        <v>2.44327873509264E-2</v>
      </c>
      <c r="G59" s="13">
        <v>6.5054800000000004</v>
      </c>
      <c r="H59" s="164">
        <v>0.104227889396265</v>
      </c>
      <c r="I59" s="13">
        <v>9.3153600000000001</v>
      </c>
      <c r="J59" s="164">
        <v>0.130054196994945</v>
      </c>
      <c r="K59" s="13">
        <v>12.505800000000001</v>
      </c>
      <c r="L59" s="164">
        <v>0.253382937862832</v>
      </c>
      <c r="M59" s="13">
        <v>6.0003200000000003</v>
      </c>
      <c r="N59" s="164">
        <v>0.25300076518461401</v>
      </c>
      <c r="O59" s="98"/>
      <c r="P59" s="98"/>
      <c r="Q59" s="98"/>
      <c r="R59" s="99"/>
    </row>
    <row r="60" spans="1:18" ht="13" customHeight="1" x14ac:dyDescent="0.35">
      <c r="A60" s="12" t="s">
        <v>296</v>
      </c>
      <c r="B60" s="97">
        <v>2</v>
      </c>
      <c r="C60" s="13">
        <v>9.4839316149867603</v>
      </c>
      <c r="D60" s="164">
        <v>8.7018675560317907E-2</v>
      </c>
      <c r="E60" s="13">
        <v>1.97900380217538</v>
      </c>
      <c r="F60" s="164">
        <v>4.0327956803130498E-2</v>
      </c>
      <c r="G60" s="13">
        <v>7.0197900000000004</v>
      </c>
      <c r="H60" s="164">
        <v>0.169567910549136</v>
      </c>
      <c r="I60" s="13">
        <v>9.3153600000000001</v>
      </c>
      <c r="J60" s="164">
        <v>4.3914576805429803E-2</v>
      </c>
      <c r="K60" s="13">
        <v>12.36619</v>
      </c>
      <c r="L60" s="164">
        <v>0.30982278763835303</v>
      </c>
      <c r="M60" s="13">
        <v>5.3464</v>
      </c>
      <c r="N60" s="164">
        <v>0.31192811889279898</v>
      </c>
      <c r="O60" s="98"/>
      <c r="P60" s="98"/>
      <c r="Q60" s="98"/>
      <c r="R60" s="99"/>
    </row>
    <row r="61" spans="1:18" ht="13" customHeight="1" x14ac:dyDescent="0.35">
      <c r="A61" s="12" t="s">
        <v>297</v>
      </c>
      <c r="B61" s="97">
        <v>2</v>
      </c>
      <c r="C61" s="13">
        <v>8.7575153859331607</v>
      </c>
      <c r="D61" s="164">
        <v>5.2872090637604001E-2</v>
      </c>
      <c r="E61" s="13">
        <v>2.13280872414161</v>
      </c>
      <c r="F61" s="164">
        <v>1.6839979030374298E-2</v>
      </c>
      <c r="G61" s="13">
        <v>6.18283</v>
      </c>
      <c r="H61" s="164">
        <v>0.35262620673455303</v>
      </c>
      <c r="I61" s="13">
        <v>8.7026299999999992</v>
      </c>
      <c r="J61" s="164">
        <v>0.14484060727572301</v>
      </c>
      <c r="K61" s="13">
        <v>11.350630000000001</v>
      </c>
      <c r="L61" s="164">
        <v>7.6426889849057197E-2</v>
      </c>
      <c r="M61" s="13">
        <v>5.1677999999999997</v>
      </c>
      <c r="N61" s="164">
        <v>0.36347660595972298</v>
      </c>
      <c r="O61" s="98"/>
      <c r="P61" s="98"/>
      <c r="Q61" s="98"/>
      <c r="R61" s="99"/>
    </row>
    <row r="62" spans="1:18" ht="13" customHeight="1" x14ac:dyDescent="0.35">
      <c r="A62" s="12" t="s">
        <v>298</v>
      </c>
      <c r="B62" s="97">
        <v>2</v>
      </c>
      <c r="C62" s="13" t="s">
        <v>355</v>
      </c>
      <c r="D62" s="164" t="s">
        <v>355</v>
      </c>
      <c r="E62" s="13" t="s">
        <v>355</v>
      </c>
      <c r="F62" s="164" t="s">
        <v>355</v>
      </c>
      <c r="G62" s="13" t="s">
        <v>355</v>
      </c>
      <c r="H62" s="164" t="s">
        <v>355</v>
      </c>
      <c r="I62" s="13" t="s">
        <v>355</v>
      </c>
      <c r="J62" s="164" t="s">
        <v>355</v>
      </c>
      <c r="K62" s="13" t="s">
        <v>355</v>
      </c>
      <c r="L62" s="164" t="s">
        <v>355</v>
      </c>
      <c r="M62" s="13" t="s">
        <v>355</v>
      </c>
      <c r="N62" s="164" t="s">
        <v>355</v>
      </c>
      <c r="O62" s="98"/>
      <c r="P62" s="98"/>
      <c r="Q62" s="98"/>
      <c r="R62" s="99"/>
    </row>
    <row r="63" spans="1:18" ht="13" customHeight="1" x14ac:dyDescent="0.35">
      <c r="A63" s="101" t="s">
        <v>299</v>
      </c>
      <c r="B63" s="102">
        <v>2</v>
      </c>
      <c r="C63" s="44">
        <v>9.4137622067386193</v>
      </c>
      <c r="D63" s="165">
        <v>9.4045202504077306E-3</v>
      </c>
      <c r="E63" s="44">
        <v>1.8644686178629299</v>
      </c>
      <c r="F63" s="165">
        <v>4.9512015954728903E-3</v>
      </c>
      <c r="G63" s="44">
        <v>7.0571433333333298</v>
      </c>
      <c r="H63" s="165">
        <v>2.8447092015769102E-2</v>
      </c>
      <c r="I63" s="44">
        <v>9.3421814814814805</v>
      </c>
      <c r="J63" s="165">
        <v>1.6157413893832899E-2</v>
      </c>
      <c r="K63" s="44">
        <v>12.0016440740741</v>
      </c>
      <c r="L63" s="165">
        <v>2.6185635898263601E-2</v>
      </c>
      <c r="M63" s="44">
        <v>4.9445007407407404</v>
      </c>
      <c r="N63" s="165">
        <v>3.6105365483952198E-2</v>
      </c>
      <c r="O63" s="98"/>
      <c r="P63" s="98"/>
      <c r="Q63" s="98"/>
      <c r="R63" s="99"/>
    </row>
    <row r="64" spans="1:18" ht="13" customHeight="1" x14ac:dyDescent="0.35">
      <c r="A64" s="103" t="s">
        <v>300</v>
      </c>
      <c r="B64" s="104">
        <v>2</v>
      </c>
      <c r="C64" s="48">
        <v>9.1984164129817092</v>
      </c>
      <c r="D64" s="166">
        <v>1.4782751420006301E-2</v>
      </c>
      <c r="E64" s="48">
        <v>1.9028656189350901</v>
      </c>
      <c r="F64" s="166">
        <v>7.0923904334522798E-3</v>
      </c>
      <c r="G64" s="48">
        <v>6.7856892885748801</v>
      </c>
      <c r="H64" s="166">
        <v>6.2693645519777394E-2</v>
      </c>
      <c r="I64" s="48">
        <v>9.1923704999556008</v>
      </c>
      <c r="J64" s="166">
        <v>2.2048863166821302E-2</v>
      </c>
      <c r="K64" s="48">
        <v>11.846205252166801</v>
      </c>
      <c r="L64" s="166">
        <v>2.79051175499536E-2</v>
      </c>
      <c r="M64" s="48">
        <v>5.0605159635919099</v>
      </c>
      <c r="N64" s="166">
        <v>5.9961439109486203E-2</v>
      </c>
      <c r="O64" s="98"/>
      <c r="P64" s="98"/>
      <c r="Q64" s="98"/>
      <c r="R64" s="99"/>
    </row>
    <row r="65" spans="1:18" ht="13" customHeight="1" x14ac:dyDescent="0.35">
      <c r="A65" s="105" t="s">
        <v>301</v>
      </c>
      <c r="B65" s="106">
        <v>2</v>
      </c>
      <c r="C65" s="19">
        <v>9.1949861844662308</v>
      </c>
      <c r="D65" s="167">
        <v>7.1737230367454998E-3</v>
      </c>
      <c r="E65" s="19">
        <v>1.8972606003371399</v>
      </c>
      <c r="F65" s="167">
        <v>3.7228194543190199E-3</v>
      </c>
      <c r="G65" s="19">
        <v>6.81628583333333</v>
      </c>
      <c r="H65" s="167">
        <v>2.2081217015810201E-2</v>
      </c>
      <c r="I65" s="19">
        <v>9.0993497916666701</v>
      </c>
      <c r="J65" s="167">
        <v>1.39085955820218E-2</v>
      </c>
      <c r="K65" s="19">
        <v>11.843019375000001</v>
      </c>
      <c r="L65" s="167">
        <v>2.0914576541445601E-2</v>
      </c>
      <c r="M65" s="19">
        <v>5.0267335416666699</v>
      </c>
      <c r="N65" s="167">
        <v>2.91408668327767E-2</v>
      </c>
      <c r="O65" s="98"/>
      <c r="P65" s="98"/>
      <c r="Q65" s="98"/>
      <c r="R65" s="99"/>
    </row>
    <row r="66" spans="1:18" ht="13" customHeight="1" x14ac:dyDescent="0.35">
      <c r="A66" s="12" t="s">
        <v>302</v>
      </c>
      <c r="B66" s="97">
        <v>2</v>
      </c>
      <c r="C66" s="13">
        <v>10.1550479496899</v>
      </c>
      <c r="D66" s="164">
        <v>9.0313833458269793E-2</v>
      </c>
      <c r="E66" s="13">
        <v>1.8994856318895601</v>
      </c>
      <c r="F66" s="164">
        <v>3.6956631841903002E-2</v>
      </c>
      <c r="G66" s="13">
        <v>7.3531500000000003</v>
      </c>
      <c r="H66" s="164">
        <v>0.101666154073025</v>
      </c>
      <c r="I66" s="13">
        <v>9.7687799999999996</v>
      </c>
      <c r="J66" s="164">
        <v>0.272231163543046</v>
      </c>
      <c r="K66" s="13">
        <v>12.85859</v>
      </c>
      <c r="L66" s="164">
        <v>0.45042683809915302</v>
      </c>
      <c r="M66" s="13">
        <v>5.5054400000000001</v>
      </c>
      <c r="N66" s="164">
        <v>0.47855134663273202</v>
      </c>
      <c r="O66" s="98"/>
      <c r="P66" s="98"/>
      <c r="Q66" s="98"/>
      <c r="R66" s="99"/>
    </row>
    <row r="67" spans="1:18" ht="13" customHeight="1" x14ac:dyDescent="0.35">
      <c r="A67" s="12" t="s">
        <v>303</v>
      </c>
      <c r="B67" s="97">
        <v>2</v>
      </c>
      <c r="C67" s="13">
        <v>8.7050920989222593</v>
      </c>
      <c r="D67" s="164">
        <v>5.7797116462004298E-2</v>
      </c>
      <c r="E67" s="13">
        <v>1.80807234915185</v>
      </c>
      <c r="F67" s="164">
        <v>5.65263784667107E-2</v>
      </c>
      <c r="G67" s="13">
        <v>6.5054800000000004</v>
      </c>
      <c r="H67" s="164">
        <v>0.60485395790388896</v>
      </c>
      <c r="I67" s="13">
        <v>8.5482399999999998</v>
      </c>
      <c r="J67" s="164">
        <v>5.4843519653646998E-2</v>
      </c>
      <c r="K67" s="13">
        <v>11.24784</v>
      </c>
      <c r="L67" s="164">
        <v>0.14396728688143101</v>
      </c>
      <c r="M67" s="13">
        <v>4.7423599999999997</v>
      </c>
      <c r="N67" s="164">
        <v>0.65625689111201002</v>
      </c>
      <c r="O67" s="98"/>
      <c r="P67" s="98"/>
      <c r="Q67" s="98"/>
      <c r="R67" s="99"/>
    </row>
    <row r="68" spans="1:18" ht="13" customHeight="1" x14ac:dyDescent="0.35">
      <c r="A68" s="12" t="s">
        <v>304</v>
      </c>
      <c r="B68" s="97">
        <v>2</v>
      </c>
      <c r="C68" s="13">
        <v>9.8579888769591602</v>
      </c>
      <c r="D68" s="164">
        <v>9.19033529263793E-2</v>
      </c>
      <c r="E68" s="13">
        <v>1.87782265016411</v>
      </c>
      <c r="F68" s="164">
        <v>4.6539676429143598E-2</v>
      </c>
      <c r="G68" s="13">
        <v>7.2005499999999998</v>
      </c>
      <c r="H68" s="164">
        <v>0.10122338860164699</v>
      </c>
      <c r="I68" s="13">
        <v>9.7687799999999996</v>
      </c>
      <c r="J68" s="164">
        <v>9.8769462851631504E-2</v>
      </c>
      <c r="K68" s="13">
        <v>12.63866</v>
      </c>
      <c r="L68" s="164">
        <v>0.281795811161202</v>
      </c>
      <c r="M68" s="13">
        <v>5.43811</v>
      </c>
      <c r="N68" s="164">
        <v>0.30274873963073701</v>
      </c>
      <c r="O68" s="98"/>
      <c r="P68" s="98"/>
      <c r="Q68" s="98"/>
      <c r="R68" s="99"/>
    </row>
    <row r="69" spans="1:18" ht="13" customHeight="1" x14ac:dyDescent="0.35">
      <c r="A69" s="26" t="s">
        <v>305</v>
      </c>
      <c r="B69" s="107">
        <v>2</v>
      </c>
      <c r="C69" s="108">
        <v>9.7209764105660597</v>
      </c>
      <c r="D69" s="169">
        <v>6.9848483951261406E-2</v>
      </c>
      <c r="E69" s="108">
        <v>1.59572799007899</v>
      </c>
      <c r="F69" s="169">
        <v>3.8394706571725702E-2</v>
      </c>
      <c r="G69" s="108">
        <v>7.2005499999999998</v>
      </c>
      <c r="H69" s="169">
        <v>0</v>
      </c>
      <c r="I69" s="108">
        <v>9.6453900000000008</v>
      </c>
      <c r="J69" s="169">
        <v>0</v>
      </c>
      <c r="K69" s="108">
        <v>11.67239</v>
      </c>
      <c r="L69" s="169">
        <v>5.8642257801007104E-3</v>
      </c>
      <c r="M69" s="108">
        <v>4.4718400000000003</v>
      </c>
      <c r="N69" s="169">
        <v>5.8642257801007104E-3</v>
      </c>
      <c r="O69" s="110"/>
      <c r="P69" s="110"/>
      <c r="Q69" s="110"/>
      <c r="R69" s="111"/>
    </row>
    <row r="70" spans="1:18" ht="13" customHeight="1" x14ac:dyDescent="0.35">
      <c r="A70" s="12"/>
      <c r="B70" s="112"/>
      <c r="C70" s="13" t="s">
        <v>634</v>
      </c>
      <c r="D70" s="164" t="s">
        <v>635</v>
      </c>
      <c r="E70" s="13" t="s">
        <v>636</v>
      </c>
      <c r="F70" s="164" t="s">
        <v>637</v>
      </c>
      <c r="G70" s="13" t="s">
        <v>638</v>
      </c>
      <c r="H70" s="164" t="s">
        <v>639</v>
      </c>
      <c r="I70" s="13" t="s">
        <v>640</v>
      </c>
      <c r="J70" s="164" t="s">
        <v>641</v>
      </c>
      <c r="K70" s="13" t="s">
        <v>642</v>
      </c>
      <c r="L70" s="164" t="s">
        <v>643</v>
      </c>
      <c r="M70" s="13" t="s">
        <v>644</v>
      </c>
      <c r="N70" s="164" t="s">
        <v>645</v>
      </c>
      <c r="O70" s="13" t="s">
        <v>646</v>
      </c>
      <c r="P70" s="164" t="s">
        <v>647</v>
      </c>
      <c r="Q70" s="98" t="s">
        <v>648</v>
      </c>
      <c r="R70" s="99" t="s">
        <v>649</v>
      </c>
    </row>
    <row r="71" spans="1:18" ht="13" customHeight="1" x14ac:dyDescent="0.35">
      <c r="A71" s="12" t="s">
        <v>249</v>
      </c>
      <c r="B71" s="112">
        <v>1</v>
      </c>
      <c r="C71" s="13">
        <v>9.9666192500668096</v>
      </c>
      <c r="D71" s="164">
        <v>5.74799071715636E-2</v>
      </c>
      <c r="E71" s="13">
        <v>1.88617952268442</v>
      </c>
      <c r="F71" s="164">
        <v>2.8166432093849399E-2</v>
      </c>
      <c r="G71" s="13">
        <v>7.3531500000000003</v>
      </c>
      <c r="H71" s="164">
        <v>0.13820131640472899</v>
      </c>
      <c r="I71" s="13">
        <v>9.7687799999999996</v>
      </c>
      <c r="J71" s="164">
        <v>0</v>
      </c>
      <c r="K71" s="13">
        <v>12.740170000000001</v>
      </c>
      <c r="L71" s="164">
        <v>6.4681850437351501E-2</v>
      </c>
      <c r="M71" s="13">
        <v>5.3870199999999997</v>
      </c>
      <c r="N71" s="164">
        <v>0.152588812276654</v>
      </c>
      <c r="O71" s="13">
        <v>-4.1693832691162697E-2</v>
      </c>
      <c r="P71" s="164">
        <v>7.32976720930123E-2</v>
      </c>
      <c r="Q71" s="98"/>
      <c r="R71" s="99"/>
    </row>
    <row r="72" spans="1:18" ht="13" customHeight="1" x14ac:dyDescent="0.35">
      <c r="A72" s="12" t="s">
        <v>253</v>
      </c>
      <c r="B72" s="112">
        <v>1</v>
      </c>
      <c r="C72" s="13">
        <v>9.7247828439969606</v>
      </c>
      <c r="D72" s="164">
        <v>3.8613593859489398E-2</v>
      </c>
      <c r="E72" s="13">
        <v>1.90244581938086</v>
      </c>
      <c r="F72" s="164">
        <v>1.9208289964909701E-2</v>
      </c>
      <c r="G72" s="13">
        <v>7.2005499999999998</v>
      </c>
      <c r="H72" s="164">
        <v>0</v>
      </c>
      <c r="I72" s="13">
        <v>9.6453900000000008</v>
      </c>
      <c r="J72" s="164">
        <v>0</v>
      </c>
      <c r="K72" s="13">
        <v>12.281689999999999</v>
      </c>
      <c r="L72" s="164">
        <v>8.3523677481298395E-2</v>
      </c>
      <c r="M72" s="13">
        <v>5.0811400000000004</v>
      </c>
      <c r="N72" s="164">
        <v>8.3523677481298395E-2</v>
      </c>
      <c r="O72" s="13">
        <v>0.34935724662082301</v>
      </c>
      <c r="P72" s="164">
        <v>5.09603736741083E-2</v>
      </c>
      <c r="Q72" s="98"/>
      <c r="R72" s="99"/>
    </row>
    <row r="73" spans="1:18" ht="13" customHeight="1" x14ac:dyDescent="0.35">
      <c r="A73" s="100" t="s">
        <v>255</v>
      </c>
      <c r="B73" s="112">
        <v>1</v>
      </c>
      <c r="C73" s="13">
        <v>9.7439818509767306</v>
      </c>
      <c r="D73" s="164">
        <v>6.1424114434441797E-2</v>
      </c>
      <c r="E73" s="13">
        <v>2.0171641956472901</v>
      </c>
      <c r="F73" s="164">
        <v>2.5433299019396099E-2</v>
      </c>
      <c r="G73" s="13">
        <v>7.2005499999999998</v>
      </c>
      <c r="H73" s="164">
        <v>0</v>
      </c>
      <c r="I73" s="13">
        <v>9.6453900000000008</v>
      </c>
      <c r="J73" s="164">
        <v>8.6018678297216794E-2</v>
      </c>
      <c r="K73" s="13">
        <v>12.740170000000001</v>
      </c>
      <c r="L73" s="164">
        <v>6.20997619641179E-2</v>
      </c>
      <c r="M73" s="13">
        <v>5.5396200000000002</v>
      </c>
      <c r="N73" s="164">
        <v>6.20997619641179E-2</v>
      </c>
      <c r="O73" s="13">
        <v>0.56653428074246304</v>
      </c>
      <c r="P73" s="164">
        <v>7.9576441030835901E-2</v>
      </c>
      <c r="Q73" s="98"/>
      <c r="R73" s="99"/>
    </row>
    <row r="74" spans="1:18" ht="13" customHeight="1" x14ac:dyDescent="0.35">
      <c r="A74" s="12" t="s">
        <v>256</v>
      </c>
      <c r="B74" s="112">
        <v>1</v>
      </c>
      <c r="C74" s="13">
        <v>9.6328125456215599</v>
      </c>
      <c r="D74" s="164">
        <v>6.8129456210716005E-2</v>
      </c>
      <c r="E74" s="13">
        <v>2.0823491351487702</v>
      </c>
      <c r="F74" s="164">
        <v>2.69102917266687E-2</v>
      </c>
      <c r="G74" s="13">
        <v>6.5054800000000004</v>
      </c>
      <c r="H74" s="164">
        <v>0.208455778792529</v>
      </c>
      <c r="I74" s="13">
        <v>9.6453900000000008</v>
      </c>
      <c r="J74" s="164">
        <v>4.8209155437530203E-2</v>
      </c>
      <c r="K74" s="13">
        <v>12.281689999999999</v>
      </c>
      <c r="L74" s="164">
        <v>6.4802464551897906E-2</v>
      </c>
      <c r="M74" s="13">
        <v>5.7762099999999998</v>
      </c>
      <c r="N74" s="164">
        <v>0.207972065172224</v>
      </c>
      <c r="O74" s="13">
        <v>-0.38718801935700298</v>
      </c>
      <c r="P74" s="164">
        <v>9.03367944842597E-2</v>
      </c>
      <c r="Q74" s="98"/>
      <c r="R74" s="99"/>
    </row>
    <row r="75" spans="1:18" ht="13" customHeight="1" x14ac:dyDescent="0.35">
      <c r="A75" s="12" t="s">
        <v>267</v>
      </c>
      <c r="B75" s="112">
        <v>1</v>
      </c>
      <c r="C75" s="13">
        <v>9.5607116736668907</v>
      </c>
      <c r="D75" s="164">
        <v>5.8654743052275998E-2</v>
      </c>
      <c r="E75" s="13">
        <v>2.0071433561185699</v>
      </c>
      <c r="F75" s="164">
        <v>2.5652860272026901E-2</v>
      </c>
      <c r="G75" s="13">
        <v>6.5054800000000004</v>
      </c>
      <c r="H75" s="164">
        <v>0.43974373017929402</v>
      </c>
      <c r="I75" s="13">
        <v>9.3153600000000001</v>
      </c>
      <c r="J75" s="164">
        <v>7.8098634149387794E-2</v>
      </c>
      <c r="K75" s="13">
        <v>12.414820000000001</v>
      </c>
      <c r="L75" s="164">
        <v>9.0061522549866602E-2</v>
      </c>
      <c r="M75" s="13">
        <v>5.9093400000000003</v>
      </c>
      <c r="N75" s="164">
        <v>0.42393517486993199</v>
      </c>
      <c r="O75" s="13">
        <v>0.29423227340177699</v>
      </c>
      <c r="P75" s="164">
        <v>7.8577803271106902E-2</v>
      </c>
      <c r="Q75" s="98"/>
      <c r="R75" s="99"/>
    </row>
    <row r="76" spans="1:18" ht="13" customHeight="1" x14ac:dyDescent="0.35">
      <c r="A76" s="12" t="s">
        <v>272</v>
      </c>
      <c r="B76" s="112">
        <v>1</v>
      </c>
      <c r="C76" s="13">
        <v>9.8415489275961008</v>
      </c>
      <c r="D76" s="164">
        <v>4.5365196725496701E-2</v>
      </c>
      <c r="E76" s="13">
        <v>1.91786250236921</v>
      </c>
      <c r="F76" s="164">
        <v>2.52423392651689E-2</v>
      </c>
      <c r="G76" s="13">
        <v>7.2005499999999998</v>
      </c>
      <c r="H76" s="164">
        <v>0.120801949123349</v>
      </c>
      <c r="I76" s="13">
        <v>9.6453900000000008</v>
      </c>
      <c r="J76" s="164">
        <v>0.11625749551749399</v>
      </c>
      <c r="K76" s="13">
        <v>12.83301</v>
      </c>
      <c r="L76" s="164">
        <v>0.11329180665873299</v>
      </c>
      <c r="M76" s="13">
        <v>5.63246</v>
      </c>
      <c r="N76" s="164">
        <v>0.18019582871975601</v>
      </c>
      <c r="O76" s="13">
        <v>-3.0903409502656101E-3</v>
      </c>
      <c r="P76" s="164">
        <v>6.6404992419319006E-2</v>
      </c>
      <c r="Q76" s="98"/>
      <c r="R76" s="99"/>
    </row>
    <row r="77" spans="1:18" ht="13" customHeight="1" x14ac:dyDescent="0.35">
      <c r="A77" s="12" t="s">
        <v>274</v>
      </c>
      <c r="B77" s="112">
        <v>1</v>
      </c>
      <c r="C77" s="13">
        <v>10.0666965566027</v>
      </c>
      <c r="D77" s="164">
        <v>4.3656404125007701E-2</v>
      </c>
      <c r="E77" s="13">
        <v>1.9805381360084799</v>
      </c>
      <c r="F77" s="164">
        <v>2.3791677094581E-2</v>
      </c>
      <c r="G77" s="13">
        <v>7.2005499999999998</v>
      </c>
      <c r="H77" s="164">
        <v>6.8244794673293793E-2</v>
      </c>
      <c r="I77" s="13">
        <v>9.6453900000000008</v>
      </c>
      <c r="J77" s="164">
        <v>0</v>
      </c>
      <c r="K77" s="13">
        <v>13.25318</v>
      </c>
      <c r="L77" s="164">
        <v>7.5906012673569404E-2</v>
      </c>
      <c r="M77" s="13">
        <v>6.0526299999999997</v>
      </c>
      <c r="N77" s="164">
        <v>0.102073869134074</v>
      </c>
      <c r="O77" s="13">
        <v>0.31355258747472398</v>
      </c>
      <c r="P77" s="164">
        <v>6.0917162612189497E-2</v>
      </c>
      <c r="Q77" s="98"/>
      <c r="R77" s="99"/>
    </row>
    <row r="78" spans="1:18" ht="13" customHeight="1" x14ac:dyDescent="0.35">
      <c r="A78" s="12" t="s">
        <v>280</v>
      </c>
      <c r="B78" s="112">
        <v>1</v>
      </c>
      <c r="C78" s="13">
        <v>9.2707596258336107</v>
      </c>
      <c r="D78" s="164">
        <v>6.0193764238569099E-2</v>
      </c>
      <c r="E78" s="13">
        <v>2.10375407252128</v>
      </c>
      <c r="F78" s="164">
        <v>2.5660032915880902E-2</v>
      </c>
      <c r="G78" s="13">
        <v>6.5054800000000004</v>
      </c>
      <c r="H78" s="164">
        <v>0.21402179772163399</v>
      </c>
      <c r="I78" s="13">
        <v>8.8819599999999994</v>
      </c>
      <c r="J78" s="164">
        <v>0.16095431354269499</v>
      </c>
      <c r="K78" s="13">
        <v>12.18483</v>
      </c>
      <c r="L78" s="164">
        <v>0.10216121996139201</v>
      </c>
      <c r="M78" s="13">
        <v>5.6793500000000003</v>
      </c>
      <c r="N78" s="164">
        <v>0.221715771301908</v>
      </c>
      <c r="O78" s="13">
        <v>0.34280194989123702</v>
      </c>
      <c r="P78" s="164">
        <v>8.2164038989672103E-2</v>
      </c>
      <c r="Q78" s="98"/>
      <c r="R78" s="99"/>
    </row>
    <row r="79" spans="1:18" ht="13" customHeight="1" x14ac:dyDescent="0.35">
      <c r="A79" s="12" t="s">
        <v>285</v>
      </c>
      <c r="B79" s="112">
        <v>1</v>
      </c>
      <c r="C79" s="13">
        <v>8.5433726980202902</v>
      </c>
      <c r="D79" s="164">
        <v>4.69349745352413E-2</v>
      </c>
      <c r="E79" s="13">
        <v>1.9388890234070399</v>
      </c>
      <c r="F79" s="164">
        <v>2.5830985712319499E-2</v>
      </c>
      <c r="G79" s="13">
        <v>5.77834</v>
      </c>
      <c r="H79" s="164">
        <v>8.0897999999999998E-2</v>
      </c>
      <c r="I79" s="13">
        <v>8.6016899999999996</v>
      </c>
      <c r="J79" s="164">
        <v>3.5369237141900399E-2</v>
      </c>
      <c r="K79" s="13">
        <v>11.264010000000001</v>
      </c>
      <c r="L79" s="164">
        <v>6.3881369428026399E-2</v>
      </c>
      <c r="M79" s="13">
        <v>5.4856699999999998</v>
      </c>
      <c r="N79" s="164">
        <v>0.10307917230944399</v>
      </c>
      <c r="O79" s="13">
        <v>-0.27641762761162703</v>
      </c>
      <c r="P79" s="164">
        <v>6.4389385977716707E-2</v>
      </c>
      <c r="Q79" s="98"/>
      <c r="R79" s="99"/>
    </row>
    <row r="80" spans="1:18" ht="13" customHeight="1" x14ac:dyDescent="0.35">
      <c r="A80" s="12" t="s">
        <v>290</v>
      </c>
      <c r="B80" s="112">
        <v>1</v>
      </c>
      <c r="C80" s="13">
        <v>9.3144277426101496</v>
      </c>
      <c r="D80" s="164">
        <v>3.4493380218631103E-2</v>
      </c>
      <c r="E80" s="13">
        <v>1.7617172718259499</v>
      </c>
      <c r="F80" s="164">
        <v>2.07939032550108E-2</v>
      </c>
      <c r="G80" s="13">
        <v>7.2005499999999998</v>
      </c>
      <c r="H80" s="164">
        <v>0</v>
      </c>
      <c r="I80" s="13">
        <v>9.3153600000000001</v>
      </c>
      <c r="J80" s="164">
        <v>0</v>
      </c>
      <c r="K80" s="13">
        <v>11.67239</v>
      </c>
      <c r="L80" s="164">
        <v>0</v>
      </c>
      <c r="M80" s="13">
        <v>4.4718400000000003</v>
      </c>
      <c r="N80" s="164">
        <v>0</v>
      </c>
      <c r="O80" s="13">
        <v>-0.16181220221020701</v>
      </c>
      <c r="P80" s="164">
        <v>5.4804464206543398E-2</v>
      </c>
      <c r="Q80" s="98"/>
      <c r="R80" s="99"/>
    </row>
    <row r="81" spans="1:18" ht="13" customHeight="1" x14ac:dyDescent="0.35">
      <c r="A81" s="12" t="s">
        <v>292</v>
      </c>
      <c r="B81" s="112">
        <v>1</v>
      </c>
      <c r="C81" s="13">
        <v>8.9009758362279001</v>
      </c>
      <c r="D81" s="164">
        <v>4.5354620703855403E-2</v>
      </c>
      <c r="E81" s="13">
        <v>1.8729151743930901</v>
      </c>
      <c r="F81" s="164">
        <v>2.5508347644776899E-2</v>
      </c>
      <c r="G81" s="13">
        <v>6.5054800000000004</v>
      </c>
      <c r="H81" s="164">
        <v>0</v>
      </c>
      <c r="I81" s="13">
        <v>9.0602599999999995</v>
      </c>
      <c r="J81" s="164">
        <v>5.9484487725792401E-2</v>
      </c>
      <c r="K81" s="13">
        <v>11.44741</v>
      </c>
      <c r="L81" s="164">
        <v>0.17126602788644299</v>
      </c>
      <c r="M81" s="13">
        <v>4.9419300000000002</v>
      </c>
      <c r="N81" s="164">
        <v>0.17126602788644299</v>
      </c>
      <c r="O81" s="13">
        <v>-0.123505382796154</v>
      </c>
      <c r="P81" s="164">
        <v>6.00200843379156E-2</v>
      </c>
      <c r="Q81" s="98"/>
      <c r="R81" s="99"/>
    </row>
    <row r="82" spans="1:18" ht="13" customHeight="1" x14ac:dyDescent="0.35">
      <c r="A82" s="12" t="s">
        <v>294</v>
      </c>
      <c r="B82" s="112">
        <v>1</v>
      </c>
      <c r="C82" s="13">
        <v>9.0227629165664904</v>
      </c>
      <c r="D82" s="164">
        <v>4.3132130951036102E-2</v>
      </c>
      <c r="E82" s="13">
        <v>1.7639288119596701</v>
      </c>
      <c r="F82" s="164">
        <v>2.72742539149376E-2</v>
      </c>
      <c r="G82" s="13">
        <v>6.8063599999999997</v>
      </c>
      <c r="H82" s="164">
        <v>0.25770531098912097</v>
      </c>
      <c r="I82" s="13">
        <v>9.1877399999999998</v>
      </c>
      <c r="J82" s="164">
        <v>0</v>
      </c>
      <c r="K82" s="13">
        <v>11.350630000000001</v>
      </c>
      <c r="L82" s="164">
        <v>0</v>
      </c>
      <c r="M82" s="13">
        <v>4.54427</v>
      </c>
      <c r="N82" s="164">
        <v>0.25770531098912097</v>
      </c>
      <c r="O82" s="13">
        <v>-4.7539294028958103E-2</v>
      </c>
      <c r="P82" s="164">
        <v>5.6321265653071599E-2</v>
      </c>
      <c r="Q82" s="98"/>
      <c r="R82" s="99"/>
    </row>
    <row r="83" spans="1:18" ht="13" customHeight="1" x14ac:dyDescent="0.35">
      <c r="A83" s="12" t="s">
        <v>295</v>
      </c>
      <c r="B83" s="112">
        <v>1</v>
      </c>
      <c r="C83" s="13">
        <v>9.2139596381585491</v>
      </c>
      <c r="D83" s="164">
        <v>8.8299179685333906E-2</v>
      </c>
      <c r="E83" s="13">
        <v>2.1792474905153001</v>
      </c>
      <c r="F83" s="164">
        <v>3.1272319672802702E-2</v>
      </c>
      <c r="G83" s="13">
        <v>6.5054800000000004</v>
      </c>
      <c r="H83" s="164">
        <v>0.18251840235987199</v>
      </c>
      <c r="I83" s="13">
        <v>9.1877399999999998</v>
      </c>
      <c r="J83" s="164">
        <v>0.17115704367626899</v>
      </c>
      <c r="K83" s="13">
        <v>12.36619</v>
      </c>
      <c r="L83" s="164">
        <v>0.30991713665429999</v>
      </c>
      <c r="M83" s="13">
        <v>5.8607100000000001</v>
      </c>
      <c r="N83" s="164">
        <v>0.34624857913354701</v>
      </c>
      <c r="O83" s="13">
        <v>-8.2705093644955596E-2</v>
      </c>
      <c r="P83" s="164">
        <v>0.114564354735452</v>
      </c>
      <c r="Q83" s="98"/>
      <c r="R83" s="99"/>
    </row>
    <row r="84" spans="1:18" ht="13" customHeight="1" x14ac:dyDescent="0.35">
      <c r="A84" s="28" t="s">
        <v>306</v>
      </c>
      <c r="B84" s="113">
        <v>1</v>
      </c>
      <c r="C84" s="24">
        <v>9.4216191879140005</v>
      </c>
      <c r="D84" s="168">
        <v>1.5716891033166199E-2</v>
      </c>
      <c r="E84" s="24">
        <v>1.94974752636105</v>
      </c>
      <c r="F84" s="168">
        <v>7.3966683380128403E-3</v>
      </c>
      <c r="G84" s="24">
        <v>6.7722875</v>
      </c>
      <c r="H84" s="168">
        <v>5.4470509192793698E-2</v>
      </c>
      <c r="I84" s="24">
        <v>9.3250375000000005</v>
      </c>
      <c r="J84" s="168">
        <v>2.38528091246899E-2</v>
      </c>
      <c r="K84" s="24">
        <v>12.1741683333333</v>
      </c>
      <c r="L84" s="168">
        <v>3.5547851950262402E-2</v>
      </c>
      <c r="M84" s="24">
        <v>5.4018808333333297</v>
      </c>
      <c r="N84" s="168">
        <v>6.3000106445236306E-2</v>
      </c>
      <c r="O84" s="24">
        <v>2.6403248166224701E-2</v>
      </c>
      <c r="P84" s="168">
        <v>1.9456646529140399E-2</v>
      </c>
      <c r="Q84" s="98"/>
      <c r="R84" s="99"/>
    </row>
    <row r="85" spans="1:18" ht="13" customHeight="1" x14ac:dyDescent="0.35">
      <c r="A85" s="12" t="s">
        <v>87</v>
      </c>
      <c r="B85" s="112">
        <v>1</v>
      </c>
      <c r="C85" s="13">
        <v>9.7120630114607795</v>
      </c>
      <c r="D85" s="164">
        <v>4.62416421419704E-2</v>
      </c>
      <c r="E85" s="13">
        <v>1.82235798451362</v>
      </c>
      <c r="F85" s="164">
        <v>2.50575084947646E-2</v>
      </c>
      <c r="G85" s="13">
        <v>7.2005499999999998</v>
      </c>
      <c r="H85" s="164">
        <v>0</v>
      </c>
      <c r="I85" s="13">
        <v>9.6453900000000008</v>
      </c>
      <c r="J85" s="164">
        <v>0</v>
      </c>
      <c r="K85" s="13">
        <v>11.91816</v>
      </c>
      <c r="L85" s="164">
        <v>0.18693826011814699</v>
      </c>
      <c r="M85" s="13">
        <v>4.7176099999999996</v>
      </c>
      <c r="N85" s="164">
        <v>0.18693826011814699</v>
      </c>
      <c r="O85" s="13">
        <v>0.21251044619856399</v>
      </c>
      <c r="P85" s="164">
        <v>6.4696253755344602E-2</v>
      </c>
      <c r="Q85" s="98"/>
      <c r="R85" s="99"/>
    </row>
    <row r="86" spans="1:18" ht="13" customHeight="1" x14ac:dyDescent="0.35">
      <c r="A86" s="12" t="s">
        <v>303</v>
      </c>
      <c r="B86" s="112">
        <v>1</v>
      </c>
      <c r="C86" s="13">
        <v>8.3946097020949804</v>
      </c>
      <c r="D86" s="164">
        <v>6.8674226327171503E-2</v>
      </c>
      <c r="E86" s="13">
        <v>1.7421434719672799</v>
      </c>
      <c r="F86" s="164">
        <v>4.1883069943062699E-2</v>
      </c>
      <c r="G86" s="13">
        <v>6.18283</v>
      </c>
      <c r="H86" s="164">
        <v>0</v>
      </c>
      <c r="I86" s="13">
        <v>8.1986299999999996</v>
      </c>
      <c r="J86" s="164">
        <v>0.312466526123999</v>
      </c>
      <c r="K86" s="13">
        <v>10.936120000000001</v>
      </c>
      <c r="L86" s="164">
        <v>0.18726866255729999</v>
      </c>
      <c r="M86" s="13">
        <v>4.7532899999999998</v>
      </c>
      <c r="N86" s="164">
        <v>0.18726866255729999</v>
      </c>
      <c r="O86" s="13">
        <v>-0.31048239682728801</v>
      </c>
      <c r="P86" s="164">
        <v>8.9758877181914803E-2</v>
      </c>
      <c r="Q86" s="98"/>
      <c r="R86" s="99"/>
    </row>
    <row r="87" spans="1:18" ht="13" customHeight="1" x14ac:dyDescent="0.35">
      <c r="A87" s="26" t="s">
        <v>304</v>
      </c>
      <c r="B87" s="114">
        <v>1</v>
      </c>
      <c r="C87" s="108">
        <v>9.6358862534067899</v>
      </c>
      <c r="D87" s="169">
        <v>7.5269943149113006E-2</v>
      </c>
      <c r="E87" s="108">
        <v>1.76713689133623</v>
      </c>
      <c r="F87" s="169">
        <v>4.30616890478773E-2</v>
      </c>
      <c r="G87" s="108">
        <v>7.2005499999999998</v>
      </c>
      <c r="H87" s="169">
        <v>0</v>
      </c>
      <c r="I87" s="108">
        <v>9.7687799999999996</v>
      </c>
      <c r="J87" s="169">
        <v>0.18794204870650799</v>
      </c>
      <c r="K87" s="108">
        <v>11.7715</v>
      </c>
      <c r="L87" s="169">
        <v>0.27908332065531999</v>
      </c>
      <c r="M87" s="108">
        <v>4.5709499999999998</v>
      </c>
      <c r="N87" s="169">
        <v>0.27908332065531999</v>
      </c>
      <c r="O87" s="108">
        <v>-0.22210262355237201</v>
      </c>
      <c r="P87" s="169">
        <v>0.118793057965444</v>
      </c>
      <c r="Q87" s="110"/>
      <c r="R87" s="111"/>
    </row>
    <row r="88" spans="1:18" ht="13" customHeight="1" x14ac:dyDescent="0.35">
      <c r="A88" s="12"/>
      <c r="B88" s="115"/>
      <c r="C88" s="13" t="s">
        <v>634</v>
      </c>
      <c r="D88" s="164" t="s">
        <v>635</v>
      </c>
      <c r="E88" s="13" t="s">
        <v>636</v>
      </c>
      <c r="F88" s="164" t="s">
        <v>637</v>
      </c>
      <c r="G88" s="13" t="s">
        <v>638</v>
      </c>
      <c r="H88" s="164" t="s">
        <v>639</v>
      </c>
      <c r="I88" s="13" t="s">
        <v>640</v>
      </c>
      <c r="J88" s="164" t="s">
        <v>641</v>
      </c>
      <c r="K88" s="13" t="s">
        <v>642</v>
      </c>
      <c r="L88" s="164" t="s">
        <v>643</v>
      </c>
      <c r="M88" s="13" t="s">
        <v>644</v>
      </c>
      <c r="N88" s="164" t="s">
        <v>645</v>
      </c>
      <c r="O88" s="98" t="s">
        <v>646</v>
      </c>
      <c r="P88" s="98" t="s">
        <v>647</v>
      </c>
      <c r="Q88" s="13" t="s">
        <v>648</v>
      </c>
      <c r="R88" s="173" t="s">
        <v>649</v>
      </c>
    </row>
    <row r="89" spans="1:18" ht="13" customHeight="1" x14ac:dyDescent="0.35">
      <c r="A89" s="12" t="s">
        <v>261</v>
      </c>
      <c r="B89" s="115">
        <v>3</v>
      </c>
      <c r="C89" s="13">
        <v>8.5743998090326592</v>
      </c>
      <c r="D89" s="164">
        <v>4.3363246199726702E-2</v>
      </c>
      <c r="E89" s="13">
        <v>1.83891039559356</v>
      </c>
      <c r="F89" s="164">
        <v>2.3623641711846902E-2</v>
      </c>
      <c r="G89" s="13">
        <v>6.18283</v>
      </c>
      <c r="H89" s="164">
        <v>0</v>
      </c>
      <c r="I89" s="13">
        <v>8.5482399999999998</v>
      </c>
      <c r="J89" s="164">
        <v>1.04800000000012E-3</v>
      </c>
      <c r="K89" s="13">
        <v>11.264010000000001</v>
      </c>
      <c r="L89" s="164">
        <v>3.9094043280275097E-2</v>
      </c>
      <c r="M89" s="13">
        <v>5.0811799999999998</v>
      </c>
      <c r="N89" s="164">
        <v>3.9094043280275097E-2</v>
      </c>
      <c r="O89" s="98"/>
      <c r="P89" s="98"/>
      <c r="Q89" s="13">
        <v>-0.54077814709397898</v>
      </c>
      <c r="R89" s="173">
        <v>6.8018254815771395E-2</v>
      </c>
    </row>
    <row r="90" spans="1:18" ht="13" customHeight="1" x14ac:dyDescent="0.35">
      <c r="A90" s="12" t="s">
        <v>264</v>
      </c>
      <c r="B90" s="115">
        <v>3</v>
      </c>
      <c r="C90" s="13">
        <v>9.1607869563436406</v>
      </c>
      <c r="D90" s="164">
        <v>5.7085848409425301E-2</v>
      </c>
      <c r="E90" s="13">
        <v>1.85250645363969</v>
      </c>
      <c r="F90" s="164">
        <v>2.87275043670439E-2</v>
      </c>
      <c r="G90" s="13">
        <v>7.0197900000000004</v>
      </c>
      <c r="H90" s="164">
        <v>0</v>
      </c>
      <c r="I90" s="13">
        <v>9.0644299999999998</v>
      </c>
      <c r="J90" s="164">
        <v>0.13281155308180101</v>
      </c>
      <c r="K90" s="13">
        <v>11.350630000000001</v>
      </c>
      <c r="L90" s="164">
        <v>9.6968884081440804E-2</v>
      </c>
      <c r="M90" s="13">
        <v>4.3308400000000002</v>
      </c>
      <c r="N90" s="164">
        <v>9.6968884081440804E-2</v>
      </c>
      <c r="O90" s="98"/>
      <c r="P90" s="98"/>
      <c r="Q90" s="13">
        <v>-5.88441919031144E-2</v>
      </c>
      <c r="R90" s="173">
        <v>7.7209971021228202E-2</v>
      </c>
    </row>
    <row r="91" spans="1:18" ht="13" customHeight="1" x14ac:dyDescent="0.35">
      <c r="A91" s="12" t="s">
        <v>78</v>
      </c>
      <c r="B91" s="115">
        <v>3</v>
      </c>
      <c r="C91" s="13">
        <v>9.4887048079019891</v>
      </c>
      <c r="D91" s="164">
        <v>5.5095336064527399E-2</v>
      </c>
      <c r="E91" s="13">
        <v>1.8391316419491299</v>
      </c>
      <c r="F91" s="164">
        <v>2.27488634086635E-2</v>
      </c>
      <c r="G91" s="13">
        <v>7.2005499999999998</v>
      </c>
      <c r="H91" s="164">
        <v>5.1126648706911998E-2</v>
      </c>
      <c r="I91" s="13">
        <v>9.5197599999999998</v>
      </c>
      <c r="J91" s="164">
        <v>0.17767628778202299</v>
      </c>
      <c r="K91" s="13">
        <v>11.67239</v>
      </c>
      <c r="L91" s="164">
        <v>1.0446E-2</v>
      </c>
      <c r="M91" s="13">
        <v>4.4718400000000003</v>
      </c>
      <c r="N91" s="164">
        <v>5.2182881522583401E-2</v>
      </c>
      <c r="O91" s="98"/>
      <c r="P91" s="98"/>
      <c r="Q91" s="13">
        <v>-1.08477573602315E-2</v>
      </c>
      <c r="R91" s="173">
        <v>7.1293841515611397E-2</v>
      </c>
    </row>
    <row r="92" spans="1:18" ht="13" customHeight="1" x14ac:dyDescent="0.35">
      <c r="A92" s="12" t="s">
        <v>283</v>
      </c>
      <c r="B92" s="115">
        <v>3</v>
      </c>
      <c r="C92" s="13">
        <v>10.3644364326775</v>
      </c>
      <c r="D92" s="164">
        <v>3.1060945686583699E-2</v>
      </c>
      <c r="E92" s="13">
        <v>1.75194412253506</v>
      </c>
      <c r="F92" s="164">
        <v>1.8795660545128101E-2</v>
      </c>
      <c r="G92" s="13">
        <v>7.7242899999999999</v>
      </c>
      <c r="H92" s="164">
        <v>6.8008972113979202E-2</v>
      </c>
      <c r="I92" s="13">
        <v>10.63752</v>
      </c>
      <c r="J92" s="164">
        <v>0.17531808963139001</v>
      </c>
      <c r="K92" s="13">
        <v>12.740170000000001</v>
      </c>
      <c r="L92" s="164">
        <v>2.7800000000002701E-3</v>
      </c>
      <c r="M92" s="13">
        <v>5.0158800000000001</v>
      </c>
      <c r="N92" s="164">
        <v>6.8065767372446503E-2</v>
      </c>
      <c r="O92" s="98"/>
      <c r="P92" s="98"/>
      <c r="Q92" s="13">
        <v>-0.21355606460282101</v>
      </c>
      <c r="R92" s="173">
        <v>4.8470430248341703E-2</v>
      </c>
    </row>
    <row r="93" spans="1:18" ht="13" customHeight="1" x14ac:dyDescent="0.35">
      <c r="A93" s="12" t="s">
        <v>285</v>
      </c>
      <c r="B93" s="115">
        <v>3</v>
      </c>
      <c r="C93" s="13">
        <v>8.6343004963590992</v>
      </c>
      <c r="D93" s="164">
        <v>4.6648715025423199E-2</v>
      </c>
      <c r="E93" s="13">
        <v>1.9057014249173301</v>
      </c>
      <c r="F93" s="164">
        <v>2.4695724313758001E-2</v>
      </c>
      <c r="G93" s="13">
        <v>6.18283</v>
      </c>
      <c r="H93" s="164">
        <v>0</v>
      </c>
      <c r="I93" s="13">
        <v>8.7026299999999992</v>
      </c>
      <c r="J93" s="164">
        <v>9.5668457727717496E-2</v>
      </c>
      <c r="K93" s="13">
        <v>11.264010000000001</v>
      </c>
      <c r="L93" s="164">
        <v>3.27888923265185E-2</v>
      </c>
      <c r="M93" s="13">
        <v>5.0811799999999998</v>
      </c>
      <c r="N93" s="164">
        <v>3.27888923265185E-2</v>
      </c>
      <c r="O93" s="98"/>
      <c r="P93" s="98"/>
      <c r="Q93" s="13">
        <v>-0.18548982927281801</v>
      </c>
      <c r="R93" s="173">
        <v>6.41810237179712E-2</v>
      </c>
    </row>
    <row r="94" spans="1:18" ht="13" customHeight="1" x14ac:dyDescent="0.35">
      <c r="A94" s="12" t="s">
        <v>290</v>
      </c>
      <c r="B94" s="115">
        <v>3</v>
      </c>
      <c r="C94" s="13">
        <v>8.9553495394352005</v>
      </c>
      <c r="D94" s="164">
        <v>4.1118162139547797E-2</v>
      </c>
      <c r="E94" s="13">
        <v>1.8239151378627201</v>
      </c>
      <c r="F94" s="164">
        <v>2.5863242361721901E-2</v>
      </c>
      <c r="G94" s="13">
        <v>7.0197900000000004</v>
      </c>
      <c r="H94" s="164">
        <v>0</v>
      </c>
      <c r="I94" s="13">
        <v>9.1877399999999998</v>
      </c>
      <c r="J94" s="164">
        <v>0.12740442717582501</v>
      </c>
      <c r="K94" s="13">
        <v>11.44741</v>
      </c>
      <c r="L94" s="164">
        <v>0.189831303719908</v>
      </c>
      <c r="M94" s="13">
        <v>4.4276200000000001</v>
      </c>
      <c r="N94" s="164">
        <v>0.189831303719908</v>
      </c>
      <c r="O94" s="98"/>
      <c r="P94" s="98"/>
      <c r="Q94" s="13">
        <v>-0.52089040538515796</v>
      </c>
      <c r="R94" s="173">
        <v>5.9198304669926101E-2</v>
      </c>
    </row>
    <row r="95" spans="1:18" ht="13" customHeight="1" x14ac:dyDescent="0.35">
      <c r="A95" s="12" t="s">
        <v>294</v>
      </c>
      <c r="B95" s="115">
        <v>3</v>
      </c>
      <c r="C95" s="13">
        <v>8.7553515661195096</v>
      </c>
      <c r="D95" s="164">
        <v>3.86705984243133E-2</v>
      </c>
      <c r="E95" s="13">
        <v>1.7070866931392501</v>
      </c>
      <c r="F95" s="164">
        <v>2.2256978500165302E-2</v>
      </c>
      <c r="G95" s="13">
        <v>6.5054800000000004</v>
      </c>
      <c r="H95" s="164">
        <v>0</v>
      </c>
      <c r="I95" s="13">
        <v>8.9321199999999994</v>
      </c>
      <c r="J95" s="164">
        <v>0.17652311871253601</v>
      </c>
      <c r="K95" s="13">
        <v>11.157859999999999</v>
      </c>
      <c r="L95" s="164">
        <v>0.14359946058394499</v>
      </c>
      <c r="M95" s="13">
        <v>4.65238</v>
      </c>
      <c r="N95" s="164">
        <v>0.14359946058394499</v>
      </c>
      <c r="O95" s="98"/>
      <c r="P95" s="98"/>
      <c r="Q95" s="13">
        <v>-0.31495064447594401</v>
      </c>
      <c r="R95" s="173">
        <v>5.29822557738064E-2</v>
      </c>
    </row>
    <row r="96" spans="1:18" ht="13" customHeight="1" x14ac:dyDescent="0.35">
      <c r="A96" s="12" t="s">
        <v>295</v>
      </c>
      <c r="B96" s="115">
        <v>3</v>
      </c>
      <c r="C96" s="13">
        <v>9.1646096055407504</v>
      </c>
      <c r="D96" s="164">
        <v>8.0260258431338799E-2</v>
      </c>
      <c r="E96" s="13">
        <v>2.1161547334711699</v>
      </c>
      <c r="F96" s="164">
        <v>2.48205224935861E-2</v>
      </c>
      <c r="G96" s="13">
        <v>6.5054800000000004</v>
      </c>
      <c r="H96" s="164">
        <v>0.141346171380763</v>
      </c>
      <c r="I96" s="13">
        <v>9.1877399999999998</v>
      </c>
      <c r="J96" s="164">
        <v>0.103963277170355</v>
      </c>
      <c r="K96" s="13">
        <v>12.18483</v>
      </c>
      <c r="L96" s="164">
        <v>0.179988732925147</v>
      </c>
      <c r="M96" s="13">
        <v>5.6793500000000003</v>
      </c>
      <c r="N96" s="164">
        <v>0.210510380760664</v>
      </c>
      <c r="O96" s="98"/>
      <c r="P96" s="98"/>
      <c r="Q96" s="13">
        <v>-0.13205512626276</v>
      </c>
      <c r="R96" s="173">
        <v>0.108489424951526</v>
      </c>
    </row>
    <row r="97" spans="1:18" ht="13" customHeight="1" x14ac:dyDescent="0.35">
      <c r="A97" s="29" t="s">
        <v>307</v>
      </c>
      <c r="B97" s="117">
        <v>3</v>
      </c>
      <c r="C97" s="118">
        <v>9.0870334865011895</v>
      </c>
      <c r="D97" s="172">
        <v>1.9117188384003302E-2</v>
      </c>
      <c r="E97" s="118">
        <v>1.8566027087369701</v>
      </c>
      <c r="F97" s="172">
        <v>9.1772126218991005E-3</v>
      </c>
      <c r="G97" s="118">
        <v>6.7343557142857096</v>
      </c>
      <c r="H97" s="172">
        <v>2.24080709093297E-2</v>
      </c>
      <c r="I97" s="118">
        <v>9.1800599999999992</v>
      </c>
      <c r="J97" s="172">
        <v>4.8598638554039002E-2</v>
      </c>
      <c r="K97" s="118">
        <v>11.6298457142857</v>
      </c>
      <c r="L97" s="172">
        <v>4.5415726281919998E-2</v>
      </c>
      <c r="M97" s="118">
        <v>4.8954899999999997</v>
      </c>
      <c r="N97" s="172">
        <v>4.8992027299743099E-2</v>
      </c>
      <c r="O97" s="110"/>
      <c r="P97" s="110"/>
      <c r="Q97" s="118">
        <v>-0.24717652079460301</v>
      </c>
      <c r="R97" s="177">
        <v>2.5068897217926201E-2</v>
      </c>
    </row>
    <row r="99" spans="1:18" x14ac:dyDescent="0.35">
      <c r="A99" s="178" t="s">
        <v>345</v>
      </c>
    </row>
    <row r="100" spans="1:18" x14ac:dyDescent="0.35">
      <c r="A100" s="178" t="s">
        <v>310</v>
      </c>
    </row>
    <row r="101" spans="1:18" x14ac:dyDescent="0.35">
      <c r="A101" s="178" t="s">
        <v>311</v>
      </c>
    </row>
    <row r="102" spans="1:18" x14ac:dyDescent="0.35">
      <c r="A102" s="178" t="s">
        <v>312</v>
      </c>
    </row>
    <row r="103" spans="1:18" x14ac:dyDescent="0.35">
      <c r="A103" s="178" t="s">
        <v>313</v>
      </c>
    </row>
    <row r="104" spans="1:18" x14ac:dyDescent="0.35">
      <c r="A104" s="163" t="str">
        <f>HYPERLINK("https://oecdcode.org/disclaimers/cyprus.html", "Information on data for Cyprus: https://oecdcode.org/disclaimers/cyprus.html")</f>
        <v>Information on data for Cyprus: https://oecdcode.org/disclaimers/cyprus.html</v>
      </c>
    </row>
    <row r="105" spans="1:18" x14ac:dyDescent="0.35">
      <c r="A105" s="178" t="s">
        <v>314</v>
      </c>
    </row>
  </sheetData>
  <mergeCells count="12">
    <mergeCell ref="B7:B10"/>
    <mergeCell ref="C7:R7"/>
    <mergeCell ref="C8:D9"/>
    <mergeCell ref="E8:F9"/>
    <mergeCell ref="G8:H9"/>
    <mergeCell ref="I8:J9"/>
    <mergeCell ref="K8:L9"/>
    <mergeCell ref="M8:N9"/>
    <mergeCell ref="O8:P8"/>
    <mergeCell ref="O9:P9"/>
    <mergeCell ref="Q8:R8"/>
    <mergeCell ref="Q9:R9"/>
  </mergeCells>
  <conditionalFormatting sqref="O1:O200">
    <cfRule type="expression" dxfId="344" priority="2">
      <formula>ABS(O1/P1)&gt;1.95996398454005</formula>
    </cfRule>
  </conditionalFormatting>
  <conditionalFormatting sqref="Q1:Q200">
    <cfRule type="expression" dxfId="343" priority="1">
      <formula>ABS(Q1/R1)&gt;1.95996398454005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
  <sheetViews>
    <sheetView showGridLines="0" zoomScale="80" workbookViewId="0"/>
  </sheetViews>
  <sheetFormatPr defaultColWidth="10.81640625" defaultRowHeight="14.5" x14ac:dyDescent="0.35"/>
  <cols>
    <col min="1" max="1" width="30.7265625" customWidth="1"/>
    <col min="2" max="2" width="8.7265625" customWidth="1"/>
  </cols>
  <sheetData>
    <row r="1" spans="1:26" x14ac:dyDescent="0.35">
      <c r="A1" s="32" t="s">
        <v>150</v>
      </c>
    </row>
    <row r="2" spans="1:26" x14ac:dyDescent="0.35">
      <c r="A2" s="38" t="s">
        <v>151</v>
      </c>
    </row>
    <row r="3" spans="1:26" x14ac:dyDescent="0.35">
      <c r="A3" s="42" t="s">
        <v>232</v>
      </c>
    </row>
    <row r="4" spans="1:26" x14ac:dyDescent="0.35">
      <c r="A4" s="150" t="str">
        <f>HYPERLINK("#'TOC'!A1", "Back to TOC")</f>
        <v>Back to TOC</v>
      </c>
    </row>
    <row r="7" spans="1:26" ht="16" customHeight="1" x14ac:dyDescent="0.35">
      <c r="B7" s="503" t="s">
        <v>233</v>
      </c>
      <c r="C7" s="506" t="s">
        <v>346</v>
      </c>
      <c r="D7" s="506"/>
      <c r="E7" s="506"/>
      <c r="F7" s="506"/>
      <c r="G7" s="506"/>
      <c r="H7" s="506"/>
      <c r="I7" s="506"/>
      <c r="J7" s="506"/>
      <c r="K7" s="506"/>
      <c r="L7" s="506"/>
      <c r="M7" s="506"/>
      <c r="N7" s="506"/>
      <c r="O7" s="506"/>
      <c r="P7" s="506"/>
      <c r="Q7" s="506"/>
      <c r="R7" s="506"/>
      <c r="S7" s="506"/>
      <c r="T7" s="506"/>
      <c r="U7" s="506"/>
      <c r="V7" s="506"/>
      <c r="W7" s="506"/>
      <c r="X7" s="506"/>
      <c r="Y7" s="506"/>
      <c r="Z7" s="507"/>
    </row>
    <row r="8" spans="1:26" ht="32.15" customHeight="1" x14ac:dyDescent="0.35">
      <c r="B8" s="504"/>
      <c r="C8" s="508" t="s">
        <v>347</v>
      </c>
      <c r="D8" s="508"/>
      <c r="E8" s="508" t="s">
        <v>348</v>
      </c>
      <c r="F8" s="508"/>
      <c r="G8" s="508" t="s">
        <v>349</v>
      </c>
      <c r="H8" s="508"/>
      <c r="I8" s="508" t="s">
        <v>350</v>
      </c>
      <c r="J8" s="508"/>
      <c r="K8" s="510" t="s">
        <v>245</v>
      </c>
      <c r="L8" s="510"/>
      <c r="M8" s="510"/>
      <c r="N8" s="510"/>
      <c r="O8" s="510"/>
      <c r="P8" s="510"/>
      <c r="Q8" s="510"/>
      <c r="R8" s="510"/>
      <c r="S8" s="510" t="s">
        <v>247</v>
      </c>
      <c r="T8" s="510"/>
      <c r="U8" s="510"/>
      <c r="V8" s="510"/>
      <c r="W8" s="510"/>
      <c r="X8" s="510"/>
      <c r="Y8" s="510"/>
      <c r="Z8" s="512"/>
    </row>
    <row r="9" spans="1:26" ht="48" customHeight="1" x14ac:dyDescent="0.35">
      <c r="B9" s="504"/>
      <c r="C9" s="509"/>
      <c r="D9" s="509"/>
      <c r="E9" s="509"/>
      <c r="F9" s="509"/>
      <c r="G9" s="509"/>
      <c r="H9" s="509"/>
      <c r="I9" s="509"/>
      <c r="J9" s="509"/>
      <c r="K9" s="511" t="s">
        <v>347</v>
      </c>
      <c r="L9" s="511"/>
      <c r="M9" s="511" t="s">
        <v>348</v>
      </c>
      <c r="N9" s="511"/>
      <c r="O9" s="511" t="s">
        <v>349</v>
      </c>
      <c r="P9" s="511"/>
      <c r="Q9" s="511" t="s">
        <v>350</v>
      </c>
      <c r="R9" s="511"/>
      <c r="S9" s="511" t="s">
        <v>347</v>
      </c>
      <c r="T9" s="511"/>
      <c r="U9" s="511" t="s">
        <v>348</v>
      </c>
      <c r="V9" s="511"/>
      <c r="W9" s="511" t="s">
        <v>349</v>
      </c>
      <c r="X9" s="511"/>
      <c r="Y9" s="511" t="s">
        <v>350</v>
      </c>
      <c r="Z9" s="513"/>
    </row>
    <row r="10" spans="1:26" ht="16" customHeight="1" x14ac:dyDescent="0.35">
      <c r="B10" s="505"/>
      <c r="C10" s="88" t="s">
        <v>236</v>
      </c>
      <c r="D10" s="88" t="s">
        <v>235</v>
      </c>
      <c r="E10" s="88" t="s">
        <v>236</v>
      </c>
      <c r="F10" s="88" t="s">
        <v>235</v>
      </c>
      <c r="G10" s="88" t="s">
        <v>236</v>
      </c>
      <c r="H10" s="88" t="s">
        <v>235</v>
      </c>
      <c r="I10" s="88" t="s">
        <v>236</v>
      </c>
      <c r="J10" s="88" t="s">
        <v>235</v>
      </c>
      <c r="K10" s="88" t="s">
        <v>246</v>
      </c>
      <c r="L10" s="88" t="s">
        <v>235</v>
      </c>
      <c r="M10" s="88" t="s">
        <v>246</v>
      </c>
      <c r="N10" s="88" t="s">
        <v>235</v>
      </c>
      <c r="O10" s="88" t="s">
        <v>246</v>
      </c>
      <c r="P10" s="88" t="s">
        <v>235</v>
      </c>
      <c r="Q10" s="88" t="s">
        <v>246</v>
      </c>
      <c r="R10" s="88" t="s">
        <v>235</v>
      </c>
      <c r="S10" s="88" t="s">
        <v>246</v>
      </c>
      <c r="T10" s="88" t="s">
        <v>235</v>
      </c>
      <c r="U10" s="88" t="s">
        <v>246</v>
      </c>
      <c r="V10" s="88" t="s">
        <v>235</v>
      </c>
      <c r="W10" s="88" t="s">
        <v>246</v>
      </c>
      <c r="X10" s="88" t="s">
        <v>235</v>
      </c>
      <c r="Y10" s="88" t="s">
        <v>246</v>
      </c>
      <c r="Z10" s="89" t="s">
        <v>235</v>
      </c>
    </row>
    <row r="11" spans="1:26" ht="13" customHeight="1" x14ac:dyDescent="0.35">
      <c r="A11" s="90"/>
      <c r="B11" s="91"/>
      <c r="C11" s="92" t="s">
        <v>650</v>
      </c>
      <c r="D11" s="170" t="s">
        <v>651</v>
      </c>
      <c r="E11" s="92" t="s">
        <v>652</v>
      </c>
      <c r="F11" s="170" t="s">
        <v>653</v>
      </c>
      <c r="G11" s="92" t="s">
        <v>654</v>
      </c>
      <c r="H11" s="170" t="s">
        <v>655</v>
      </c>
      <c r="I11" s="92" t="s">
        <v>656</v>
      </c>
      <c r="J11" s="170" t="s">
        <v>657</v>
      </c>
      <c r="K11" s="94" t="s">
        <v>658</v>
      </c>
      <c r="L11" s="94" t="s">
        <v>659</v>
      </c>
      <c r="M11" s="94" t="s">
        <v>660</v>
      </c>
      <c r="N11" s="94" t="s">
        <v>661</v>
      </c>
      <c r="O11" s="94" t="s">
        <v>662</v>
      </c>
      <c r="P11" s="94" t="s">
        <v>663</v>
      </c>
      <c r="Q11" s="94" t="s">
        <v>664</v>
      </c>
      <c r="R11" s="94" t="s">
        <v>665</v>
      </c>
      <c r="S11" s="94" t="s">
        <v>666</v>
      </c>
      <c r="T11" s="94" t="s">
        <v>667</v>
      </c>
      <c r="U11" s="94" t="s">
        <v>668</v>
      </c>
      <c r="V11" s="94" t="s">
        <v>669</v>
      </c>
      <c r="W11" s="94" t="s">
        <v>670</v>
      </c>
      <c r="X11" s="94" t="s">
        <v>671</v>
      </c>
      <c r="Y11" s="94" t="s">
        <v>672</v>
      </c>
      <c r="Z11" s="96" t="s">
        <v>673</v>
      </c>
    </row>
    <row r="12" spans="1:26" ht="13" customHeight="1" x14ac:dyDescent="0.35">
      <c r="A12" s="12" t="s">
        <v>248</v>
      </c>
      <c r="B12" s="97">
        <v>2</v>
      </c>
      <c r="C12" s="13">
        <v>84.423845353312203</v>
      </c>
      <c r="D12" s="164">
        <v>0.71178790422683103</v>
      </c>
      <c r="E12" s="13">
        <v>83.767373723285502</v>
      </c>
      <c r="F12" s="164">
        <v>0.76283889304696695</v>
      </c>
      <c r="G12" s="13">
        <v>11.1505813497654</v>
      </c>
      <c r="H12" s="164">
        <v>0.68574282359069605</v>
      </c>
      <c r="I12" s="13">
        <v>98.121243586617894</v>
      </c>
      <c r="J12" s="164">
        <v>0.229967739826483</v>
      </c>
      <c r="K12" s="98"/>
      <c r="L12" s="98"/>
      <c r="M12" s="98"/>
      <c r="N12" s="98"/>
      <c r="O12" s="98"/>
      <c r="P12" s="98"/>
      <c r="Q12" s="98"/>
      <c r="R12" s="98"/>
      <c r="S12" s="98"/>
      <c r="T12" s="98"/>
      <c r="U12" s="98"/>
      <c r="V12" s="98"/>
      <c r="W12" s="98"/>
      <c r="X12" s="98"/>
      <c r="Y12" s="98"/>
      <c r="Z12" s="99"/>
    </row>
    <row r="13" spans="1:26" ht="13" customHeight="1" x14ac:dyDescent="0.35">
      <c r="A13" s="12" t="s">
        <v>249</v>
      </c>
      <c r="B13" s="97">
        <v>2</v>
      </c>
      <c r="C13" s="13">
        <v>74.215739783745803</v>
      </c>
      <c r="D13" s="164">
        <v>1.0716867947137301</v>
      </c>
      <c r="E13" s="13">
        <v>70.897423887237096</v>
      </c>
      <c r="F13" s="164">
        <v>1.00477750624045</v>
      </c>
      <c r="G13" s="13">
        <v>11.251099822735</v>
      </c>
      <c r="H13" s="164">
        <v>0.740488381649543</v>
      </c>
      <c r="I13" s="13">
        <v>84.210329447677196</v>
      </c>
      <c r="J13" s="164">
        <v>0.74657791103543403</v>
      </c>
      <c r="K13" s="98"/>
      <c r="L13" s="98"/>
      <c r="M13" s="98"/>
      <c r="N13" s="98"/>
      <c r="O13" s="98"/>
      <c r="P13" s="98"/>
      <c r="Q13" s="98"/>
      <c r="R13" s="98"/>
      <c r="S13" s="98"/>
      <c r="T13" s="98"/>
      <c r="U13" s="98"/>
      <c r="V13" s="98"/>
      <c r="W13" s="98"/>
      <c r="X13" s="98"/>
      <c r="Y13" s="98"/>
      <c r="Z13" s="99"/>
    </row>
    <row r="14" spans="1:26" ht="13" customHeight="1" x14ac:dyDescent="0.35">
      <c r="A14" s="12" t="s">
        <v>250</v>
      </c>
      <c r="B14" s="97">
        <v>2</v>
      </c>
      <c r="C14" s="13">
        <v>82.0193038999073</v>
      </c>
      <c r="D14" s="164">
        <v>0.61747206305943103</v>
      </c>
      <c r="E14" s="13">
        <v>81.052913222338603</v>
      </c>
      <c r="F14" s="164">
        <v>0.62907108684865698</v>
      </c>
      <c r="G14" s="13">
        <v>5.6756160508292401</v>
      </c>
      <c r="H14" s="164">
        <v>0.41081681933141501</v>
      </c>
      <c r="I14" s="13">
        <v>93.214789599105998</v>
      </c>
      <c r="J14" s="164">
        <v>0.392964530239308</v>
      </c>
      <c r="K14" s="98"/>
      <c r="L14" s="98"/>
      <c r="M14" s="98"/>
      <c r="N14" s="98"/>
      <c r="O14" s="98"/>
      <c r="P14" s="98"/>
      <c r="Q14" s="98"/>
      <c r="R14" s="98"/>
      <c r="S14" s="98"/>
      <c r="T14" s="98"/>
      <c r="U14" s="98"/>
      <c r="V14" s="98"/>
      <c r="W14" s="98"/>
      <c r="X14" s="98"/>
      <c r="Y14" s="98"/>
      <c r="Z14" s="99"/>
    </row>
    <row r="15" spans="1:26" ht="13" customHeight="1" x14ac:dyDescent="0.35">
      <c r="A15" s="12" t="s">
        <v>251</v>
      </c>
      <c r="B15" s="97">
        <v>2</v>
      </c>
      <c r="C15" s="13">
        <v>80.323317110307499</v>
      </c>
      <c r="D15" s="164">
        <v>0.71363379229993096</v>
      </c>
      <c r="E15" s="13">
        <v>84.3967291535063</v>
      </c>
      <c r="F15" s="164">
        <v>0.75803469050281302</v>
      </c>
      <c r="G15" s="13">
        <v>16.776352353611099</v>
      </c>
      <c r="H15" s="164">
        <v>0.76976660836175403</v>
      </c>
      <c r="I15" s="13">
        <v>92.678069538521896</v>
      </c>
      <c r="J15" s="164">
        <v>0.59255305653655099</v>
      </c>
      <c r="K15" s="98"/>
      <c r="L15" s="98"/>
      <c r="M15" s="98"/>
      <c r="N15" s="98"/>
      <c r="O15" s="98"/>
      <c r="P15" s="98"/>
      <c r="Q15" s="98"/>
      <c r="R15" s="98"/>
      <c r="S15" s="98"/>
      <c r="T15" s="98"/>
      <c r="U15" s="98"/>
      <c r="V15" s="98"/>
      <c r="W15" s="98"/>
      <c r="X15" s="98"/>
      <c r="Y15" s="98"/>
      <c r="Z15" s="99"/>
    </row>
    <row r="16" spans="1:26" ht="13" customHeight="1" x14ac:dyDescent="0.35">
      <c r="A16" s="12" t="s">
        <v>252</v>
      </c>
      <c r="B16" s="97">
        <v>2</v>
      </c>
      <c r="C16" s="13">
        <v>79.640902042201006</v>
      </c>
      <c r="D16" s="164">
        <v>0.82190481767721302</v>
      </c>
      <c r="E16" s="13">
        <v>74.739771400400599</v>
      </c>
      <c r="F16" s="164">
        <v>0.77445953799909495</v>
      </c>
      <c r="G16" s="13">
        <v>18.497342805395899</v>
      </c>
      <c r="H16" s="164">
        <v>0.74927705673339395</v>
      </c>
      <c r="I16" s="13">
        <v>90.278322324992999</v>
      </c>
      <c r="J16" s="164">
        <v>0.606284641573969</v>
      </c>
      <c r="K16" s="98"/>
      <c r="L16" s="98"/>
      <c r="M16" s="98"/>
      <c r="N16" s="98"/>
      <c r="O16" s="98"/>
      <c r="P16" s="98"/>
      <c r="Q16" s="98"/>
      <c r="R16" s="98"/>
      <c r="S16" s="98"/>
      <c r="T16" s="98"/>
      <c r="U16" s="98"/>
      <c r="V16" s="98"/>
      <c r="W16" s="98"/>
      <c r="X16" s="98"/>
      <c r="Y16" s="98"/>
      <c r="Z16" s="99"/>
    </row>
    <row r="17" spans="1:26" ht="13" customHeight="1" x14ac:dyDescent="0.35">
      <c r="A17" s="12" t="s">
        <v>253</v>
      </c>
      <c r="B17" s="97">
        <v>2</v>
      </c>
      <c r="C17" s="13">
        <v>65.443369929368799</v>
      </c>
      <c r="D17" s="164">
        <v>0.71930743033733302</v>
      </c>
      <c r="E17" s="13">
        <v>77.731416869173003</v>
      </c>
      <c r="F17" s="164">
        <v>0.72124596473962099</v>
      </c>
      <c r="G17" s="13">
        <v>7.27443593192812</v>
      </c>
      <c r="H17" s="164">
        <v>0.40896289125372098</v>
      </c>
      <c r="I17" s="13">
        <v>89.672185706358505</v>
      </c>
      <c r="J17" s="164">
        <v>0.562941548175662</v>
      </c>
      <c r="K17" s="98"/>
      <c r="L17" s="98"/>
      <c r="M17" s="98"/>
      <c r="N17" s="98"/>
      <c r="O17" s="98"/>
      <c r="P17" s="98"/>
      <c r="Q17" s="98"/>
      <c r="R17" s="98"/>
      <c r="S17" s="98"/>
      <c r="T17" s="98"/>
      <c r="U17" s="98"/>
      <c r="V17" s="98"/>
      <c r="W17" s="98"/>
      <c r="X17" s="98"/>
      <c r="Y17" s="98"/>
      <c r="Z17" s="99"/>
    </row>
    <row r="18" spans="1:26" ht="13" customHeight="1" x14ac:dyDescent="0.35">
      <c r="A18" s="100" t="s">
        <v>254</v>
      </c>
      <c r="B18" s="97">
        <v>2</v>
      </c>
      <c r="C18" s="13">
        <v>71.387560880264701</v>
      </c>
      <c r="D18" s="164">
        <v>0.92779112609184</v>
      </c>
      <c r="E18" s="13">
        <v>79.975476598556597</v>
      </c>
      <c r="F18" s="164">
        <v>0.934175988662312</v>
      </c>
      <c r="G18" s="13">
        <v>5.9686287540927898</v>
      </c>
      <c r="H18" s="164">
        <v>0.43795103809886399</v>
      </c>
      <c r="I18" s="13">
        <v>93.481060507480393</v>
      </c>
      <c r="J18" s="164">
        <v>0.61229589649549099</v>
      </c>
      <c r="K18" s="98"/>
      <c r="L18" s="98"/>
      <c r="M18" s="98"/>
      <c r="N18" s="98"/>
      <c r="O18" s="98"/>
      <c r="P18" s="98"/>
      <c r="Q18" s="98"/>
      <c r="R18" s="98"/>
      <c r="S18" s="98"/>
      <c r="T18" s="98"/>
      <c r="U18" s="98"/>
      <c r="V18" s="98"/>
      <c r="W18" s="98"/>
      <c r="X18" s="98"/>
      <c r="Y18" s="98"/>
      <c r="Z18" s="99"/>
    </row>
    <row r="19" spans="1:26" ht="13" customHeight="1" x14ac:dyDescent="0.35">
      <c r="A19" s="100" t="s">
        <v>255</v>
      </c>
      <c r="B19" s="97">
        <v>2</v>
      </c>
      <c r="C19" s="13">
        <v>55.941368236104204</v>
      </c>
      <c r="D19" s="164">
        <v>1.3665658628889099</v>
      </c>
      <c r="E19" s="13">
        <v>74.133940703345104</v>
      </c>
      <c r="F19" s="164">
        <v>1.17615094904276</v>
      </c>
      <c r="G19" s="13">
        <v>9.3726718892580099</v>
      </c>
      <c r="H19" s="164">
        <v>0.73328889945722597</v>
      </c>
      <c r="I19" s="13">
        <v>83.611659032370497</v>
      </c>
      <c r="J19" s="164">
        <v>0.97107193289806604</v>
      </c>
      <c r="K19" s="98"/>
      <c r="L19" s="98"/>
      <c r="M19" s="98"/>
      <c r="N19" s="98"/>
      <c r="O19" s="98"/>
      <c r="P19" s="98"/>
      <c r="Q19" s="98"/>
      <c r="R19" s="98"/>
      <c r="S19" s="98"/>
      <c r="T19" s="98"/>
      <c r="U19" s="98"/>
      <c r="V19" s="98"/>
      <c r="W19" s="98"/>
      <c r="X19" s="98"/>
      <c r="Y19" s="98"/>
      <c r="Z19" s="99"/>
    </row>
    <row r="20" spans="1:26" ht="13" customHeight="1" x14ac:dyDescent="0.35">
      <c r="A20" s="12" t="s">
        <v>256</v>
      </c>
      <c r="B20" s="97">
        <v>2</v>
      </c>
      <c r="C20" s="13">
        <v>62.348587175669799</v>
      </c>
      <c r="D20" s="164">
        <v>1.12972848421634</v>
      </c>
      <c r="E20" s="13">
        <v>70.209696462781395</v>
      </c>
      <c r="F20" s="164">
        <v>1.28767127968363</v>
      </c>
      <c r="G20" s="13">
        <v>13.522299693685399</v>
      </c>
      <c r="H20" s="164">
        <v>0.86010775213427704</v>
      </c>
      <c r="I20" s="13">
        <v>86.640505800409798</v>
      </c>
      <c r="J20" s="164">
        <v>0.74286326100439704</v>
      </c>
      <c r="K20" s="98"/>
      <c r="L20" s="98"/>
      <c r="M20" s="98"/>
      <c r="N20" s="98"/>
      <c r="O20" s="98"/>
      <c r="P20" s="98"/>
      <c r="Q20" s="98"/>
      <c r="R20" s="98"/>
      <c r="S20" s="98"/>
      <c r="T20" s="98"/>
      <c r="U20" s="98"/>
      <c r="V20" s="98"/>
      <c r="W20" s="98"/>
      <c r="X20" s="98"/>
      <c r="Y20" s="98"/>
      <c r="Z20" s="99"/>
    </row>
    <row r="21" spans="1:26" ht="13" customHeight="1" x14ac:dyDescent="0.35">
      <c r="A21" s="12" t="s">
        <v>257</v>
      </c>
      <c r="B21" s="97">
        <v>2</v>
      </c>
      <c r="C21" s="13">
        <v>77.128256556561894</v>
      </c>
      <c r="D21" s="164">
        <v>1.05267044991211</v>
      </c>
      <c r="E21" s="13">
        <v>83.635382718119203</v>
      </c>
      <c r="F21" s="164">
        <v>0.91237879723464099</v>
      </c>
      <c r="G21" s="13">
        <v>7.1264182513414296</v>
      </c>
      <c r="H21" s="164">
        <v>0.66424010278704404</v>
      </c>
      <c r="I21" s="13">
        <v>96.454749275566897</v>
      </c>
      <c r="J21" s="164">
        <v>0.38614229525545102</v>
      </c>
      <c r="K21" s="98"/>
      <c r="L21" s="98"/>
      <c r="M21" s="98"/>
      <c r="N21" s="98"/>
      <c r="O21" s="98"/>
      <c r="P21" s="98"/>
      <c r="Q21" s="98"/>
      <c r="R21" s="98"/>
      <c r="S21" s="98"/>
      <c r="T21" s="98"/>
      <c r="U21" s="98"/>
      <c r="V21" s="98"/>
      <c r="W21" s="98"/>
      <c r="X21" s="98"/>
      <c r="Y21" s="98"/>
      <c r="Z21" s="99"/>
    </row>
    <row r="22" spans="1:26" ht="13" customHeight="1" x14ac:dyDescent="0.35">
      <c r="A22" s="12" t="s">
        <v>258</v>
      </c>
      <c r="B22" s="97">
        <v>2</v>
      </c>
      <c r="C22" s="13">
        <v>65.417661248398005</v>
      </c>
      <c r="D22" s="164">
        <v>1.35392256078449</v>
      </c>
      <c r="E22" s="13">
        <v>76.680692852347804</v>
      </c>
      <c r="F22" s="164">
        <v>1.2461293674715599</v>
      </c>
      <c r="G22" s="13">
        <v>11.3677446880742</v>
      </c>
      <c r="H22" s="164">
        <v>1.0358521279324</v>
      </c>
      <c r="I22" s="13">
        <v>91.635282328292604</v>
      </c>
      <c r="J22" s="164">
        <v>1.0306795277920899</v>
      </c>
      <c r="K22" s="98"/>
      <c r="L22" s="98"/>
      <c r="M22" s="98"/>
      <c r="N22" s="98"/>
      <c r="O22" s="98"/>
      <c r="P22" s="98"/>
      <c r="Q22" s="98"/>
      <c r="R22" s="98"/>
      <c r="S22" s="98"/>
      <c r="T22" s="98"/>
      <c r="U22" s="98"/>
      <c r="V22" s="98"/>
      <c r="W22" s="98"/>
      <c r="X22" s="98"/>
      <c r="Y22" s="98"/>
      <c r="Z22" s="99"/>
    </row>
    <row r="23" spans="1:26" ht="13" customHeight="1" x14ac:dyDescent="0.35">
      <c r="A23" s="12" t="s">
        <v>259</v>
      </c>
      <c r="B23" s="97">
        <v>2</v>
      </c>
      <c r="C23" s="13">
        <v>87.3362960979142</v>
      </c>
      <c r="D23" s="164">
        <v>0.80882097072996395</v>
      </c>
      <c r="E23" s="13">
        <v>91.160095162127206</v>
      </c>
      <c r="F23" s="164">
        <v>0.73634866897737195</v>
      </c>
      <c r="G23" s="13">
        <v>9.55921452583841</v>
      </c>
      <c r="H23" s="164">
        <v>1.3555330495057201</v>
      </c>
      <c r="I23" s="13">
        <v>96.556365343697905</v>
      </c>
      <c r="J23" s="164">
        <v>0.45185116853962298</v>
      </c>
      <c r="K23" s="98"/>
      <c r="L23" s="98"/>
      <c r="M23" s="98"/>
      <c r="N23" s="98"/>
      <c r="O23" s="98"/>
      <c r="P23" s="98"/>
      <c r="Q23" s="98"/>
      <c r="R23" s="98"/>
      <c r="S23" s="98"/>
      <c r="T23" s="98"/>
      <c r="U23" s="98"/>
      <c r="V23" s="98"/>
      <c r="W23" s="98"/>
      <c r="X23" s="98"/>
      <c r="Y23" s="98"/>
      <c r="Z23" s="99"/>
    </row>
    <row r="24" spans="1:26" ht="13" customHeight="1" x14ac:dyDescent="0.35">
      <c r="A24" s="12" t="s">
        <v>260</v>
      </c>
      <c r="B24" s="97">
        <v>2</v>
      </c>
      <c r="C24" s="13">
        <v>70.869085792713506</v>
      </c>
      <c r="D24" s="164">
        <v>1.3461730343883</v>
      </c>
      <c r="E24" s="13">
        <v>69.042677984022106</v>
      </c>
      <c r="F24" s="164">
        <v>1.26199140420862</v>
      </c>
      <c r="G24" s="13">
        <v>16.0763400386925</v>
      </c>
      <c r="H24" s="164">
        <v>0.89250594127147298</v>
      </c>
      <c r="I24" s="13">
        <v>92.778413846848593</v>
      </c>
      <c r="J24" s="164">
        <v>0.62144799838412201</v>
      </c>
      <c r="K24" s="98"/>
      <c r="L24" s="98"/>
      <c r="M24" s="98"/>
      <c r="N24" s="98"/>
      <c r="O24" s="98"/>
      <c r="P24" s="98"/>
      <c r="Q24" s="98"/>
      <c r="R24" s="98"/>
      <c r="S24" s="98"/>
      <c r="T24" s="98"/>
      <c r="U24" s="98"/>
      <c r="V24" s="98"/>
      <c r="W24" s="98"/>
      <c r="X24" s="98"/>
      <c r="Y24" s="98"/>
      <c r="Z24" s="99"/>
    </row>
    <row r="25" spans="1:26" ht="13" customHeight="1" x14ac:dyDescent="0.35">
      <c r="A25" s="12" t="s">
        <v>261</v>
      </c>
      <c r="B25" s="97">
        <v>2</v>
      </c>
      <c r="C25" s="13">
        <v>61.907212788867</v>
      </c>
      <c r="D25" s="164">
        <v>0.91227368683857402</v>
      </c>
      <c r="E25" s="13">
        <v>67.217677113511499</v>
      </c>
      <c r="F25" s="164">
        <v>1.0091690499578001</v>
      </c>
      <c r="G25" s="13">
        <v>12.3110100698658</v>
      </c>
      <c r="H25" s="164">
        <v>0.786964564848882</v>
      </c>
      <c r="I25" s="13">
        <v>84.276798380044397</v>
      </c>
      <c r="J25" s="164">
        <v>0.875332850689027</v>
      </c>
      <c r="K25" s="98"/>
      <c r="L25" s="98"/>
      <c r="M25" s="98"/>
      <c r="N25" s="98"/>
      <c r="O25" s="98"/>
      <c r="P25" s="98"/>
      <c r="Q25" s="98"/>
      <c r="R25" s="98"/>
      <c r="S25" s="98"/>
      <c r="T25" s="98"/>
      <c r="U25" s="98"/>
      <c r="V25" s="98"/>
      <c r="W25" s="98"/>
      <c r="X25" s="98"/>
      <c r="Y25" s="98"/>
      <c r="Z25" s="99"/>
    </row>
    <row r="26" spans="1:26" ht="13" customHeight="1" x14ac:dyDescent="0.35">
      <c r="A26" s="12" t="s">
        <v>262</v>
      </c>
      <c r="B26" s="97">
        <v>2</v>
      </c>
      <c r="C26" s="13">
        <v>86.4002167897156</v>
      </c>
      <c r="D26" s="164">
        <v>0.89275941034295003</v>
      </c>
      <c r="E26" s="13">
        <v>84.017434710988198</v>
      </c>
      <c r="F26" s="164">
        <v>1.0861543105413001</v>
      </c>
      <c r="G26" s="13">
        <v>8.7444095556524601</v>
      </c>
      <c r="H26" s="164">
        <v>0.76130607696803998</v>
      </c>
      <c r="I26" s="13">
        <v>92.844212066069105</v>
      </c>
      <c r="J26" s="164">
        <v>0.706897536727631</v>
      </c>
      <c r="K26" s="98"/>
      <c r="L26" s="98"/>
      <c r="M26" s="98"/>
      <c r="N26" s="98"/>
      <c r="O26" s="98"/>
      <c r="P26" s="98"/>
      <c r="Q26" s="98"/>
      <c r="R26" s="98"/>
      <c r="S26" s="98"/>
      <c r="T26" s="98"/>
      <c r="U26" s="98"/>
      <c r="V26" s="98"/>
      <c r="W26" s="98"/>
      <c r="X26" s="98"/>
      <c r="Y26" s="98"/>
      <c r="Z26" s="99"/>
    </row>
    <row r="27" spans="1:26" ht="13" customHeight="1" x14ac:dyDescent="0.35">
      <c r="A27" s="12" t="s">
        <v>263</v>
      </c>
      <c r="B27" s="97">
        <v>2</v>
      </c>
      <c r="C27" s="13">
        <v>68.228819395508395</v>
      </c>
      <c r="D27" s="164">
        <v>0.76527299067148502</v>
      </c>
      <c r="E27" s="13">
        <v>78.731721468697501</v>
      </c>
      <c r="F27" s="164">
        <v>0.60392384059131299</v>
      </c>
      <c r="G27" s="13">
        <v>4.9184130157178201</v>
      </c>
      <c r="H27" s="164">
        <v>0.322058849394254</v>
      </c>
      <c r="I27" s="13">
        <v>90.555130038944895</v>
      </c>
      <c r="J27" s="164">
        <v>0.412753352702592</v>
      </c>
      <c r="K27" s="98"/>
      <c r="L27" s="98"/>
      <c r="M27" s="98"/>
      <c r="N27" s="98"/>
      <c r="O27" s="98"/>
      <c r="P27" s="98"/>
      <c r="Q27" s="98"/>
      <c r="R27" s="98"/>
      <c r="S27" s="98"/>
      <c r="T27" s="98"/>
      <c r="U27" s="98"/>
      <c r="V27" s="98"/>
      <c r="W27" s="98"/>
      <c r="X27" s="98"/>
      <c r="Y27" s="98"/>
      <c r="Z27" s="99"/>
    </row>
    <row r="28" spans="1:26" ht="13" customHeight="1" x14ac:dyDescent="0.35">
      <c r="A28" s="12" t="s">
        <v>264</v>
      </c>
      <c r="B28" s="97">
        <v>2</v>
      </c>
      <c r="C28" s="13">
        <v>85.688115116087303</v>
      </c>
      <c r="D28" s="164">
        <v>0.79386428243132701</v>
      </c>
      <c r="E28" s="13">
        <v>72.237588548995802</v>
      </c>
      <c r="F28" s="164">
        <v>0.89526269087482302</v>
      </c>
      <c r="G28" s="13">
        <v>7.0767345252354596</v>
      </c>
      <c r="H28" s="164">
        <v>0.56125389628581701</v>
      </c>
      <c r="I28" s="13">
        <v>91.4783142948136</v>
      </c>
      <c r="J28" s="164">
        <v>0.69342428452162197</v>
      </c>
      <c r="K28" s="98"/>
      <c r="L28" s="98"/>
      <c r="M28" s="98"/>
      <c r="N28" s="98"/>
      <c r="O28" s="98"/>
      <c r="P28" s="98"/>
      <c r="Q28" s="98"/>
      <c r="R28" s="98"/>
      <c r="S28" s="98"/>
      <c r="T28" s="98"/>
      <c r="U28" s="98"/>
      <c r="V28" s="98"/>
      <c r="W28" s="98"/>
      <c r="X28" s="98"/>
      <c r="Y28" s="98"/>
      <c r="Z28" s="99"/>
    </row>
    <row r="29" spans="1:26" ht="13" customHeight="1" x14ac:dyDescent="0.35">
      <c r="A29" s="12" t="s">
        <v>265</v>
      </c>
      <c r="B29" s="97">
        <v>2</v>
      </c>
      <c r="C29" s="13">
        <v>76.824504288282</v>
      </c>
      <c r="D29" s="164">
        <v>0.83549959018879505</v>
      </c>
      <c r="E29" s="13">
        <v>76.125956507458298</v>
      </c>
      <c r="F29" s="164">
        <v>0.81597758798247</v>
      </c>
      <c r="G29" s="13">
        <v>6.8353494296893897</v>
      </c>
      <c r="H29" s="164">
        <v>0.54399304021207995</v>
      </c>
      <c r="I29" s="13">
        <v>92.738772028068396</v>
      </c>
      <c r="J29" s="164">
        <v>0.51530810115319203</v>
      </c>
      <c r="K29" s="98"/>
      <c r="L29" s="98"/>
      <c r="M29" s="98"/>
      <c r="N29" s="98"/>
      <c r="O29" s="98"/>
      <c r="P29" s="98"/>
      <c r="Q29" s="98"/>
      <c r="R29" s="98"/>
      <c r="S29" s="98"/>
      <c r="T29" s="98"/>
      <c r="U29" s="98"/>
      <c r="V29" s="98"/>
      <c r="W29" s="98"/>
      <c r="X29" s="98"/>
      <c r="Y29" s="98"/>
      <c r="Z29" s="99"/>
    </row>
    <row r="30" spans="1:26" ht="13" customHeight="1" x14ac:dyDescent="0.35">
      <c r="A30" s="12" t="s">
        <v>266</v>
      </c>
      <c r="B30" s="97">
        <v>2</v>
      </c>
      <c r="C30" s="13">
        <v>89.426303244120902</v>
      </c>
      <c r="D30" s="164">
        <v>0.51712429825023798</v>
      </c>
      <c r="E30" s="13">
        <v>69.669471052088497</v>
      </c>
      <c r="F30" s="164">
        <v>0.95238481421629395</v>
      </c>
      <c r="G30" s="13">
        <v>10.3420480856915</v>
      </c>
      <c r="H30" s="164">
        <v>0.58363050254293203</v>
      </c>
      <c r="I30" s="13">
        <v>85.486771899912199</v>
      </c>
      <c r="J30" s="164">
        <v>0.64641696859299602</v>
      </c>
      <c r="K30" s="98"/>
      <c r="L30" s="98"/>
      <c r="M30" s="98"/>
      <c r="N30" s="98"/>
      <c r="O30" s="98"/>
      <c r="P30" s="98"/>
      <c r="Q30" s="98"/>
      <c r="R30" s="98"/>
      <c r="S30" s="98"/>
      <c r="T30" s="98"/>
      <c r="U30" s="98"/>
      <c r="V30" s="98"/>
      <c r="W30" s="98"/>
      <c r="X30" s="98"/>
      <c r="Y30" s="98"/>
      <c r="Z30" s="99"/>
    </row>
    <row r="31" spans="1:26" ht="13" customHeight="1" x14ac:dyDescent="0.35">
      <c r="A31" s="12" t="s">
        <v>267</v>
      </c>
      <c r="B31" s="97">
        <v>2</v>
      </c>
      <c r="C31" s="13">
        <v>53.670286414233303</v>
      </c>
      <c r="D31" s="164">
        <v>1.09658169537425</v>
      </c>
      <c r="E31" s="13">
        <v>66.091943338028898</v>
      </c>
      <c r="F31" s="164">
        <v>1.1023138109486801</v>
      </c>
      <c r="G31" s="13">
        <v>12.872922574506701</v>
      </c>
      <c r="H31" s="164">
        <v>0.65436455803539395</v>
      </c>
      <c r="I31" s="13">
        <v>79.166687925794903</v>
      </c>
      <c r="J31" s="164">
        <v>0.98010595663076605</v>
      </c>
      <c r="K31" s="98"/>
      <c r="L31" s="98"/>
      <c r="M31" s="98"/>
      <c r="N31" s="98"/>
      <c r="O31" s="98"/>
      <c r="P31" s="98"/>
      <c r="Q31" s="98"/>
      <c r="R31" s="98"/>
      <c r="S31" s="98"/>
      <c r="T31" s="98"/>
      <c r="U31" s="98"/>
      <c r="V31" s="98"/>
      <c r="W31" s="98"/>
      <c r="X31" s="98"/>
      <c r="Y31" s="98"/>
      <c r="Z31" s="99"/>
    </row>
    <row r="32" spans="1:26" ht="13" customHeight="1" x14ac:dyDescent="0.35">
      <c r="A32" s="12" t="s">
        <v>268</v>
      </c>
      <c r="B32" s="97">
        <v>2</v>
      </c>
      <c r="C32" s="13">
        <v>63.338945195224099</v>
      </c>
      <c r="D32" s="164">
        <v>0.93948086361981298</v>
      </c>
      <c r="E32" s="13">
        <v>71.957842274414006</v>
      </c>
      <c r="F32" s="164">
        <v>0.95391341296605603</v>
      </c>
      <c r="G32" s="13">
        <v>8.9940230042532097</v>
      </c>
      <c r="H32" s="164">
        <v>0.56415245486563803</v>
      </c>
      <c r="I32" s="13">
        <v>88.337643867398</v>
      </c>
      <c r="J32" s="164">
        <v>0.62231290597073197</v>
      </c>
      <c r="K32" s="98"/>
      <c r="L32" s="98"/>
      <c r="M32" s="98"/>
      <c r="N32" s="98"/>
      <c r="O32" s="98"/>
      <c r="P32" s="98"/>
      <c r="Q32" s="98"/>
      <c r="R32" s="98"/>
      <c r="S32" s="98"/>
      <c r="T32" s="98"/>
      <c r="U32" s="98"/>
      <c r="V32" s="98"/>
      <c r="W32" s="98"/>
      <c r="X32" s="98"/>
      <c r="Y32" s="98"/>
      <c r="Z32" s="99"/>
    </row>
    <row r="33" spans="1:26" ht="13" customHeight="1" x14ac:dyDescent="0.35">
      <c r="A33" s="12" t="s">
        <v>269</v>
      </c>
      <c r="B33" s="97">
        <v>2</v>
      </c>
      <c r="C33" s="13">
        <v>90.648237009105699</v>
      </c>
      <c r="D33" s="164">
        <v>0.83462749134199199</v>
      </c>
      <c r="E33" s="13">
        <v>73.265755644895904</v>
      </c>
      <c r="F33" s="164">
        <v>1.193237511917</v>
      </c>
      <c r="G33" s="13">
        <v>8.1739725649630497</v>
      </c>
      <c r="H33" s="164">
        <v>0.70794206976362595</v>
      </c>
      <c r="I33" s="13">
        <v>93.937144630563694</v>
      </c>
      <c r="J33" s="164">
        <v>0.72284046867680996</v>
      </c>
      <c r="K33" s="98"/>
      <c r="L33" s="98"/>
      <c r="M33" s="98"/>
      <c r="N33" s="98"/>
      <c r="O33" s="98"/>
      <c r="P33" s="98"/>
      <c r="Q33" s="98"/>
      <c r="R33" s="98"/>
      <c r="S33" s="98"/>
      <c r="T33" s="98"/>
      <c r="U33" s="98"/>
      <c r="V33" s="98"/>
      <c r="W33" s="98"/>
      <c r="X33" s="98"/>
      <c r="Y33" s="98"/>
      <c r="Z33" s="99"/>
    </row>
    <row r="34" spans="1:26" ht="13" customHeight="1" x14ac:dyDescent="0.35">
      <c r="A34" s="12" t="s">
        <v>270</v>
      </c>
      <c r="B34" s="97">
        <v>2</v>
      </c>
      <c r="C34" s="13">
        <v>76.0124541660023</v>
      </c>
      <c r="D34" s="164">
        <v>1.2400193040015499</v>
      </c>
      <c r="E34" s="13">
        <v>78.380667998469207</v>
      </c>
      <c r="F34" s="164">
        <v>1.0164360475632901</v>
      </c>
      <c r="G34" s="13">
        <v>10.735398769454401</v>
      </c>
      <c r="H34" s="164">
        <v>0.79317596634457399</v>
      </c>
      <c r="I34" s="13">
        <v>93.415084821767607</v>
      </c>
      <c r="J34" s="164">
        <v>0.56823420566690397</v>
      </c>
      <c r="K34" s="98"/>
      <c r="L34" s="98"/>
      <c r="M34" s="98"/>
      <c r="N34" s="98"/>
      <c r="O34" s="98"/>
      <c r="P34" s="98"/>
      <c r="Q34" s="98"/>
      <c r="R34" s="98"/>
      <c r="S34" s="98"/>
      <c r="T34" s="98"/>
      <c r="U34" s="98"/>
      <c r="V34" s="98"/>
      <c r="W34" s="98"/>
      <c r="X34" s="98"/>
      <c r="Y34" s="98"/>
      <c r="Z34" s="99"/>
    </row>
    <row r="35" spans="1:26" ht="13" customHeight="1" x14ac:dyDescent="0.35">
      <c r="A35" s="12" t="s">
        <v>271</v>
      </c>
      <c r="B35" s="97">
        <v>2</v>
      </c>
      <c r="C35" s="13">
        <v>71.472624357954601</v>
      </c>
      <c r="D35" s="164">
        <v>0.77936799797480205</v>
      </c>
      <c r="E35" s="13">
        <v>87.513885046835696</v>
      </c>
      <c r="F35" s="164">
        <v>0.61787209503546403</v>
      </c>
      <c r="G35" s="13">
        <v>5.4505637815834698</v>
      </c>
      <c r="H35" s="164">
        <v>0.41935047488506499</v>
      </c>
      <c r="I35" s="13">
        <v>95.598023229120798</v>
      </c>
      <c r="J35" s="164">
        <v>0.37975818412997497</v>
      </c>
      <c r="K35" s="98"/>
      <c r="L35" s="98"/>
      <c r="M35" s="98"/>
      <c r="N35" s="98"/>
      <c r="O35" s="98"/>
      <c r="P35" s="98"/>
      <c r="Q35" s="98"/>
      <c r="R35" s="98"/>
      <c r="S35" s="98"/>
      <c r="T35" s="98"/>
      <c r="U35" s="98"/>
      <c r="V35" s="98"/>
      <c r="W35" s="98"/>
      <c r="X35" s="98"/>
      <c r="Y35" s="98"/>
      <c r="Z35" s="99"/>
    </row>
    <row r="36" spans="1:26" ht="13" customHeight="1" x14ac:dyDescent="0.35">
      <c r="A36" s="12" t="s">
        <v>272</v>
      </c>
      <c r="B36" s="97">
        <v>2</v>
      </c>
      <c r="C36" s="13">
        <v>71.890457311254096</v>
      </c>
      <c r="D36" s="164">
        <v>0.88894659036064405</v>
      </c>
      <c r="E36" s="13">
        <v>49.302480231713403</v>
      </c>
      <c r="F36" s="164">
        <v>1.0572343972775899</v>
      </c>
      <c r="G36" s="13">
        <v>13.4558875990286</v>
      </c>
      <c r="H36" s="164">
        <v>0.71032419981553796</v>
      </c>
      <c r="I36" s="13">
        <v>78.801100969174698</v>
      </c>
      <c r="J36" s="164">
        <v>0.805495348232104</v>
      </c>
      <c r="K36" s="98"/>
      <c r="L36" s="98"/>
      <c r="M36" s="98"/>
      <c r="N36" s="98"/>
      <c r="O36" s="98"/>
      <c r="P36" s="98"/>
      <c r="Q36" s="98"/>
      <c r="R36" s="98"/>
      <c r="S36" s="98"/>
      <c r="T36" s="98"/>
      <c r="U36" s="98"/>
      <c r="V36" s="98"/>
      <c r="W36" s="98"/>
      <c r="X36" s="98"/>
      <c r="Y36" s="98"/>
      <c r="Z36" s="99"/>
    </row>
    <row r="37" spans="1:26" ht="13" customHeight="1" x14ac:dyDescent="0.35">
      <c r="A37" s="12" t="s">
        <v>273</v>
      </c>
      <c r="B37" s="97">
        <v>2</v>
      </c>
      <c r="C37" s="13">
        <v>78.915301123013506</v>
      </c>
      <c r="D37" s="164">
        <v>0.78575512208380205</v>
      </c>
      <c r="E37" s="13">
        <v>79.995685010229195</v>
      </c>
      <c r="F37" s="164">
        <v>0.89312539278194802</v>
      </c>
      <c r="G37" s="13">
        <v>9.6411925778709708</v>
      </c>
      <c r="H37" s="164">
        <v>0.50518426569777897</v>
      </c>
      <c r="I37" s="13">
        <v>94.809907502545101</v>
      </c>
      <c r="J37" s="164">
        <v>0.42970875979146</v>
      </c>
      <c r="K37" s="98"/>
      <c r="L37" s="98"/>
      <c r="M37" s="98"/>
      <c r="N37" s="98"/>
      <c r="O37" s="98"/>
      <c r="P37" s="98"/>
      <c r="Q37" s="98"/>
      <c r="R37" s="98"/>
      <c r="S37" s="98"/>
      <c r="T37" s="98"/>
      <c r="U37" s="98"/>
      <c r="V37" s="98"/>
      <c r="W37" s="98"/>
      <c r="X37" s="98"/>
      <c r="Y37" s="98"/>
      <c r="Z37" s="99"/>
    </row>
    <row r="38" spans="1:26" ht="13" customHeight="1" x14ac:dyDescent="0.35">
      <c r="A38" s="12" t="s">
        <v>274</v>
      </c>
      <c r="B38" s="97">
        <v>2</v>
      </c>
      <c r="C38" s="13">
        <v>76.859494510109798</v>
      </c>
      <c r="D38" s="164">
        <v>1.05475097289521</v>
      </c>
      <c r="E38" s="13">
        <v>58.613859374825203</v>
      </c>
      <c r="F38" s="164">
        <v>1.0017148725928799</v>
      </c>
      <c r="G38" s="13">
        <v>21.029150391204698</v>
      </c>
      <c r="H38" s="164">
        <v>0.86605507866861697</v>
      </c>
      <c r="I38" s="13">
        <v>84.681799026368495</v>
      </c>
      <c r="J38" s="164">
        <v>0.79097304858252904</v>
      </c>
      <c r="K38" s="98"/>
      <c r="L38" s="98"/>
      <c r="M38" s="98"/>
      <c r="N38" s="98"/>
      <c r="O38" s="98"/>
      <c r="P38" s="98"/>
      <c r="Q38" s="98"/>
      <c r="R38" s="98"/>
      <c r="S38" s="98"/>
      <c r="T38" s="98"/>
      <c r="U38" s="98"/>
      <c r="V38" s="98"/>
      <c r="W38" s="98"/>
      <c r="X38" s="98"/>
      <c r="Y38" s="98"/>
      <c r="Z38" s="99"/>
    </row>
    <row r="39" spans="1:26" ht="13" customHeight="1" x14ac:dyDescent="0.35">
      <c r="A39" s="12" t="s">
        <v>275</v>
      </c>
      <c r="B39" s="97">
        <v>2</v>
      </c>
      <c r="C39" s="13">
        <v>80.4766636661966</v>
      </c>
      <c r="D39" s="164">
        <v>0.84837900338094296</v>
      </c>
      <c r="E39" s="13">
        <v>83.567156497934505</v>
      </c>
      <c r="F39" s="164">
        <v>0.80395708565332302</v>
      </c>
      <c r="G39" s="13">
        <v>8.6184914147093199</v>
      </c>
      <c r="H39" s="164">
        <v>0.69537776626327596</v>
      </c>
      <c r="I39" s="13">
        <v>97.856848735660407</v>
      </c>
      <c r="J39" s="164">
        <v>0.274755509370677</v>
      </c>
      <c r="K39" s="98"/>
      <c r="L39" s="98"/>
      <c r="M39" s="98"/>
      <c r="N39" s="98"/>
      <c r="O39" s="98"/>
      <c r="P39" s="98"/>
      <c r="Q39" s="98"/>
      <c r="R39" s="98"/>
      <c r="S39" s="98"/>
      <c r="T39" s="98"/>
      <c r="U39" s="98"/>
      <c r="V39" s="98"/>
      <c r="W39" s="98"/>
      <c r="X39" s="98"/>
      <c r="Y39" s="98"/>
      <c r="Z39" s="99"/>
    </row>
    <row r="40" spans="1:26" ht="13" customHeight="1" x14ac:dyDescent="0.35">
      <c r="A40" s="12" t="s">
        <v>276</v>
      </c>
      <c r="B40" s="97">
        <v>2</v>
      </c>
      <c r="C40" s="13">
        <v>57.4557542984696</v>
      </c>
      <c r="D40" s="164">
        <v>0.96532031183903799</v>
      </c>
      <c r="E40" s="13">
        <v>62.320515352777299</v>
      </c>
      <c r="F40" s="164">
        <v>1.0674468381478099</v>
      </c>
      <c r="G40" s="13">
        <v>12.1307505976252</v>
      </c>
      <c r="H40" s="164">
        <v>0.64773939250940304</v>
      </c>
      <c r="I40" s="13">
        <v>89.619383731644604</v>
      </c>
      <c r="J40" s="164">
        <v>0.63654787838003501</v>
      </c>
      <c r="K40" s="98"/>
      <c r="L40" s="98"/>
      <c r="M40" s="98"/>
      <c r="N40" s="98"/>
      <c r="O40" s="98"/>
      <c r="P40" s="98"/>
      <c r="Q40" s="98"/>
      <c r="R40" s="98"/>
      <c r="S40" s="98"/>
      <c r="T40" s="98"/>
      <c r="U40" s="98"/>
      <c r="V40" s="98"/>
      <c r="W40" s="98"/>
      <c r="X40" s="98"/>
      <c r="Y40" s="98"/>
      <c r="Z40" s="99"/>
    </row>
    <row r="41" spans="1:26" ht="13" customHeight="1" x14ac:dyDescent="0.35">
      <c r="A41" s="12" t="s">
        <v>277</v>
      </c>
      <c r="B41" s="97">
        <v>2</v>
      </c>
      <c r="C41" s="13">
        <v>75.651843624166702</v>
      </c>
      <c r="D41" s="164">
        <v>0.77496409357555596</v>
      </c>
      <c r="E41" s="13">
        <v>64.012061164399</v>
      </c>
      <c r="F41" s="164">
        <v>1.0066455271074399</v>
      </c>
      <c r="G41" s="13">
        <v>14.059559788294701</v>
      </c>
      <c r="H41" s="164">
        <v>0.733322931991926</v>
      </c>
      <c r="I41" s="13">
        <v>85.3735686159403</v>
      </c>
      <c r="J41" s="164">
        <v>0.74707624931806604</v>
      </c>
      <c r="K41" s="98"/>
      <c r="L41" s="98"/>
      <c r="M41" s="98"/>
      <c r="N41" s="98"/>
      <c r="O41" s="98"/>
      <c r="P41" s="98"/>
      <c r="Q41" s="98"/>
      <c r="R41" s="98"/>
      <c r="S41" s="98"/>
      <c r="T41" s="98"/>
      <c r="U41" s="98"/>
      <c r="V41" s="98"/>
      <c r="W41" s="98"/>
      <c r="X41" s="98"/>
      <c r="Y41" s="98"/>
      <c r="Z41" s="99"/>
    </row>
    <row r="42" spans="1:26" ht="13" customHeight="1" x14ac:dyDescent="0.35">
      <c r="A42" s="12" t="s">
        <v>278</v>
      </c>
      <c r="B42" s="97">
        <v>2</v>
      </c>
      <c r="C42" s="13">
        <v>59.790581778430997</v>
      </c>
      <c r="D42" s="164">
        <v>1.01504025113042</v>
      </c>
      <c r="E42" s="13">
        <v>64.097880308599699</v>
      </c>
      <c r="F42" s="164">
        <v>1.20607477619044</v>
      </c>
      <c r="G42" s="13">
        <v>20.3573018423089</v>
      </c>
      <c r="H42" s="164">
        <v>0.99577694613019896</v>
      </c>
      <c r="I42" s="13">
        <v>81.623219820847495</v>
      </c>
      <c r="J42" s="164">
        <v>0.90597574091422695</v>
      </c>
      <c r="K42" s="98"/>
      <c r="L42" s="98"/>
      <c r="M42" s="98"/>
      <c r="N42" s="98"/>
      <c r="O42" s="98"/>
      <c r="P42" s="98"/>
      <c r="Q42" s="98"/>
      <c r="R42" s="98"/>
      <c r="S42" s="98"/>
      <c r="T42" s="98"/>
      <c r="U42" s="98"/>
      <c r="V42" s="98"/>
      <c r="W42" s="98"/>
      <c r="X42" s="98"/>
      <c r="Y42" s="98"/>
      <c r="Z42" s="99"/>
    </row>
    <row r="43" spans="1:26" ht="13" customHeight="1" x14ac:dyDescent="0.35">
      <c r="A43" s="12" t="s">
        <v>279</v>
      </c>
      <c r="B43" s="97">
        <v>2</v>
      </c>
      <c r="C43" s="13">
        <v>67.951895485573402</v>
      </c>
      <c r="D43" s="164">
        <v>1.3229332659678701</v>
      </c>
      <c r="E43" s="13">
        <v>74.481800808051503</v>
      </c>
      <c r="F43" s="164">
        <v>1.34091532322048</v>
      </c>
      <c r="G43" s="13">
        <v>14.419158252005699</v>
      </c>
      <c r="H43" s="164">
        <v>0.97399097987861705</v>
      </c>
      <c r="I43" s="13">
        <v>88.948643157503696</v>
      </c>
      <c r="J43" s="164">
        <v>0.85374296753920897</v>
      </c>
      <c r="K43" s="98"/>
      <c r="L43" s="98"/>
      <c r="M43" s="98"/>
      <c r="N43" s="98"/>
      <c r="O43" s="98"/>
      <c r="P43" s="98"/>
      <c r="Q43" s="98"/>
      <c r="R43" s="98"/>
      <c r="S43" s="98"/>
      <c r="T43" s="98"/>
      <c r="U43" s="98"/>
      <c r="V43" s="98"/>
      <c r="W43" s="98"/>
      <c r="X43" s="98"/>
      <c r="Y43" s="98"/>
      <c r="Z43" s="99"/>
    </row>
    <row r="44" spans="1:26" ht="13" customHeight="1" x14ac:dyDescent="0.35">
      <c r="A44" s="12" t="s">
        <v>280</v>
      </c>
      <c r="B44" s="97">
        <v>2</v>
      </c>
      <c r="C44" s="13">
        <v>72.126692710654297</v>
      </c>
      <c r="D44" s="164">
        <v>1.0462345578799499</v>
      </c>
      <c r="E44" s="13">
        <v>76.673750325792</v>
      </c>
      <c r="F44" s="164">
        <v>0.77523780159562605</v>
      </c>
      <c r="G44" s="13">
        <v>9.8950704708217003</v>
      </c>
      <c r="H44" s="164">
        <v>0.53424056730285197</v>
      </c>
      <c r="I44" s="13">
        <v>91.971586490141803</v>
      </c>
      <c r="J44" s="164">
        <v>0.52326412410030698</v>
      </c>
      <c r="K44" s="98"/>
      <c r="L44" s="98"/>
      <c r="M44" s="98"/>
      <c r="N44" s="98"/>
      <c r="O44" s="98"/>
      <c r="P44" s="98"/>
      <c r="Q44" s="98"/>
      <c r="R44" s="98"/>
      <c r="S44" s="98"/>
      <c r="T44" s="98"/>
      <c r="U44" s="98"/>
      <c r="V44" s="98"/>
      <c r="W44" s="98"/>
      <c r="X44" s="98"/>
      <c r="Y44" s="98"/>
      <c r="Z44" s="99"/>
    </row>
    <row r="45" spans="1:26" ht="13" customHeight="1" x14ac:dyDescent="0.35">
      <c r="A45" s="12" t="s">
        <v>281</v>
      </c>
      <c r="B45" s="97">
        <v>2</v>
      </c>
      <c r="C45" s="13">
        <v>69.684811020919298</v>
      </c>
      <c r="D45" s="164">
        <v>1.00927949195183</v>
      </c>
      <c r="E45" s="13">
        <v>75.788774586002503</v>
      </c>
      <c r="F45" s="164">
        <v>0.98311507446616098</v>
      </c>
      <c r="G45" s="13">
        <v>12.489420037718601</v>
      </c>
      <c r="H45" s="164">
        <v>0.74055552006535197</v>
      </c>
      <c r="I45" s="13">
        <v>93.688137753345202</v>
      </c>
      <c r="J45" s="164">
        <v>0.49669284760323301</v>
      </c>
      <c r="K45" s="98"/>
      <c r="L45" s="98"/>
      <c r="M45" s="98"/>
      <c r="N45" s="98"/>
      <c r="O45" s="98"/>
      <c r="P45" s="98"/>
      <c r="Q45" s="98"/>
      <c r="R45" s="98"/>
      <c r="S45" s="98"/>
      <c r="T45" s="98"/>
      <c r="U45" s="98"/>
      <c r="V45" s="98"/>
      <c r="W45" s="98"/>
      <c r="X45" s="98"/>
      <c r="Y45" s="98"/>
      <c r="Z45" s="99"/>
    </row>
    <row r="46" spans="1:26" ht="13" customHeight="1" x14ac:dyDescent="0.35">
      <c r="A46" s="12" t="s">
        <v>282</v>
      </c>
      <c r="B46" s="97">
        <v>2</v>
      </c>
      <c r="C46" s="13">
        <v>67.581065193291096</v>
      </c>
      <c r="D46" s="164">
        <v>1.20054060177025</v>
      </c>
      <c r="E46" s="13">
        <v>69.657541047748694</v>
      </c>
      <c r="F46" s="164">
        <v>1.1901060202446401</v>
      </c>
      <c r="G46" s="13">
        <v>13.6676829137525</v>
      </c>
      <c r="H46" s="164">
        <v>0.87804303538917305</v>
      </c>
      <c r="I46" s="13">
        <v>88.048337550466897</v>
      </c>
      <c r="J46" s="164">
        <v>0.85293878125648204</v>
      </c>
      <c r="K46" s="98"/>
      <c r="L46" s="98"/>
      <c r="M46" s="98"/>
      <c r="N46" s="98"/>
      <c r="O46" s="98"/>
      <c r="P46" s="98"/>
      <c r="Q46" s="98"/>
      <c r="R46" s="98"/>
      <c r="S46" s="98"/>
      <c r="T46" s="98"/>
      <c r="U46" s="98"/>
      <c r="V46" s="98"/>
      <c r="W46" s="98"/>
      <c r="X46" s="98"/>
      <c r="Y46" s="98"/>
      <c r="Z46" s="99"/>
    </row>
    <row r="47" spans="1:26" ht="13" customHeight="1" x14ac:dyDescent="0.35">
      <c r="A47" s="12" t="s">
        <v>283</v>
      </c>
      <c r="B47" s="97">
        <v>2</v>
      </c>
      <c r="C47" s="13">
        <v>66.741586452930207</v>
      </c>
      <c r="D47" s="164">
        <v>0.87471549166557905</v>
      </c>
      <c r="E47" s="13">
        <v>66.504755347499398</v>
      </c>
      <c r="F47" s="164">
        <v>0.88982784142448101</v>
      </c>
      <c r="G47" s="13">
        <v>20.469345928883701</v>
      </c>
      <c r="H47" s="164">
        <v>0.71224185455837097</v>
      </c>
      <c r="I47" s="13">
        <v>93.743641312598498</v>
      </c>
      <c r="J47" s="164">
        <v>0.50090082559879001</v>
      </c>
      <c r="K47" s="98"/>
      <c r="L47" s="98"/>
      <c r="M47" s="98"/>
      <c r="N47" s="98"/>
      <c r="O47" s="98"/>
      <c r="P47" s="98"/>
      <c r="Q47" s="98"/>
      <c r="R47" s="98"/>
      <c r="S47" s="98"/>
      <c r="T47" s="98"/>
      <c r="U47" s="98"/>
      <c r="V47" s="98"/>
      <c r="W47" s="98"/>
      <c r="X47" s="98"/>
      <c r="Y47" s="98"/>
      <c r="Z47" s="99"/>
    </row>
    <row r="48" spans="1:26" ht="13" customHeight="1" x14ac:dyDescent="0.35">
      <c r="A48" s="12" t="s">
        <v>284</v>
      </c>
      <c r="B48" s="97">
        <v>2</v>
      </c>
      <c r="C48" s="13">
        <v>74.846817788262896</v>
      </c>
      <c r="D48" s="164">
        <v>0.92806950128568899</v>
      </c>
      <c r="E48" s="13">
        <v>85.688719875885397</v>
      </c>
      <c r="F48" s="164">
        <v>0.70597162500514798</v>
      </c>
      <c r="G48" s="13">
        <v>5.0421968688688503</v>
      </c>
      <c r="H48" s="164">
        <v>0.443703162962089</v>
      </c>
      <c r="I48" s="13">
        <v>95.847372939277705</v>
      </c>
      <c r="J48" s="164">
        <v>0.49437346641484398</v>
      </c>
      <c r="K48" s="98"/>
      <c r="L48" s="98"/>
      <c r="M48" s="98"/>
      <c r="N48" s="98"/>
      <c r="O48" s="98"/>
      <c r="P48" s="98"/>
      <c r="Q48" s="98"/>
      <c r="R48" s="98"/>
      <c r="S48" s="98"/>
      <c r="T48" s="98"/>
      <c r="U48" s="98"/>
      <c r="V48" s="98"/>
      <c r="W48" s="98"/>
      <c r="X48" s="98"/>
      <c r="Y48" s="98"/>
      <c r="Z48" s="99"/>
    </row>
    <row r="49" spans="1:26" ht="13" customHeight="1" x14ac:dyDescent="0.35">
      <c r="A49" s="12" t="s">
        <v>285</v>
      </c>
      <c r="B49" s="97">
        <v>2</v>
      </c>
      <c r="C49" s="13">
        <v>78.559189826917006</v>
      </c>
      <c r="D49" s="164">
        <v>0.90012532047249605</v>
      </c>
      <c r="E49" s="13">
        <v>76.941922064858602</v>
      </c>
      <c r="F49" s="164">
        <v>0.87607371611608198</v>
      </c>
      <c r="G49" s="13">
        <v>18.104014050609699</v>
      </c>
      <c r="H49" s="164">
        <v>0.80969674787996804</v>
      </c>
      <c r="I49" s="13">
        <v>93.556536584427704</v>
      </c>
      <c r="J49" s="164">
        <v>0.52527250370780998</v>
      </c>
      <c r="K49" s="98"/>
      <c r="L49" s="98"/>
      <c r="M49" s="98"/>
      <c r="N49" s="98"/>
      <c r="O49" s="98"/>
      <c r="P49" s="98"/>
      <c r="Q49" s="98"/>
      <c r="R49" s="98"/>
      <c r="S49" s="98"/>
      <c r="T49" s="98"/>
      <c r="U49" s="98"/>
      <c r="V49" s="98"/>
      <c r="W49" s="98"/>
      <c r="X49" s="98"/>
      <c r="Y49" s="98"/>
      <c r="Z49" s="99"/>
    </row>
    <row r="50" spans="1:26" ht="13" customHeight="1" x14ac:dyDescent="0.35">
      <c r="A50" s="12" t="s">
        <v>286</v>
      </c>
      <c r="B50" s="97">
        <v>2</v>
      </c>
      <c r="C50" s="13">
        <v>59.624256413582501</v>
      </c>
      <c r="D50" s="164">
        <v>0.91305313460577897</v>
      </c>
      <c r="E50" s="13">
        <v>65.901812238266999</v>
      </c>
      <c r="F50" s="164">
        <v>1.04010973944763</v>
      </c>
      <c r="G50" s="13">
        <v>17.495634859628002</v>
      </c>
      <c r="H50" s="164">
        <v>0.74992372521821904</v>
      </c>
      <c r="I50" s="13">
        <v>79.277406755341602</v>
      </c>
      <c r="J50" s="164">
        <v>0.85376597851817104</v>
      </c>
      <c r="K50" s="98"/>
      <c r="L50" s="98"/>
      <c r="M50" s="98"/>
      <c r="N50" s="98"/>
      <c r="O50" s="98"/>
      <c r="P50" s="98"/>
      <c r="Q50" s="98"/>
      <c r="R50" s="98"/>
      <c r="S50" s="98"/>
      <c r="T50" s="98"/>
      <c r="U50" s="98"/>
      <c r="V50" s="98"/>
      <c r="W50" s="98"/>
      <c r="X50" s="98"/>
      <c r="Y50" s="98"/>
      <c r="Z50" s="99"/>
    </row>
    <row r="51" spans="1:26" ht="13" customHeight="1" x14ac:dyDescent="0.35">
      <c r="A51" s="12" t="s">
        <v>287</v>
      </c>
      <c r="B51" s="97">
        <v>2</v>
      </c>
      <c r="C51" s="13">
        <v>78.709943174093297</v>
      </c>
      <c r="D51" s="164">
        <v>0.72874143769921196</v>
      </c>
      <c r="E51" s="13">
        <v>83.657908423052902</v>
      </c>
      <c r="F51" s="164">
        <v>0.74390267964707102</v>
      </c>
      <c r="G51" s="13">
        <v>11.6283545997193</v>
      </c>
      <c r="H51" s="164">
        <v>0.61232000423330302</v>
      </c>
      <c r="I51" s="13">
        <v>91.847132954447702</v>
      </c>
      <c r="J51" s="164">
        <v>0.44542274777017299</v>
      </c>
      <c r="K51" s="98"/>
      <c r="L51" s="98"/>
      <c r="M51" s="98"/>
      <c r="N51" s="98"/>
      <c r="O51" s="98"/>
      <c r="P51" s="98"/>
      <c r="Q51" s="98"/>
      <c r="R51" s="98"/>
      <c r="S51" s="98"/>
      <c r="T51" s="98"/>
      <c r="U51" s="98"/>
      <c r="V51" s="98"/>
      <c r="W51" s="98"/>
      <c r="X51" s="98"/>
      <c r="Y51" s="98"/>
      <c r="Z51" s="99"/>
    </row>
    <row r="52" spans="1:26" ht="13" customHeight="1" x14ac:dyDescent="0.35">
      <c r="A52" s="12" t="s">
        <v>288</v>
      </c>
      <c r="B52" s="97">
        <v>2</v>
      </c>
      <c r="C52" s="13">
        <v>77.121864317855</v>
      </c>
      <c r="D52" s="164">
        <v>0.70192096590175401</v>
      </c>
      <c r="E52" s="13">
        <v>75.053494482885995</v>
      </c>
      <c r="F52" s="164">
        <v>0.81429932423089502</v>
      </c>
      <c r="G52" s="13">
        <v>11.454606848500999</v>
      </c>
      <c r="H52" s="164">
        <v>0.61344672635230102</v>
      </c>
      <c r="I52" s="13">
        <v>87.025550591828804</v>
      </c>
      <c r="J52" s="164">
        <v>0.626212210989464</v>
      </c>
      <c r="K52" s="98"/>
      <c r="L52" s="98"/>
      <c r="M52" s="98"/>
      <c r="N52" s="98"/>
      <c r="O52" s="98"/>
      <c r="P52" s="98"/>
      <c r="Q52" s="98"/>
      <c r="R52" s="98"/>
      <c r="S52" s="98"/>
      <c r="T52" s="98"/>
      <c r="U52" s="98"/>
      <c r="V52" s="98"/>
      <c r="W52" s="98"/>
      <c r="X52" s="98"/>
      <c r="Y52" s="98"/>
      <c r="Z52" s="99"/>
    </row>
    <row r="53" spans="1:26" ht="13" customHeight="1" x14ac:dyDescent="0.35">
      <c r="A53" s="12" t="s">
        <v>289</v>
      </c>
      <c r="B53" s="97">
        <v>2</v>
      </c>
      <c r="C53" s="13">
        <v>75.456189632192405</v>
      </c>
      <c r="D53" s="164">
        <v>0.893455026489827</v>
      </c>
      <c r="E53" s="13">
        <v>76.979074237297098</v>
      </c>
      <c r="F53" s="164">
        <v>0.84852130852613195</v>
      </c>
      <c r="G53" s="13">
        <v>9.0516146533437993</v>
      </c>
      <c r="H53" s="164">
        <v>0.50186046873244405</v>
      </c>
      <c r="I53" s="13">
        <v>89.765820535908603</v>
      </c>
      <c r="J53" s="164">
        <v>0.58159252178060705</v>
      </c>
      <c r="K53" s="98"/>
      <c r="L53" s="98"/>
      <c r="M53" s="98"/>
      <c r="N53" s="98"/>
      <c r="O53" s="98"/>
      <c r="P53" s="98"/>
      <c r="Q53" s="98"/>
      <c r="R53" s="98"/>
      <c r="S53" s="98"/>
      <c r="T53" s="98"/>
      <c r="U53" s="98"/>
      <c r="V53" s="98"/>
      <c r="W53" s="98"/>
      <c r="X53" s="98"/>
      <c r="Y53" s="98"/>
      <c r="Z53" s="99"/>
    </row>
    <row r="54" spans="1:26" ht="13" customHeight="1" x14ac:dyDescent="0.35">
      <c r="A54" s="12" t="s">
        <v>290</v>
      </c>
      <c r="B54" s="97">
        <v>2</v>
      </c>
      <c r="C54" s="13">
        <v>72.770927732547904</v>
      </c>
      <c r="D54" s="164">
        <v>1.05977318295012</v>
      </c>
      <c r="E54" s="13">
        <v>68.601206677537803</v>
      </c>
      <c r="F54" s="164">
        <v>1.0622201295442399</v>
      </c>
      <c r="G54" s="13">
        <v>10.280870549568901</v>
      </c>
      <c r="H54" s="164">
        <v>0.62312777916155104</v>
      </c>
      <c r="I54" s="13">
        <v>84.853131119617899</v>
      </c>
      <c r="J54" s="164">
        <v>0.82953946636578402</v>
      </c>
      <c r="K54" s="98"/>
      <c r="L54" s="98"/>
      <c r="M54" s="98"/>
      <c r="N54" s="98"/>
      <c r="O54" s="98"/>
      <c r="P54" s="98"/>
      <c r="Q54" s="98"/>
      <c r="R54" s="98"/>
      <c r="S54" s="98"/>
      <c r="T54" s="98"/>
      <c r="U54" s="98"/>
      <c r="V54" s="98"/>
      <c r="W54" s="98"/>
      <c r="X54" s="98"/>
      <c r="Y54" s="98"/>
      <c r="Z54" s="99"/>
    </row>
    <row r="55" spans="1:26" ht="13" customHeight="1" x14ac:dyDescent="0.35">
      <c r="A55" s="12" t="s">
        <v>291</v>
      </c>
      <c r="B55" s="97">
        <v>2</v>
      </c>
      <c r="C55" s="13">
        <v>76.198173829722194</v>
      </c>
      <c r="D55" s="164">
        <v>0.94284303085899801</v>
      </c>
      <c r="E55" s="13">
        <v>72.918614967390994</v>
      </c>
      <c r="F55" s="164">
        <v>0.98786814333745698</v>
      </c>
      <c r="G55" s="13">
        <v>17.080095860411401</v>
      </c>
      <c r="H55" s="164">
        <v>0.97851482286467595</v>
      </c>
      <c r="I55" s="13">
        <v>85.376534264838597</v>
      </c>
      <c r="J55" s="164">
        <v>0.81613831101108503</v>
      </c>
      <c r="K55" s="98"/>
      <c r="L55" s="98"/>
      <c r="M55" s="98"/>
      <c r="N55" s="98"/>
      <c r="O55" s="98"/>
      <c r="P55" s="98"/>
      <c r="Q55" s="98"/>
      <c r="R55" s="98"/>
      <c r="S55" s="98"/>
      <c r="T55" s="98"/>
      <c r="U55" s="98"/>
      <c r="V55" s="98"/>
      <c r="W55" s="98"/>
      <c r="X55" s="98"/>
      <c r="Y55" s="98"/>
      <c r="Z55" s="99"/>
    </row>
    <row r="56" spans="1:26" ht="13" customHeight="1" x14ac:dyDescent="0.35">
      <c r="A56" s="12" t="s">
        <v>292</v>
      </c>
      <c r="B56" s="97">
        <v>2</v>
      </c>
      <c r="C56" s="13">
        <v>82.291689584841393</v>
      </c>
      <c r="D56" s="164">
        <v>0.665828554413466</v>
      </c>
      <c r="E56" s="13">
        <v>86.891772496432395</v>
      </c>
      <c r="F56" s="164">
        <v>0.56669300947116397</v>
      </c>
      <c r="G56" s="13">
        <v>6.5937588274352601</v>
      </c>
      <c r="H56" s="164">
        <v>0.37184228619190801</v>
      </c>
      <c r="I56" s="13">
        <v>95.072215825086204</v>
      </c>
      <c r="J56" s="164">
        <v>0.342025381617933</v>
      </c>
      <c r="K56" s="98"/>
      <c r="L56" s="98"/>
      <c r="M56" s="98"/>
      <c r="N56" s="98"/>
      <c r="O56" s="98"/>
      <c r="P56" s="98"/>
      <c r="Q56" s="98"/>
      <c r="R56" s="98"/>
      <c r="S56" s="98"/>
      <c r="T56" s="98"/>
      <c r="U56" s="98"/>
      <c r="V56" s="98"/>
      <c r="W56" s="98"/>
      <c r="X56" s="98"/>
      <c r="Y56" s="98"/>
      <c r="Z56" s="99"/>
    </row>
    <row r="57" spans="1:26" ht="13" customHeight="1" x14ac:dyDescent="0.35">
      <c r="A57" s="12" t="s">
        <v>293</v>
      </c>
      <c r="B57" s="97">
        <v>2</v>
      </c>
      <c r="C57" s="13">
        <v>79.4339430320736</v>
      </c>
      <c r="D57" s="164">
        <v>1.06075610209476</v>
      </c>
      <c r="E57" s="13">
        <v>65.865433907476799</v>
      </c>
      <c r="F57" s="164">
        <v>1.33444670433291</v>
      </c>
      <c r="G57" s="13">
        <v>11.560319495079399</v>
      </c>
      <c r="H57" s="164">
        <v>0.81401706153679598</v>
      </c>
      <c r="I57" s="13">
        <v>91.864138959176699</v>
      </c>
      <c r="J57" s="164">
        <v>0.747216621331804</v>
      </c>
      <c r="K57" s="98"/>
      <c r="L57" s="98"/>
      <c r="M57" s="98"/>
      <c r="N57" s="98"/>
      <c r="O57" s="98"/>
      <c r="P57" s="98"/>
      <c r="Q57" s="98"/>
      <c r="R57" s="98"/>
      <c r="S57" s="98"/>
      <c r="T57" s="98"/>
      <c r="U57" s="98"/>
      <c r="V57" s="98"/>
      <c r="W57" s="98"/>
      <c r="X57" s="98"/>
      <c r="Y57" s="98"/>
      <c r="Z57" s="99"/>
    </row>
    <row r="58" spans="1:26" ht="13" customHeight="1" x14ac:dyDescent="0.35">
      <c r="A58" s="12" t="s">
        <v>294</v>
      </c>
      <c r="B58" s="97">
        <v>2</v>
      </c>
      <c r="C58" s="13">
        <v>72.551965119130301</v>
      </c>
      <c r="D58" s="164">
        <v>0.89477109621605999</v>
      </c>
      <c r="E58" s="13">
        <v>69.920138832991199</v>
      </c>
      <c r="F58" s="164">
        <v>0.926952301241317</v>
      </c>
      <c r="G58" s="13">
        <v>18.489234197189301</v>
      </c>
      <c r="H58" s="164">
        <v>0.78077708655790401</v>
      </c>
      <c r="I58" s="13">
        <v>86.162178482933598</v>
      </c>
      <c r="J58" s="164">
        <v>0.72427699668953205</v>
      </c>
      <c r="K58" s="98"/>
      <c r="L58" s="98"/>
      <c r="M58" s="98"/>
      <c r="N58" s="98"/>
      <c r="O58" s="98"/>
      <c r="P58" s="98"/>
      <c r="Q58" s="98"/>
      <c r="R58" s="98"/>
      <c r="S58" s="98"/>
      <c r="T58" s="98"/>
      <c r="U58" s="98"/>
      <c r="V58" s="98"/>
      <c r="W58" s="98"/>
      <c r="X58" s="98"/>
      <c r="Y58" s="98"/>
      <c r="Z58" s="99"/>
    </row>
    <row r="59" spans="1:26" ht="13" customHeight="1" x14ac:dyDescent="0.35">
      <c r="A59" s="12" t="s">
        <v>295</v>
      </c>
      <c r="B59" s="97">
        <v>2</v>
      </c>
      <c r="C59" s="13">
        <v>82.680500709183704</v>
      </c>
      <c r="D59" s="164">
        <v>0.99858342451640403</v>
      </c>
      <c r="E59" s="13">
        <v>81.403638226990907</v>
      </c>
      <c r="F59" s="164">
        <v>1.5351091599369899</v>
      </c>
      <c r="G59" s="13">
        <v>10.6112971619602</v>
      </c>
      <c r="H59" s="164">
        <v>0.65569843950619799</v>
      </c>
      <c r="I59" s="13">
        <v>91.770625749887401</v>
      </c>
      <c r="J59" s="164">
        <v>0.84396726101793695</v>
      </c>
      <c r="K59" s="98"/>
      <c r="L59" s="98"/>
      <c r="M59" s="98"/>
      <c r="N59" s="98"/>
      <c r="O59" s="98"/>
      <c r="P59" s="98"/>
      <c r="Q59" s="98"/>
      <c r="R59" s="98"/>
      <c r="S59" s="98"/>
      <c r="T59" s="98"/>
      <c r="U59" s="98"/>
      <c r="V59" s="98"/>
      <c r="W59" s="98"/>
      <c r="X59" s="98"/>
      <c r="Y59" s="98"/>
      <c r="Z59" s="99"/>
    </row>
    <row r="60" spans="1:26" ht="13" customHeight="1" x14ac:dyDescent="0.35">
      <c r="A60" s="12" t="s">
        <v>296</v>
      </c>
      <c r="B60" s="97">
        <v>2</v>
      </c>
      <c r="C60" s="13">
        <v>76.636221103773906</v>
      </c>
      <c r="D60" s="164">
        <v>1.2944761978561301</v>
      </c>
      <c r="E60" s="13">
        <v>74.838419807738802</v>
      </c>
      <c r="F60" s="164">
        <v>1.4973405627552501</v>
      </c>
      <c r="G60" s="13">
        <v>11.845598975590899</v>
      </c>
      <c r="H60" s="164">
        <v>1.3013868809869999</v>
      </c>
      <c r="I60" s="13">
        <v>86.470044835646704</v>
      </c>
      <c r="J60" s="164">
        <v>1.0670401187287799</v>
      </c>
      <c r="K60" s="98"/>
      <c r="L60" s="98"/>
      <c r="M60" s="98"/>
      <c r="N60" s="98"/>
      <c r="O60" s="98"/>
      <c r="P60" s="98"/>
      <c r="Q60" s="98"/>
      <c r="R60" s="98"/>
      <c r="S60" s="98"/>
      <c r="T60" s="98"/>
      <c r="U60" s="98"/>
      <c r="V60" s="98"/>
      <c r="W60" s="98"/>
      <c r="X60" s="98"/>
      <c r="Y60" s="98"/>
      <c r="Z60" s="99"/>
    </row>
    <row r="61" spans="1:26" ht="13" customHeight="1" x14ac:dyDescent="0.35">
      <c r="A61" s="12" t="s">
        <v>297</v>
      </c>
      <c r="B61" s="97">
        <v>2</v>
      </c>
      <c r="C61" s="13">
        <v>84.525724106074406</v>
      </c>
      <c r="D61" s="164">
        <v>0.69184940301336095</v>
      </c>
      <c r="E61" s="13">
        <v>82.736209060002395</v>
      </c>
      <c r="F61" s="164">
        <v>0.70968696782264695</v>
      </c>
      <c r="G61" s="13">
        <v>17.841514051526101</v>
      </c>
      <c r="H61" s="164">
        <v>0.74320615117170397</v>
      </c>
      <c r="I61" s="13">
        <v>95.113126041973601</v>
      </c>
      <c r="J61" s="164">
        <v>0.38223835672835499</v>
      </c>
      <c r="K61" s="98"/>
      <c r="L61" s="98"/>
      <c r="M61" s="98"/>
      <c r="N61" s="98"/>
      <c r="O61" s="98"/>
      <c r="P61" s="98"/>
      <c r="Q61" s="98"/>
      <c r="R61" s="98"/>
      <c r="S61" s="98"/>
      <c r="T61" s="98"/>
      <c r="U61" s="98"/>
      <c r="V61" s="98"/>
      <c r="W61" s="98"/>
      <c r="X61" s="98"/>
      <c r="Y61" s="98"/>
      <c r="Z61" s="99"/>
    </row>
    <row r="62" spans="1:26" ht="13" customHeight="1" x14ac:dyDescent="0.35">
      <c r="A62" s="12" t="s">
        <v>298</v>
      </c>
      <c r="B62" s="97">
        <v>2</v>
      </c>
      <c r="C62" s="13">
        <v>86.909039397981104</v>
      </c>
      <c r="D62" s="164">
        <v>0.64650450717321795</v>
      </c>
      <c r="E62" s="13">
        <v>89.322953848700394</v>
      </c>
      <c r="F62" s="164">
        <v>0.56789600978089705</v>
      </c>
      <c r="G62" s="13">
        <v>8.6570290844555906</v>
      </c>
      <c r="H62" s="164">
        <v>0.46422303867089698</v>
      </c>
      <c r="I62" s="13">
        <v>96.751159474710903</v>
      </c>
      <c r="J62" s="164">
        <v>0.29576735202723198</v>
      </c>
      <c r="K62" s="98"/>
      <c r="L62" s="98"/>
      <c r="M62" s="98"/>
      <c r="N62" s="98"/>
      <c r="O62" s="98"/>
      <c r="P62" s="98"/>
      <c r="Q62" s="98"/>
      <c r="R62" s="98"/>
      <c r="S62" s="98"/>
      <c r="T62" s="98"/>
      <c r="U62" s="98"/>
      <c r="V62" s="98"/>
      <c r="W62" s="98"/>
      <c r="X62" s="98"/>
      <c r="Y62" s="98"/>
      <c r="Z62" s="99"/>
    </row>
    <row r="63" spans="1:26" ht="13" customHeight="1" x14ac:dyDescent="0.35">
      <c r="A63" s="101" t="s">
        <v>299</v>
      </c>
      <c r="B63" s="102">
        <v>2</v>
      </c>
      <c r="C63" s="44">
        <v>73.923440130864705</v>
      </c>
      <c r="D63" s="165">
        <v>0.18541669938936101</v>
      </c>
      <c r="E63" s="44">
        <v>72.372122605021005</v>
      </c>
      <c r="F63" s="165">
        <v>0.19191325901341899</v>
      </c>
      <c r="G63" s="44">
        <v>11.0828759528218</v>
      </c>
      <c r="H63" s="165">
        <v>0.14312660575730199</v>
      </c>
      <c r="I63" s="44">
        <v>89.379122221219603</v>
      </c>
      <c r="J63" s="165">
        <v>0.13320204854905399</v>
      </c>
      <c r="K63" s="98"/>
      <c r="L63" s="98"/>
      <c r="M63" s="98"/>
      <c r="N63" s="98"/>
      <c r="O63" s="98"/>
      <c r="P63" s="98"/>
      <c r="Q63" s="98"/>
      <c r="R63" s="98"/>
      <c r="S63" s="98"/>
      <c r="T63" s="98"/>
      <c r="U63" s="98"/>
      <c r="V63" s="98"/>
      <c r="W63" s="98"/>
      <c r="X63" s="98"/>
      <c r="Y63" s="98"/>
      <c r="Z63" s="99"/>
    </row>
    <row r="64" spans="1:26" ht="13" customHeight="1" x14ac:dyDescent="0.35">
      <c r="A64" s="103" t="s">
        <v>300</v>
      </c>
      <c r="B64" s="104">
        <v>2</v>
      </c>
      <c r="C64" s="48">
        <v>70.324963213505498</v>
      </c>
      <c r="D64" s="166">
        <v>0.30916471272315699</v>
      </c>
      <c r="E64" s="48">
        <v>76.467734416874094</v>
      </c>
      <c r="F64" s="166">
        <v>0.29549547134457799</v>
      </c>
      <c r="G64" s="48">
        <v>9.4303577830251708</v>
      </c>
      <c r="H64" s="166">
        <v>0.19527399311788499</v>
      </c>
      <c r="I64" s="48">
        <v>89.933143320875203</v>
      </c>
      <c r="J64" s="166">
        <v>0.22712745802977999</v>
      </c>
      <c r="K64" s="98"/>
      <c r="L64" s="98"/>
      <c r="M64" s="98"/>
      <c r="N64" s="98"/>
      <c r="O64" s="98"/>
      <c r="P64" s="98"/>
      <c r="Q64" s="98"/>
      <c r="R64" s="98"/>
      <c r="S64" s="98"/>
      <c r="T64" s="98"/>
      <c r="U64" s="98"/>
      <c r="V64" s="98"/>
      <c r="W64" s="98"/>
      <c r="X64" s="98"/>
      <c r="Y64" s="98"/>
      <c r="Z64" s="99"/>
    </row>
    <row r="65" spans="1:26" ht="13" customHeight="1" x14ac:dyDescent="0.35">
      <c r="A65" s="105" t="s">
        <v>301</v>
      </c>
      <c r="B65" s="106">
        <v>2</v>
      </c>
      <c r="C65" s="19">
        <v>74.616870953029405</v>
      </c>
      <c r="D65" s="167">
        <v>0.13430716145517099</v>
      </c>
      <c r="E65" s="19">
        <v>74.903299925363299</v>
      </c>
      <c r="F65" s="167">
        <v>0.140329832219384</v>
      </c>
      <c r="G65" s="19">
        <v>11.851049852788201</v>
      </c>
      <c r="H65" s="167">
        <v>0.10559536750439601</v>
      </c>
      <c r="I65" s="19">
        <v>90.203958974733297</v>
      </c>
      <c r="J65" s="167">
        <v>9.4529635918842003E-2</v>
      </c>
      <c r="K65" s="98"/>
      <c r="L65" s="98"/>
      <c r="M65" s="98"/>
      <c r="N65" s="98"/>
      <c r="O65" s="98"/>
      <c r="P65" s="98"/>
      <c r="Q65" s="98"/>
      <c r="R65" s="98"/>
      <c r="S65" s="98"/>
      <c r="T65" s="98"/>
      <c r="U65" s="98"/>
      <c r="V65" s="98"/>
      <c r="W65" s="98"/>
      <c r="X65" s="98"/>
      <c r="Y65" s="98"/>
      <c r="Z65" s="99"/>
    </row>
    <row r="66" spans="1:26" ht="13" customHeight="1" x14ac:dyDescent="0.35">
      <c r="A66" s="12" t="s">
        <v>302</v>
      </c>
      <c r="B66" s="97">
        <v>2</v>
      </c>
      <c r="C66" s="13">
        <v>75.699070099264603</v>
      </c>
      <c r="D66" s="164">
        <v>1.9759989591779199</v>
      </c>
      <c r="E66" s="13">
        <v>71.192495852414197</v>
      </c>
      <c r="F66" s="164">
        <v>1.8272432942297501</v>
      </c>
      <c r="G66" s="13">
        <v>10.8879610466113</v>
      </c>
      <c r="H66" s="164">
        <v>0.94585217634664898</v>
      </c>
      <c r="I66" s="13">
        <v>85.574006353415399</v>
      </c>
      <c r="J66" s="164">
        <v>1.8266218779260599</v>
      </c>
      <c r="K66" s="98"/>
      <c r="L66" s="98"/>
      <c r="M66" s="98"/>
      <c r="N66" s="98"/>
      <c r="O66" s="98"/>
      <c r="P66" s="98"/>
      <c r="Q66" s="98"/>
      <c r="R66" s="98"/>
      <c r="S66" s="98"/>
      <c r="T66" s="98"/>
      <c r="U66" s="98"/>
      <c r="V66" s="98"/>
      <c r="W66" s="98"/>
      <c r="X66" s="98"/>
      <c r="Y66" s="98"/>
      <c r="Z66" s="99"/>
    </row>
    <row r="67" spans="1:26" ht="13" customHeight="1" x14ac:dyDescent="0.35">
      <c r="A67" s="12" t="s">
        <v>303</v>
      </c>
      <c r="B67" s="97">
        <v>2</v>
      </c>
      <c r="C67" s="13">
        <v>89.689704735329201</v>
      </c>
      <c r="D67" s="164">
        <v>1.25212919642792</v>
      </c>
      <c r="E67" s="13">
        <v>80.544732603516593</v>
      </c>
      <c r="F67" s="164">
        <v>1.2377279445060301</v>
      </c>
      <c r="G67" s="13">
        <v>5.0007752223737896</v>
      </c>
      <c r="H67" s="164">
        <v>0.74960386429110104</v>
      </c>
      <c r="I67" s="13">
        <v>93.741997143970906</v>
      </c>
      <c r="J67" s="164">
        <v>0.89843255847199799</v>
      </c>
      <c r="K67" s="98"/>
      <c r="L67" s="98"/>
      <c r="M67" s="98"/>
      <c r="N67" s="98"/>
      <c r="O67" s="98"/>
      <c r="P67" s="98"/>
      <c r="Q67" s="98"/>
      <c r="R67" s="98"/>
      <c r="S67" s="98"/>
      <c r="T67" s="98"/>
      <c r="U67" s="98"/>
      <c r="V67" s="98"/>
      <c r="W67" s="98"/>
      <c r="X67" s="98"/>
      <c r="Y67" s="98"/>
      <c r="Z67" s="99"/>
    </row>
    <row r="68" spans="1:26" ht="13" customHeight="1" x14ac:dyDescent="0.35">
      <c r="A68" s="12" t="s">
        <v>304</v>
      </c>
      <c r="B68" s="97">
        <v>2</v>
      </c>
      <c r="C68" s="13">
        <v>76.460471805351801</v>
      </c>
      <c r="D68" s="164">
        <v>1.6632260763206099</v>
      </c>
      <c r="E68" s="13">
        <v>70.937977136597993</v>
      </c>
      <c r="F68" s="164">
        <v>1.6562731091441401</v>
      </c>
      <c r="G68" s="13">
        <v>10.007723954179999</v>
      </c>
      <c r="H68" s="164">
        <v>0.97832021988981199</v>
      </c>
      <c r="I68" s="13">
        <v>84.702192227794697</v>
      </c>
      <c r="J68" s="164">
        <v>1.2413421656275601</v>
      </c>
      <c r="K68" s="98"/>
      <c r="L68" s="98"/>
      <c r="M68" s="98"/>
      <c r="N68" s="98"/>
      <c r="O68" s="98"/>
      <c r="P68" s="98"/>
      <c r="Q68" s="98"/>
      <c r="R68" s="98"/>
      <c r="S68" s="98"/>
      <c r="T68" s="98"/>
      <c r="U68" s="98"/>
      <c r="V68" s="98"/>
      <c r="W68" s="98"/>
      <c r="X68" s="98"/>
      <c r="Y68" s="98"/>
      <c r="Z68" s="99"/>
    </row>
    <row r="69" spans="1:26" ht="13" customHeight="1" x14ac:dyDescent="0.35">
      <c r="A69" s="26" t="s">
        <v>305</v>
      </c>
      <c r="B69" s="107">
        <v>2</v>
      </c>
      <c r="C69" s="108">
        <v>75.166991323158996</v>
      </c>
      <c r="D69" s="169">
        <v>1.4601779054069299</v>
      </c>
      <c r="E69" s="108">
        <v>54.761677220075697</v>
      </c>
      <c r="F69" s="169">
        <v>1.8422667267224899</v>
      </c>
      <c r="G69" s="108">
        <v>18.8539033446974</v>
      </c>
      <c r="H69" s="169">
        <v>1.3860773174194001</v>
      </c>
      <c r="I69" s="108">
        <v>86.493452423730901</v>
      </c>
      <c r="J69" s="169">
        <v>1.2736283165992801</v>
      </c>
      <c r="K69" s="110"/>
      <c r="L69" s="110"/>
      <c r="M69" s="110"/>
      <c r="N69" s="110"/>
      <c r="O69" s="110"/>
      <c r="P69" s="110"/>
      <c r="Q69" s="110"/>
      <c r="R69" s="110"/>
      <c r="S69" s="110"/>
      <c r="T69" s="110"/>
      <c r="U69" s="110"/>
      <c r="V69" s="110"/>
      <c r="W69" s="110"/>
      <c r="X69" s="110"/>
      <c r="Y69" s="110"/>
      <c r="Z69" s="111"/>
    </row>
    <row r="70" spans="1:26" ht="13" customHeight="1" x14ac:dyDescent="0.35">
      <c r="A70" s="12"/>
      <c r="B70" s="112"/>
      <c r="C70" s="13" t="s">
        <v>650</v>
      </c>
      <c r="D70" s="164" t="s">
        <v>651</v>
      </c>
      <c r="E70" s="13" t="s">
        <v>652</v>
      </c>
      <c r="F70" s="164" t="s">
        <v>653</v>
      </c>
      <c r="G70" s="13" t="s">
        <v>654</v>
      </c>
      <c r="H70" s="164" t="s">
        <v>655</v>
      </c>
      <c r="I70" s="13" t="s">
        <v>656</v>
      </c>
      <c r="J70" s="164" t="s">
        <v>657</v>
      </c>
      <c r="K70" s="13" t="s">
        <v>658</v>
      </c>
      <c r="L70" s="164" t="s">
        <v>659</v>
      </c>
      <c r="M70" s="13" t="s">
        <v>660</v>
      </c>
      <c r="N70" s="164" t="s">
        <v>661</v>
      </c>
      <c r="O70" s="13" t="s">
        <v>662</v>
      </c>
      <c r="P70" s="164" t="s">
        <v>663</v>
      </c>
      <c r="Q70" s="13" t="s">
        <v>664</v>
      </c>
      <c r="R70" s="164" t="s">
        <v>665</v>
      </c>
      <c r="S70" s="98" t="s">
        <v>666</v>
      </c>
      <c r="T70" s="98" t="s">
        <v>667</v>
      </c>
      <c r="U70" s="98" t="s">
        <v>668</v>
      </c>
      <c r="V70" s="98" t="s">
        <v>669</v>
      </c>
      <c r="W70" s="98" t="s">
        <v>670</v>
      </c>
      <c r="X70" s="98" t="s">
        <v>671</v>
      </c>
      <c r="Y70" s="98" t="s">
        <v>672</v>
      </c>
      <c r="Z70" s="99" t="s">
        <v>673</v>
      </c>
    </row>
    <row r="71" spans="1:26" ht="13" customHeight="1" x14ac:dyDescent="0.35">
      <c r="A71" s="12" t="s">
        <v>249</v>
      </c>
      <c r="B71" s="112">
        <v>1</v>
      </c>
      <c r="C71" s="13">
        <v>73.514765916515898</v>
      </c>
      <c r="D71" s="164">
        <v>1.09869045884884</v>
      </c>
      <c r="E71" s="13">
        <v>71.364182338827803</v>
      </c>
      <c r="F71" s="164">
        <v>1.1606110213754099</v>
      </c>
      <c r="G71" s="13">
        <v>11.227692098108999</v>
      </c>
      <c r="H71" s="164">
        <v>0.754531745741849</v>
      </c>
      <c r="I71" s="13">
        <v>84.632912446962905</v>
      </c>
      <c r="J71" s="164">
        <v>1.01767055368042</v>
      </c>
      <c r="K71" s="13">
        <v>-0.70097386722991895</v>
      </c>
      <c r="L71" s="164">
        <v>1.53480725510706</v>
      </c>
      <c r="M71" s="13">
        <v>0.46675845159074902</v>
      </c>
      <c r="N71" s="164">
        <v>1.53512077048838</v>
      </c>
      <c r="O71" s="13">
        <v>-2.34077246259634E-2</v>
      </c>
      <c r="P71" s="164">
        <v>1.05718550817262</v>
      </c>
      <c r="Q71" s="13">
        <v>0.42258299928572302</v>
      </c>
      <c r="R71" s="164">
        <v>1.26215368837327</v>
      </c>
      <c r="S71" s="98"/>
      <c r="T71" s="98"/>
      <c r="U71" s="98"/>
      <c r="V71" s="98"/>
      <c r="W71" s="98"/>
      <c r="X71" s="98"/>
      <c r="Y71" s="98"/>
      <c r="Z71" s="99"/>
    </row>
    <row r="72" spans="1:26" ht="13" customHeight="1" x14ac:dyDescent="0.35">
      <c r="A72" s="12" t="s">
        <v>253</v>
      </c>
      <c r="B72" s="112">
        <v>1</v>
      </c>
      <c r="C72" s="13">
        <v>57.171930760728699</v>
      </c>
      <c r="D72" s="164">
        <v>0.83750037224396201</v>
      </c>
      <c r="E72" s="13">
        <v>72.612643527442998</v>
      </c>
      <c r="F72" s="164">
        <v>0.76565000736434696</v>
      </c>
      <c r="G72" s="13">
        <v>9.1502494008894697</v>
      </c>
      <c r="H72" s="164">
        <v>0.46544772233500897</v>
      </c>
      <c r="I72" s="13">
        <v>90.895070176609593</v>
      </c>
      <c r="J72" s="164">
        <v>0.51996477045187095</v>
      </c>
      <c r="K72" s="13">
        <v>-8.2714391686400592</v>
      </c>
      <c r="L72" s="164">
        <v>1.1039973065398601</v>
      </c>
      <c r="M72" s="13">
        <v>-5.1187733417300096</v>
      </c>
      <c r="N72" s="164">
        <v>1.0518629546809799</v>
      </c>
      <c r="O72" s="13">
        <v>1.8758134689613499</v>
      </c>
      <c r="P72" s="164">
        <v>0.61959037165650899</v>
      </c>
      <c r="Q72" s="13">
        <v>1.22288447025106</v>
      </c>
      <c r="R72" s="164">
        <v>0.76633318417870899</v>
      </c>
      <c r="S72" s="98"/>
      <c r="T72" s="98"/>
      <c r="U72" s="98"/>
      <c r="V72" s="98"/>
      <c r="W72" s="98"/>
      <c r="X72" s="98"/>
      <c r="Y72" s="98"/>
      <c r="Z72" s="99"/>
    </row>
    <row r="73" spans="1:26" ht="13" customHeight="1" x14ac:dyDescent="0.35">
      <c r="A73" s="100" t="s">
        <v>255</v>
      </c>
      <c r="B73" s="112">
        <v>1</v>
      </c>
      <c r="C73" s="13">
        <v>42.196589926239497</v>
      </c>
      <c r="D73" s="164">
        <v>1.25181798535526</v>
      </c>
      <c r="E73" s="13">
        <v>66.634826652106895</v>
      </c>
      <c r="F73" s="164">
        <v>1.35144159266929</v>
      </c>
      <c r="G73" s="13">
        <v>13.5863951309417</v>
      </c>
      <c r="H73" s="164">
        <v>0.80988332555182796</v>
      </c>
      <c r="I73" s="13">
        <v>87.843069091292605</v>
      </c>
      <c r="J73" s="164">
        <v>0.781318963947911</v>
      </c>
      <c r="K73" s="13">
        <v>-13.744778309864699</v>
      </c>
      <c r="L73" s="164">
        <v>1.85325403711208</v>
      </c>
      <c r="M73" s="13">
        <v>-7.4991140512381902</v>
      </c>
      <c r="N73" s="164">
        <v>1.79157066099294</v>
      </c>
      <c r="O73" s="13">
        <v>4.2137232416836703</v>
      </c>
      <c r="P73" s="164">
        <v>1.09253082843189</v>
      </c>
      <c r="Q73" s="13">
        <v>4.2314100589221804</v>
      </c>
      <c r="R73" s="164">
        <v>1.24637074030443</v>
      </c>
      <c r="S73" s="98"/>
      <c r="T73" s="98"/>
      <c r="U73" s="98"/>
      <c r="V73" s="98"/>
      <c r="W73" s="98"/>
      <c r="X73" s="98"/>
      <c r="Y73" s="98"/>
      <c r="Z73" s="99"/>
    </row>
    <row r="74" spans="1:26" ht="13" customHeight="1" x14ac:dyDescent="0.35">
      <c r="A74" s="12" t="s">
        <v>256</v>
      </c>
      <c r="B74" s="112">
        <v>1</v>
      </c>
      <c r="C74" s="13">
        <v>64.755234789630407</v>
      </c>
      <c r="D74" s="164">
        <v>1.5108693927091801</v>
      </c>
      <c r="E74" s="13">
        <v>77.193332034302401</v>
      </c>
      <c r="F74" s="164">
        <v>1.23516211645609</v>
      </c>
      <c r="G74" s="13">
        <v>11.0532286623482</v>
      </c>
      <c r="H74" s="164">
        <v>0.802978155150324</v>
      </c>
      <c r="I74" s="13">
        <v>91.302913030910204</v>
      </c>
      <c r="J74" s="164">
        <v>0.76283892236371798</v>
      </c>
      <c r="K74" s="13">
        <v>2.4066476139605699</v>
      </c>
      <c r="L74" s="164">
        <v>1.8865345928116899</v>
      </c>
      <c r="M74" s="13">
        <v>6.9836355715209901</v>
      </c>
      <c r="N74" s="164">
        <v>1.78429895994207</v>
      </c>
      <c r="O74" s="13">
        <v>-2.4690710313372501</v>
      </c>
      <c r="P74" s="164">
        <v>1.1766729634567501</v>
      </c>
      <c r="Q74" s="13">
        <v>4.6624072305003903</v>
      </c>
      <c r="R74" s="164">
        <v>1.06478591558262</v>
      </c>
      <c r="S74" s="98"/>
      <c r="T74" s="98"/>
      <c r="U74" s="98"/>
      <c r="V74" s="98"/>
      <c r="W74" s="98"/>
      <c r="X74" s="98"/>
      <c r="Y74" s="98"/>
      <c r="Z74" s="99"/>
    </row>
    <row r="75" spans="1:26" ht="13" customHeight="1" x14ac:dyDescent="0.35">
      <c r="A75" s="12" t="s">
        <v>267</v>
      </c>
      <c r="B75" s="112">
        <v>1</v>
      </c>
      <c r="C75" s="13">
        <v>46.761042715871199</v>
      </c>
      <c r="D75" s="164">
        <v>1.4561559565307201</v>
      </c>
      <c r="E75" s="13">
        <v>65.843045135652503</v>
      </c>
      <c r="F75" s="164">
        <v>1.44873255896826</v>
      </c>
      <c r="G75" s="13">
        <v>12.3168836573265</v>
      </c>
      <c r="H75" s="164">
        <v>0.932330829097341</v>
      </c>
      <c r="I75" s="13">
        <v>80.530771843158206</v>
      </c>
      <c r="J75" s="164">
        <v>1.14283990737494</v>
      </c>
      <c r="K75" s="13">
        <v>-6.9092436983620704</v>
      </c>
      <c r="L75" s="164">
        <v>1.8228772817635699</v>
      </c>
      <c r="M75" s="13">
        <v>-0.24889820237636701</v>
      </c>
      <c r="N75" s="164">
        <v>1.8204180193633901</v>
      </c>
      <c r="O75" s="13">
        <v>-0.55603891718026899</v>
      </c>
      <c r="P75" s="164">
        <v>1.13904949396336</v>
      </c>
      <c r="Q75" s="13">
        <v>1.36408391736323</v>
      </c>
      <c r="R75" s="164">
        <v>1.5055533003224599</v>
      </c>
      <c r="S75" s="98"/>
      <c r="T75" s="98"/>
      <c r="U75" s="98"/>
      <c r="V75" s="98"/>
      <c r="W75" s="98"/>
      <c r="X75" s="98"/>
      <c r="Y75" s="98"/>
      <c r="Z75" s="99"/>
    </row>
    <row r="76" spans="1:26" ht="13" customHeight="1" x14ac:dyDescent="0.35">
      <c r="A76" s="12" t="s">
        <v>272</v>
      </c>
      <c r="B76" s="112">
        <v>1</v>
      </c>
      <c r="C76" s="13">
        <v>72.288521031216007</v>
      </c>
      <c r="D76" s="164">
        <v>0.97464462163465804</v>
      </c>
      <c r="E76" s="13">
        <v>47.133404762616998</v>
      </c>
      <c r="F76" s="164">
        <v>1.10036229780559</v>
      </c>
      <c r="G76" s="13">
        <v>12.7010199120412</v>
      </c>
      <c r="H76" s="164">
        <v>0.63748842185295196</v>
      </c>
      <c r="I76" s="13">
        <v>78.944488195629702</v>
      </c>
      <c r="J76" s="164">
        <v>0.85255251218184702</v>
      </c>
      <c r="K76" s="13">
        <v>0.39806371996189699</v>
      </c>
      <c r="L76" s="164">
        <v>1.3191505520580999</v>
      </c>
      <c r="M76" s="13">
        <v>-2.1690754690964602</v>
      </c>
      <c r="N76" s="164">
        <v>1.5259560141822299</v>
      </c>
      <c r="O76" s="13">
        <v>-0.75486768698738504</v>
      </c>
      <c r="P76" s="164">
        <v>0.95443803195396204</v>
      </c>
      <c r="Q76" s="13">
        <v>0.143387226455019</v>
      </c>
      <c r="R76" s="164">
        <v>1.1728889726019001</v>
      </c>
      <c r="S76" s="98"/>
      <c r="T76" s="98"/>
      <c r="U76" s="98"/>
      <c r="V76" s="98"/>
      <c r="W76" s="98"/>
      <c r="X76" s="98"/>
      <c r="Y76" s="98"/>
      <c r="Z76" s="99"/>
    </row>
    <row r="77" spans="1:26" ht="13" customHeight="1" x14ac:dyDescent="0.35">
      <c r="A77" s="12" t="s">
        <v>274</v>
      </c>
      <c r="B77" s="112">
        <v>1</v>
      </c>
      <c r="C77" s="13">
        <v>62.319980888776797</v>
      </c>
      <c r="D77" s="164">
        <v>1.03878065596992</v>
      </c>
      <c r="E77" s="13">
        <v>39.674398946299497</v>
      </c>
      <c r="F77" s="164">
        <v>0.91105781215900605</v>
      </c>
      <c r="G77" s="13">
        <v>36.0282533895356</v>
      </c>
      <c r="H77" s="164">
        <v>1.05612023730116</v>
      </c>
      <c r="I77" s="13">
        <v>70.498925726780698</v>
      </c>
      <c r="J77" s="164">
        <v>0.97637990903761995</v>
      </c>
      <c r="K77" s="13">
        <v>-14.539513621333001</v>
      </c>
      <c r="L77" s="164">
        <v>1.48039348351737</v>
      </c>
      <c r="M77" s="13">
        <v>-18.939460428525699</v>
      </c>
      <c r="N77" s="164">
        <v>1.3540528139883301</v>
      </c>
      <c r="O77" s="13">
        <v>14.999102998330899</v>
      </c>
      <c r="P77" s="164">
        <v>1.3658116103345901</v>
      </c>
      <c r="Q77" s="13">
        <v>-14.182873299587801</v>
      </c>
      <c r="R77" s="164">
        <v>1.2565651954261099</v>
      </c>
      <c r="S77" s="98"/>
      <c r="T77" s="98"/>
      <c r="U77" s="98"/>
      <c r="V77" s="98"/>
      <c r="W77" s="98"/>
      <c r="X77" s="98"/>
      <c r="Y77" s="98"/>
      <c r="Z77" s="99"/>
    </row>
    <row r="78" spans="1:26" ht="13" customHeight="1" x14ac:dyDescent="0.35">
      <c r="A78" s="12" t="s">
        <v>280</v>
      </c>
      <c r="B78" s="112">
        <v>1</v>
      </c>
      <c r="C78" s="13">
        <v>73.947778456251896</v>
      </c>
      <c r="D78" s="164">
        <v>1.1006529616377201</v>
      </c>
      <c r="E78" s="13">
        <v>76.931523192374698</v>
      </c>
      <c r="F78" s="164">
        <v>0.98340667843722196</v>
      </c>
      <c r="G78" s="13">
        <v>10.6311542758069</v>
      </c>
      <c r="H78" s="164">
        <v>0.63860678063807697</v>
      </c>
      <c r="I78" s="13">
        <v>92.674118789086407</v>
      </c>
      <c r="J78" s="164">
        <v>0.59679091531768802</v>
      </c>
      <c r="K78" s="13">
        <v>1.8210857455976399</v>
      </c>
      <c r="L78" s="164">
        <v>1.51856632784483</v>
      </c>
      <c r="M78" s="13">
        <v>0.25777286658271198</v>
      </c>
      <c r="N78" s="164">
        <v>1.2522309468375801</v>
      </c>
      <c r="O78" s="13">
        <v>0.73608380498521897</v>
      </c>
      <c r="P78" s="164">
        <v>0.83260531107422198</v>
      </c>
      <c r="Q78" s="13">
        <v>0.70253229894453295</v>
      </c>
      <c r="R78" s="164">
        <v>0.79370318140737295</v>
      </c>
      <c r="S78" s="98"/>
      <c r="T78" s="98"/>
      <c r="U78" s="98"/>
      <c r="V78" s="98"/>
      <c r="W78" s="98"/>
      <c r="X78" s="98"/>
      <c r="Y78" s="98"/>
      <c r="Z78" s="99"/>
    </row>
    <row r="79" spans="1:26" ht="13" customHeight="1" x14ac:dyDescent="0.35">
      <c r="A79" s="12" t="s">
        <v>285</v>
      </c>
      <c r="B79" s="112">
        <v>1</v>
      </c>
      <c r="C79" s="13">
        <v>82.917456538017007</v>
      </c>
      <c r="D79" s="164">
        <v>0.79672699005125802</v>
      </c>
      <c r="E79" s="13">
        <v>82.855583542246606</v>
      </c>
      <c r="F79" s="164">
        <v>0.94223679797099702</v>
      </c>
      <c r="G79" s="13">
        <v>13.4561800492832</v>
      </c>
      <c r="H79" s="164">
        <v>0.73921108822163994</v>
      </c>
      <c r="I79" s="13">
        <v>96.182134957991394</v>
      </c>
      <c r="J79" s="164">
        <v>0.360714643144598</v>
      </c>
      <c r="K79" s="13">
        <v>4.3582667110999997</v>
      </c>
      <c r="L79" s="164">
        <v>1.2020813155655701</v>
      </c>
      <c r="M79" s="13">
        <v>5.9136614773880503</v>
      </c>
      <c r="N79" s="164">
        <v>1.28659058737427</v>
      </c>
      <c r="O79" s="13">
        <v>-4.64783400132651</v>
      </c>
      <c r="P79" s="164">
        <v>1.09637669460693</v>
      </c>
      <c r="Q79" s="13">
        <v>2.6255983735636801</v>
      </c>
      <c r="R79" s="164">
        <v>0.63720189652135095</v>
      </c>
      <c r="S79" s="98"/>
      <c r="T79" s="98"/>
      <c r="U79" s="98"/>
      <c r="V79" s="98"/>
      <c r="W79" s="98"/>
      <c r="X79" s="98"/>
      <c r="Y79" s="98"/>
      <c r="Z79" s="99"/>
    </row>
    <row r="80" spans="1:26" ht="13" customHeight="1" x14ac:dyDescent="0.35">
      <c r="A80" s="12" t="s">
        <v>290</v>
      </c>
      <c r="B80" s="112">
        <v>1</v>
      </c>
      <c r="C80" s="13">
        <v>76.822268185267603</v>
      </c>
      <c r="D80" s="164">
        <v>0.70942868680150195</v>
      </c>
      <c r="E80" s="13">
        <v>73.269511820396602</v>
      </c>
      <c r="F80" s="164">
        <v>0.87227293534148698</v>
      </c>
      <c r="G80" s="13">
        <v>9.4235730031161609</v>
      </c>
      <c r="H80" s="164">
        <v>0.54014569188516903</v>
      </c>
      <c r="I80" s="13">
        <v>87.728070198029101</v>
      </c>
      <c r="J80" s="164">
        <v>0.55110737522478803</v>
      </c>
      <c r="K80" s="13">
        <v>4.0513404527197698</v>
      </c>
      <c r="L80" s="164">
        <v>1.2753071241693701</v>
      </c>
      <c r="M80" s="13">
        <v>4.6683051428588396</v>
      </c>
      <c r="N80" s="164">
        <v>1.3744714174322601</v>
      </c>
      <c r="O80" s="13">
        <v>-0.85729754645274203</v>
      </c>
      <c r="P80" s="164">
        <v>0.82464877228121403</v>
      </c>
      <c r="Q80" s="13">
        <v>2.8749390784111699</v>
      </c>
      <c r="R80" s="164">
        <v>0.99591920620378904</v>
      </c>
      <c r="S80" s="98"/>
      <c r="T80" s="98"/>
      <c r="U80" s="98"/>
      <c r="V80" s="98"/>
      <c r="W80" s="98"/>
      <c r="X80" s="98"/>
      <c r="Y80" s="98"/>
      <c r="Z80" s="99"/>
    </row>
    <row r="81" spans="1:26" ht="13" customHeight="1" x14ac:dyDescent="0.35">
      <c r="A81" s="12" t="s">
        <v>292</v>
      </c>
      <c r="B81" s="112">
        <v>1</v>
      </c>
      <c r="C81" s="13">
        <v>84.593917379103004</v>
      </c>
      <c r="D81" s="164">
        <v>0.65798724455897895</v>
      </c>
      <c r="E81" s="13">
        <v>90.342710110855194</v>
      </c>
      <c r="F81" s="164">
        <v>0.64789651637310997</v>
      </c>
      <c r="G81" s="13">
        <v>4.4798355825182297</v>
      </c>
      <c r="H81" s="164">
        <v>0.46378349702265598</v>
      </c>
      <c r="I81" s="13">
        <v>96.596683342155004</v>
      </c>
      <c r="J81" s="164">
        <v>0.33280726653118903</v>
      </c>
      <c r="K81" s="13">
        <v>2.30222779426165</v>
      </c>
      <c r="L81" s="164">
        <v>0.93609554954323104</v>
      </c>
      <c r="M81" s="13">
        <v>3.4509376144227599</v>
      </c>
      <c r="N81" s="164">
        <v>0.86076179220031301</v>
      </c>
      <c r="O81" s="13">
        <v>-2.11392324491703</v>
      </c>
      <c r="P81" s="164">
        <v>0.59444244289164705</v>
      </c>
      <c r="Q81" s="13">
        <v>1.5244675170688</v>
      </c>
      <c r="R81" s="164">
        <v>0.47722325836745899</v>
      </c>
      <c r="S81" s="98"/>
      <c r="T81" s="98"/>
      <c r="U81" s="98"/>
      <c r="V81" s="98"/>
      <c r="W81" s="98"/>
      <c r="X81" s="98"/>
      <c r="Y81" s="98"/>
      <c r="Z81" s="99"/>
    </row>
    <row r="82" spans="1:26" ht="13" customHeight="1" x14ac:dyDescent="0.35">
      <c r="A82" s="12" t="s">
        <v>294</v>
      </c>
      <c r="B82" s="112">
        <v>1</v>
      </c>
      <c r="C82" s="13">
        <v>73.119751547924594</v>
      </c>
      <c r="D82" s="164">
        <v>0.89983921845799197</v>
      </c>
      <c r="E82" s="13">
        <v>71.547007492356698</v>
      </c>
      <c r="F82" s="164">
        <v>0.78370084906063897</v>
      </c>
      <c r="G82" s="13">
        <v>16.619088370942301</v>
      </c>
      <c r="H82" s="164">
        <v>0.71478429993381098</v>
      </c>
      <c r="I82" s="13">
        <v>87.508991861940402</v>
      </c>
      <c r="J82" s="164">
        <v>0.60186148929506</v>
      </c>
      <c r="K82" s="13">
        <v>0.567786428794264</v>
      </c>
      <c r="L82" s="164">
        <v>1.2689861834152401</v>
      </c>
      <c r="M82" s="13">
        <v>1.62686865936544</v>
      </c>
      <c r="N82" s="164">
        <v>1.2138482564122</v>
      </c>
      <c r="O82" s="13">
        <v>-1.8701458262469599</v>
      </c>
      <c r="P82" s="164">
        <v>1.0585506385268999</v>
      </c>
      <c r="Q82" s="13">
        <v>1.3468133790068499</v>
      </c>
      <c r="R82" s="164">
        <v>0.94170824581187396</v>
      </c>
      <c r="S82" s="98"/>
      <c r="T82" s="98"/>
      <c r="U82" s="98"/>
      <c r="V82" s="98"/>
      <c r="W82" s="98"/>
      <c r="X82" s="98"/>
      <c r="Y82" s="98"/>
      <c r="Z82" s="99"/>
    </row>
    <row r="83" spans="1:26" ht="13" customHeight="1" x14ac:dyDescent="0.35">
      <c r="A83" s="12" t="s">
        <v>295</v>
      </c>
      <c r="B83" s="112">
        <v>1</v>
      </c>
      <c r="C83" s="13">
        <v>82.969096881550797</v>
      </c>
      <c r="D83" s="164">
        <v>0.95398962203085103</v>
      </c>
      <c r="E83" s="13">
        <v>84.411508006467798</v>
      </c>
      <c r="F83" s="164">
        <v>0.88293453786096499</v>
      </c>
      <c r="G83" s="13">
        <v>7.9239176925716697</v>
      </c>
      <c r="H83" s="164">
        <v>0.58383710942129796</v>
      </c>
      <c r="I83" s="13">
        <v>92.536660059278105</v>
      </c>
      <c r="J83" s="164">
        <v>0.72799873091880196</v>
      </c>
      <c r="K83" s="13">
        <v>0.28859617236706497</v>
      </c>
      <c r="L83" s="164">
        <v>1.3810376731506899</v>
      </c>
      <c r="M83" s="13">
        <v>3.00786977947695</v>
      </c>
      <c r="N83" s="164">
        <v>1.77091319128584</v>
      </c>
      <c r="O83" s="13">
        <v>-2.6873794693885298</v>
      </c>
      <c r="P83" s="164">
        <v>0.87795570156374003</v>
      </c>
      <c r="Q83" s="13">
        <v>0.76603430939070405</v>
      </c>
      <c r="R83" s="164">
        <v>1.1145684769853801</v>
      </c>
      <c r="S83" s="98"/>
      <c r="T83" s="98"/>
      <c r="U83" s="98"/>
      <c r="V83" s="98"/>
      <c r="W83" s="98"/>
      <c r="X83" s="98"/>
      <c r="Y83" s="98"/>
      <c r="Z83" s="99"/>
    </row>
    <row r="84" spans="1:26" ht="13" customHeight="1" x14ac:dyDescent="0.35">
      <c r="A84" s="28" t="s">
        <v>306</v>
      </c>
      <c r="B84" s="113">
        <v>1</v>
      </c>
      <c r="C84" s="24">
        <v>70.931812090904501</v>
      </c>
      <c r="D84" s="168">
        <v>0.29864154716088398</v>
      </c>
      <c r="E84" s="24">
        <v>71.098237575819994</v>
      </c>
      <c r="F84" s="168">
        <v>0.28900934900361902</v>
      </c>
      <c r="G84" s="24">
        <v>12.9175896745407</v>
      </c>
      <c r="H84" s="168">
        <v>0.20640175214075401</v>
      </c>
      <c r="I84" s="24">
        <v>87.502645052377602</v>
      </c>
      <c r="J84" s="168">
        <v>0.21517370852607701</v>
      </c>
      <c r="K84" s="24">
        <v>-2.01084628044703</v>
      </c>
      <c r="L84" s="168">
        <v>0.38251664111696898</v>
      </c>
      <c r="M84" s="24">
        <v>-0.35488246199749701</v>
      </c>
      <c r="N84" s="168">
        <v>0.382226582712348</v>
      </c>
      <c r="O84" s="24">
        <v>0.33700866132538299</v>
      </c>
      <c r="P84" s="168">
        <v>0.25372535346558001</v>
      </c>
      <c r="Q84" s="24">
        <v>0.89842122748589803</v>
      </c>
      <c r="R84" s="168">
        <v>0.27376295203106599</v>
      </c>
      <c r="S84" s="98"/>
      <c r="T84" s="98"/>
      <c r="U84" s="98"/>
      <c r="V84" s="98"/>
      <c r="W84" s="98"/>
      <c r="X84" s="98"/>
      <c r="Y84" s="98"/>
      <c r="Z84" s="99"/>
    </row>
    <row r="85" spans="1:26" ht="13" customHeight="1" x14ac:dyDescent="0.35">
      <c r="A85" s="12" t="s">
        <v>87</v>
      </c>
      <c r="B85" s="112">
        <v>1</v>
      </c>
      <c r="C85" s="13">
        <v>67.072600913545998</v>
      </c>
      <c r="D85" s="164">
        <v>1.0412483621294999</v>
      </c>
      <c r="E85" s="13">
        <v>76.543789630912698</v>
      </c>
      <c r="F85" s="164">
        <v>1.12013214831193</v>
      </c>
      <c r="G85" s="13">
        <v>6.2223706874860198</v>
      </c>
      <c r="H85" s="164">
        <v>0.57139767191255197</v>
      </c>
      <c r="I85" s="13">
        <v>92.920300205456599</v>
      </c>
      <c r="J85" s="164">
        <v>0.66046206606826696</v>
      </c>
      <c r="K85" s="13">
        <v>-4.3149599667186598</v>
      </c>
      <c r="L85" s="164">
        <v>1.3946306053188899</v>
      </c>
      <c r="M85" s="13">
        <v>-3.4316869676438699</v>
      </c>
      <c r="N85" s="164">
        <v>1.4585543553378799</v>
      </c>
      <c r="O85" s="13">
        <v>0.25374193339322498</v>
      </c>
      <c r="P85" s="164">
        <v>0.71992805976636098</v>
      </c>
      <c r="Q85" s="13">
        <v>-0.56076030202383698</v>
      </c>
      <c r="R85" s="164">
        <v>0.90062001175877804</v>
      </c>
      <c r="S85" s="98"/>
      <c r="T85" s="98"/>
      <c r="U85" s="98"/>
      <c r="V85" s="98"/>
      <c r="W85" s="98"/>
      <c r="X85" s="98"/>
      <c r="Y85" s="98"/>
      <c r="Z85" s="99"/>
    </row>
    <row r="86" spans="1:26" ht="13" customHeight="1" x14ac:dyDescent="0.35">
      <c r="A86" s="12" t="s">
        <v>303</v>
      </c>
      <c r="B86" s="112">
        <v>1</v>
      </c>
      <c r="C86" s="13">
        <v>86.838248020189994</v>
      </c>
      <c r="D86" s="164">
        <v>1.1826321324548299</v>
      </c>
      <c r="E86" s="13">
        <v>80.922598915214806</v>
      </c>
      <c r="F86" s="164">
        <v>1.17422966972404</v>
      </c>
      <c r="G86" s="13">
        <v>4.5128396613415296</v>
      </c>
      <c r="H86" s="164">
        <v>0.61630032543528601</v>
      </c>
      <c r="I86" s="13">
        <v>96.210657016366099</v>
      </c>
      <c r="J86" s="164">
        <v>0.71828337264445397</v>
      </c>
      <c r="K86" s="13">
        <v>-2.85145671513924</v>
      </c>
      <c r="L86" s="164">
        <v>1.7223374481389799</v>
      </c>
      <c r="M86" s="13">
        <v>0.377866311698213</v>
      </c>
      <c r="N86" s="164">
        <v>1.70610251212269</v>
      </c>
      <c r="O86" s="13">
        <v>-0.48793556103225899</v>
      </c>
      <c r="P86" s="164">
        <v>0.97042879413782401</v>
      </c>
      <c r="Q86" s="13">
        <v>2.4686598723952602</v>
      </c>
      <c r="R86" s="164">
        <v>1.1502660846691199</v>
      </c>
      <c r="S86" s="98"/>
      <c r="T86" s="98"/>
      <c r="U86" s="98"/>
      <c r="V86" s="98"/>
      <c r="W86" s="98"/>
      <c r="X86" s="98"/>
      <c r="Y86" s="98"/>
      <c r="Z86" s="99"/>
    </row>
    <row r="87" spans="1:26" ht="13" customHeight="1" x14ac:dyDescent="0.35">
      <c r="A87" s="26" t="s">
        <v>304</v>
      </c>
      <c r="B87" s="114">
        <v>1</v>
      </c>
      <c r="C87" s="108">
        <v>79.425282026724105</v>
      </c>
      <c r="D87" s="169">
        <v>1.4785021740653801</v>
      </c>
      <c r="E87" s="108">
        <v>75.913190330343994</v>
      </c>
      <c r="F87" s="169">
        <v>1.3505711152695501</v>
      </c>
      <c r="G87" s="108">
        <v>9.7892980975266504</v>
      </c>
      <c r="H87" s="169">
        <v>1.0438866137165901</v>
      </c>
      <c r="I87" s="108">
        <v>89.464764737622104</v>
      </c>
      <c r="J87" s="169">
        <v>1.01861092789075</v>
      </c>
      <c r="K87" s="108">
        <v>2.9648102213722898</v>
      </c>
      <c r="L87" s="169">
        <v>2.2253740493833698</v>
      </c>
      <c r="M87" s="108">
        <v>4.9752131937459199</v>
      </c>
      <c r="N87" s="169">
        <v>2.1371202468449102</v>
      </c>
      <c r="O87" s="108">
        <v>-0.21842585665337</v>
      </c>
      <c r="P87" s="169">
        <v>1.4306675766724899</v>
      </c>
      <c r="Q87" s="108">
        <v>4.7625725098274501</v>
      </c>
      <c r="R87" s="169">
        <v>1.60577040531434</v>
      </c>
      <c r="S87" s="110"/>
      <c r="T87" s="110"/>
      <c r="U87" s="110"/>
      <c r="V87" s="110"/>
      <c r="W87" s="110"/>
      <c r="X87" s="110"/>
      <c r="Y87" s="110"/>
      <c r="Z87" s="111"/>
    </row>
    <row r="88" spans="1:26" ht="13" customHeight="1" x14ac:dyDescent="0.35">
      <c r="A88" s="12"/>
      <c r="B88" s="115"/>
      <c r="C88" s="13" t="s">
        <v>650</v>
      </c>
      <c r="D88" s="164" t="s">
        <v>651</v>
      </c>
      <c r="E88" s="13" t="s">
        <v>652</v>
      </c>
      <c r="F88" s="164" t="s">
        <v>653</v>
      </c>
      <c r="G88" s="13" t="s">
        <v>654</v>
      </c>
      <c r="H88" s="164" t="s">
        <v>655</v>
      </c>
      <c r="I88" s="13" t="s">
        <v>656</v>
      </c>
      <c r="J88" s="164" t="s">
        <v>657</v>
      </c>
      <c r="K88" s="98" t="s">
        <v>658</v>
      </c>
      <c r="L88" s="98" t="s">
        <v>659</v>
      </c>
      <c r="M88" s="98" t="s">
        <v>660</v>
      </c>
      <c r="N88" s="98" t="s">
        <v>661</v>
      </c>
      <c r="O88" s="98" t="s">
        <v>662</v>
      </c>
      <c r="P88" s="98" t="s">
        <v>663</v>
      </c>
      <c r="Q88" s="98" t="s">
        <v>664</v>
      </c>
      <c r="R88" s="98" t="s">
        <v>665</v>
      </c>
      <c r="S88" s="13" t="s">
        <v>666</v>
      </c>
      <c r="T88" s="164" t="s">
        <v>667</v>
      </c>
      <c r="U88" s="13" t="s">
        <v>668</v>
      </c>
      <c r="V88" s="164" t="s">
        <v>669</v>
      </c>
      <c r="W88" s="13" t="s">
        <v>670</v>
      </c>
      <c r="X88" s="164" t="s">
        <v>671</v>
      </c>
      <c r="Y88" s="13" t="s">
        <v>672</v>
      </c>
      <c r="Z88" s="173" t="s">
        <v>673</v>
      </c>
    </row>
    <row r="89" spans="1:26" ht="13" customHeight="1" x14ac:dyDescent="0.35">
      <c r="A89" s="12" t="s">
        <v>261</v>
      </c>
      <c r="B89" s="115">
        <v>3</v>
      </c>
      <c r="C89" s="13">
        <v>71.505699079394006</v>
      </c>
      <c r="D89" s="164">
        <v>0.88722863139381902</v>
      </c>
      <c r="E89" s="13">
        <v>73.157363313163202</v>
      </c>
      <c r="F89" s="164">
        <v>0.91598531058315102</v>
      </c>
      <c r="G89" s="13">
        <v>9.7656642915654501</v>
      </c>
      <c r="H89" s="164">
        <v>0.60057617120465601</v>
      </c>
      <c r="I89" s="13">
        <v>89.349456171693305</v>
      </c>
      <c r="J89" s="164">
        <v>0.597928665120812</v>
      </c>
      <c r="K89" s="98"/>
      <c r="L89" s="98"/>
      <c r="M89" s="98"/>
      <c r="N89" s="98"/>
      <c r="O89" s="98"/>
      <c r="P89" s="98"/>
      <c r="Q89" s="98"/>
      <c r="R89" s="98"/>
      <c r="S89" s="13">
        <v>9.5984862905269601</v>
      </c>
      <c r="T89" s="164">
        <v>1.2725635245688101</v>
      </c>
      <c r="U89" s="13">
        <v>5.9396861996516597</v>
      </c>
      <c r="V89" s="164">
        <v>1.36288343617378</v>
      </c>
      <c r="W89" s="13">
        <v>-2.5453457783003102</v>
      </c>
      <c r="X89" s="164">
        <v>0.98995200072863798</v>
      </c>
      <c r="Y89" s="13">
        <v>5.0726577916489104</v>
      </c>
      <c r="Z89" s="173">
        <v>1.0600595681698901</v>
      </c>
    </row>
    <row r="90" spans="1:26" ht="13" customHeight="1" x14ac:dyDescent="0.35">
      <c r="A90" s="12" t="s">
        <v>264</v>
      </c>
      <c r="B90" s="115">
        <v>3</v>
      </c>
      <c r="C90" s="13">
        <v>90.889840033930895</v>
      </c>
      <c r="D90" s="164">
        <v>0.58617866385933803</v>
      </c>
      <c r="E90" s="13">
        <v>81.895489631153694</v>
      </c>
      <c r="F90" s="164">
        <v>0.86820743134635103</v>
      </c>
      <c r="G90" s="13">
        <v>4.2419968006347801</v>
      </c>
      <c r="H90" s="164">
        <v>0.52057726771450097</v>
      </c>
      <c r="I90" s="13">
        <v>91.259453755162994</v>
      </c>
      <c r="J90" s="164">
        <v>0.86620500413842105</v>
      </c>
      <c r="K90" s="98"/>
      <c r="L90" s="98"/>
      <c r="M90" s="98"/>
      <c r="N90" s="98"/>
      <c r="O90" s="98"/>
      <c r="P90" s="98"/>
      <c r="Q90" s="98"/>
      <c r="R90" s="98"/>
      <c r="S90" s="13">
        <v>5.2017249178436096</v>
      </c>
      <c r="T90" s="164">
        <v>0.98682618777783004</v>
      </c>
      <c r="U90" s="13">
        <v>9.6579010821579203</v>
      </c>
      <c r="V90" s="164">
        <v>1.24710842732998</v>
      </c>
      <c r="W90" s="13">
        <v>-2.83473772460068</v>
      </c>
      <c r="X90" s="164">
        <v>0.76551069734988397</v>
      </c>
      <c r="Y90" s="13">
        <v>-0.21886053965063501</v>
      </c>
      <c r="Z90" s="173">
        <v>1.10957124492245</v>
      </c>
    </row>
    <row r="91" spans="1:26" ht="13" customHeight="1" x14ac:dyDescent="0.35">
      <c r="A91" s="12" t="s">
        <v>78</v>
      </c>
      <c r="B91" s="115">
        <v>3</v>
      </c>
      <c r="C91" s="13">
        <v>74.32431805057</v>
      </c>
      <c r="D91" s="164">
        <v>0.99951001234467896</v>
      </c>
      <c r="E91" s="13">
        <v>79.999543489288399</v>
      </c>
      <c r="F91" s="164">
        <v>0.92523215016605098</v>
      </c>
      <c r="G91" s="13">
        <v>6.1136543011926596</v>
      </c>
      <c r="H91" s="164">
        <v>0.54648909594010497</v>
      </c>
      <c r="I91" s="13">
        <v>92.641434630322095</v>
      </c>
      <c r="J91" s="164">
        <v>0.59555060495601497</v>
      </c>
      <c r="K91" s="98"/>
      <c r="L91" s="98"/>
      <c r="M91" s="98"/>
      <c r="N91" s="98"/>
      <c r="O91" s="98"/>
      <c r="P91" s="98"/>
      <c r="Q91" s="98"/>
      <c r="R91" s="98"/>
      <c r="S91" s="13">
        <v>2.9367571703053099</v>
      </c>
      <c r="T91" s="164">
        <v>1.3637509444293801</v>
      </c>
      <c r="U91" s="13">
        <v>2.4066890731745599E-2</v>
      </c>
      <c r="V91" s="164">
        <v>1.3148153138346499</v>
      </c>
      <c r="W91" s="13">
        <v>0.14502554709987001</v>
      </c>
      <c r="X91" s="164">
        <v>0.70032238558631399</v>
      </c>
      <c r="Y91" s="13">
        <v>-0.83962587715832604</v>
      </c>
      <c r="Z91" s="173">
        <v>0.85415852622841204</v>
      </c>
    </row>
    <row r="92" spans="1:26" ht="13" customHeight="1" x14ac:dyDescent="0.35">
      <c r="A92" s="12" t="s">
        <v>283</v>
      </c>
      <c r="B92" s="115">
        <v>3</v>
      </c>
      <c r="C92" s="13">
        <v>69.972114119661001</v>
      </c>
      <c r="D92" s="164">
        <v>0.81395913180886204</v>
      </c>
      <c r="E92" s="13">
        <v>67.575706607923607</v>
      </c>
      <c r="F92" s="164">
        <v>0.85925886686702302</v>
      </c>
      <c r="G92" s="13">
        <v>18.191062114094201</v>
      </c>
      <c r="H92" s="164">
        <v>0.628470830396342</v>
      </c>
      <c r="I92" s="13">
        <v>93.283463747102701</v>
      </c>
      <c r="J92" s="164">
        <v>0.456723279534199</v>
      </c>
      <c r="K92" s="98"/>
      <c r="L92" s="98"/>
      <c r="M92" s="98"/>
      <c r="N92" s="98"/>
      <c r="O92" s="98"/>
      <c r="P92" s="98"/>
      <c r="Q92" s="98"/>
      <c r="R92" s="98"/>
      <c r="S92" s="13">
        <v>3.23052766673081</v>
      </c>
      <c r="T92" s="164">
        <v>1.1948458727446001</v>
      </c>
      <c r="U92" s="13">
        <v>1.07095126042417</v>
      </c>
      <c r="V92" s="164">
        <v>1.23697994634665</v>
      </c>
      <c r="W92" s="13">
        <v>-2.27828381478942</v>
      </c>
      <c r="X92" s="164">
        <v>0.94987580453647502</v>
      </c>
      <c r="Y92" s="13">
        <v>-0.46017756549588301</v>
      </c>
      <c r="Z92" s="173">
        <v>0.67786266393276395</v>
      </c>
    </row>
    <row r="93" spans="1:26" ht="13" customHeight="1" x14ac:dyDescent="0.35">
      <c r="A93" s="12" t="s">
        <v>285</v>
      </c>
      <c r="B93" s="115">
        <v>3</v>
      </c>
      <c r="C93" s="13">
        <v>81.940800547856099</v>
      </c>
      <c r="D93" s="164">
        <v>0.60151793346627902</v>
      </c>
      <c r="E93" s="13">
        <v>79.940475554646895</v>
      </c>
      <c r="F93" s="164">
        <v>0.74377991854746806</v>
      </c>
      <c r="G93" s="13">
        <v>15.147046846130401</v>
      </c>
      <c r="H93" s="164">
        <v>0.72586872231685795</v>
      </c>
      <c r="I93" s="13">
        <v>94.682759837153995</v>
      </c>
      <c r="J93" s="164">
        <v>0.42971225185474599</v>
      </c>
      <c r="K93" s="98"/>
      <c r="L93" s="98"/>
      <c r="M93" s="98"/>
      <c r="N93" s="98"/>
      <c r="O93" s="98"/>
      <c r="P93" s="98"/>
      <c r="Q93" s="98"/>
      <c r="R93" s="98"/>
      <c r="S93" s="13">
        <v>3.3816107209390101</v>
      </c>
      <c r="T93" s="164">
        <v>1.08261231141959</v>
      </c>
      <c r="U93" s="13">
        <v>2.9985534897883399</v>
      </c>
      <c r="V93" s="164">
        <v>1.1492230955319001</v>
      </c>
      <c r="W93" s="13">
        <v>-2.9569672044793101</v>
      </c>
      <c r="X93" s="164">
        <v>1.0874255034554301</v>
      </c>
      <c r="Y93" s="13">
        <v>1.1262232527263201</v>
      </c>
      <c r="Z93" s="173">
        <v>0.67864852651836505</v>
      </c>
    </row>
    <row r="94" spans="1:26" ht="13" customHeight="1" x14ac:dyDescent="0.35">
      <c r="A94" s="12" t="s">
        <v>290</v>
      </c>
      <c r="B94" s="115">
        <v>3</v>
      </c>
      <c r="C94" s="13">
        <v>78.285323096950506</v>
      </c>
      <c r="D94" s="164">
        <v>0.83107089215526098</v>
      </c>
      <c r="E94" s="13">
        <v>74.155179423512294</v>
      </c>
      <c r="F94" s="164">
        <v>0.93377259902316401</v>
      </c>
      <c r="G94" s="13">
        <v>9.4099560753105695</v>
      </c>
      <c r="H94" s="164">
        <v>0.72254996956394202</v>
      </c>
      <c r="I94" s="13">
        <v>89.365197624939299</v>
      </c>
      <c r="J94" s="164">
        <v>0.75011704775835997</v>
      </c>
      <c r="K94" s="98"/>
      <c r="L94" s="98"/>
      <c r="M94" s="98"/>
      <c r="N94" s="98"/>
      <c r="O94" s="98"/>
      <c r="P94" s="98"/>
      <c r="Q94" s="98"/>
      <c r="R94" s="98"/>
      <c r="S94" s="13">
        <v>5.5143953644026702</v>
      </c>
      <c r="T94" s="164">
        <v>1.34677319066277</v>
      </c>
      <c r="U94" s="13">
        <v>5.5539727459745203</v>
      </c>
      <c r="V94" s="164">
        <v>1.41429942738285</v>
      </c>
      <c r="W94" s="13">
        <v>-0.87091447425832602</v>
      </c>
      <c r="X94" s="164">
        <v>0.95413137862647701</v>
      </c>
      <c r="Y94" s="13">
        <v>4.5120665053213704</v>
      </c>
      <c r="Z94" s="173">
        <v>1.1183967594714099</v>
      </c>
    </row>
    <row r="95" spans="1:26" ht="13" customHeight="1" x14ac:dyDescent="0.35">
      <c r="A95" s="12" t="s">
        <v>294</v>
      </c>
      <c r="B95" s="115">
        <v>3</v>
      </c>
      <c r="C95" s="13">
        <v>75.342149123425003</v>
      </c>
      <c r="D95" s="164">
        <v>0.71412165874921996</v>
      </c>
      <c r="E95" s="13">
        <v>71.788505372719897</v>
      </c>
      <c r="F95" s="164">
        <v>0.79714133035546197</v>
      </c>
      <c r="G95" s="13">
        <v>15.9226813236493</v>
      </c>
      <c r="H95" s="164">
        <v>0.60116045847942801</v>
      </c>
      <c r="I95" s="13">
        <v>88.900311124656398</v>
      </c>
      <c r="J95" s="164">
        <v>0.53960503713874997</v>
      </c>
      <c r="K95" s="98"/>
      <c r="L95" s="98"/>
      <c r="M95" s="98"/>
      <c r="N95" s="98"/>
      <c r="O95" s="98"/>
      <c r="P95" s="98"/>
      <c r="Q95" s="98"/>
      <c r="R95" s="98"/>
      <c r="S95" s="13">
        <v>2.7901840042947401</v>
      </c>
      <c r="T95" s="164">
        <v>1.14480786952153</v>
      </c>
      <c r="U95" s="13">
        <v>1.8683665397286999</v>
      </c>
      <c r="V95" s="164">
        <v>1.2225689630190399</v>
      </c>
      <c r="W95" s="13">
        <v>-2.5665528735400498</v>
      </c>
      <c r="X95" s="164">
        <v>0.98539675041733499</v>
      </c>
      <c r="Y95" s="13">
        <v>2.7381326417228702</v>
      </c>
      <c r="Z95" s="173">
        <v>0.90318921829211396</v>
      </c>
    </row>
    <row r="96" spans="1:26" ht="13" customHeight="1" x14ac:dyDescent="0.35">
      <c r="A96" s="12" t="s">
        <v>295</v>
      </c>
      <c r="B96" s="115">
        <v>3</v>
      </c>
      <c r="C96" s="13">
        <v>82.897702809150303</v>
      </c>
      <c r="D96" s="164">
        <v>0.80212106432417696</v>
      </c>
      <c r="E96" s="13">
        <v>81.109634005099494</v>
      </c>
      <c r="F96" s="164">
        <v>0.86451645537272803</v>
      </c>
      <c r="G96" s="13">
        <v>10.484108204030999</v>
      </c>
      <c r="H96" s="164">
        <v>0.66419755453689</v>
      </c>
      <c r="I96" s="13">
        <v>91.919457223329204</v>
      </c>
      <c r="J96" s="164">
        <v>0.91280675679815304</v>
      </c>
      <c r="K96" s="98"/>
      <c r="L96" s="98"/>
      <c r="M96" s="98"/>
      <c r="N96" s="98"/>
      <c r="O96" s="98"/>
      <c r="P96" s="98"/>
      <c r="Q96" s="98"/>
      <c r="R96" s="98"/>
      <c r="S96" s="13">
        <v>0.21720209996662701</v>
      </c>
      <c r="T96" s="164">
        <v>1.2808462271293399</v>
      </c>
      <c r="U96" s="13">
        <v>-0.29400422189132802</v>
      </c>
      <c r="V96" s="164">
        <v>1.7618027229325799</v>
      </c>
      <c r="W96" s="13">
        <v>-0.12718895792915899</v>
      </c>
      <c r="X96" s="164">
        <v>0.93332675683473698</v>
      </c>
      <c r="Y96" s="13">
        <v>0.14883147344178799</v>
      </c>
      <c r="Z96" s="173">
        <v>1.2431801610894899</v>
      </c>
    </row>
    <row r="97" spans="1:26" ht="13" customHeight="1" x14ac:dyDescent="0.35">
      <c r="A97" s="29" t="s">
        <v>307</v>
      </c>
      <c r="B97" s="117">
        <v>3</v>
      </c>
      <c r="C97" s="118">
        <v>78.144743357617202</v>
      </c>
      <c r="D97" s="172">
        <v>0.279458192332663</v>
      </c>
      <c r="E97" s="118">
        <v>76.202737174688394</v>
      </c>
      <c r="F97" s="172">
        <v>0.30606260596107199</v>
      </c>
      <c r="G97" s="118">
        <v>11.1595212445761</v>
      </c>
      <c r="H97" s="172">
        <v>0.22279595817162401</v>
      </c>
      <c r="I97" s="118">
        <v>91.425191764294993</v>
      </c>
      <c r="J97" s="172">
        <v>0.23527990149345299</v>
      </c>
      <c r="K97" s="110"/>
      <c r="L97" s="110"/>
      <c r="M97" s="110"/>
      <c r="N97" s="110"/>
      <c r="O97" s="110"/>
      <c r="P97" s="110"/>
      <c r="Q97" s="110"/>
      <c r="R97" s="110"/>
      <c r="S97" s="118">
        <v>4.1088610293762198</v>
      </c>
      <c r="T97" s="172">
        <v>0.42971132582287602</v>
      </c>
      <c r="U97" s="118">
        <v>3.3524367483207098</v>
      </c>
      <c r="V97" s="172">
        <v>0.47747987007212001</v>
      </c>
      <c r="W97" s="118">
        <v>-1.75437066009967</v>
      </c>
      <c r="X97" s="172">
        <v>0.32819805337494301</v>
      </c>
      <c r="Y97" s="118">
        <v>1.5099059603195499</v>
      </c>
      <c r="Z97" s="177">
        <v>0.34497694727821399</v>
      </c>
    </row>
    <row r="99" spans="1:26" x14ac:dyDescent="0.35">
      <c r="A99" s="178" t="s">
        <v>310</v>
      </c>
    </row>
    <row r="100" spans="1:26" x14ac:dyDescent="0.35">
      <c r="A100" s="178" t="s">
        <v>311</v>
      </c>
    </row>
    <row r="101" spans="1:26" x14ac:dyDescent="0.35">
      <c r="A101" s="178" t="s">
        <v>312</v>
      </c>
    </row>
    <row r="102" spans="1:26" x14ac:dyDescent="0.35">
      <c r="A102" s="178" t="s">
        <v>313</v>
      </c>
    </row>
    <row r="103" spans="1:26" x14ac:dyDescent="0.35">
      <c r="A103" s="163" t="str">
        <f>HYPERLINK("https://oecdcode.org/disclaimers/cyprus.html", "Information on data for Cyprus: https://oecdcode.org/disclaimers/cyprus.html")</f>
        <v>Information on data for Cyprus: https://oecdcode.org/disclaimers/cyprus.html</v>
      </c>
    </row>
    <row r="104" spans="1:26" x14ac:dyDescent="0.35">
      <c r="A104" s="178" t="s">
        <v>314</v>
      </c>
    </row>
  </sheetData>
  <mergeCells count="16">
    <mergeCell ref="B7:B10"/>
    <mergeCell ref="C7:Z7"/>
    <mergeCell ref="C8:D9"/>
    <mergeCell ref="E8:F9"/>
    <mergeCell ref="G8:H9"/>
    <mergeCell ref="I8:J9"/>
    <mergeCell ref="K8:R8"/>
    <mergeCell ref="K9:L9"/>
    <mergeCell ref="M9:N9"/>
    <mergeCell ref="O9:P9"/>
    <mergeCell ref="Q9:R9"/>
    <mergeCell ref="S8:Z8"/>
    <mergeCell ref="S9:T9"/>
    <mergeCell ref="U9:V9"/>
    <mergeCell ref="W9:X9"/>
    <mergeCell ref="Y9:Z9"/>
  </mergeCells>
  <conditionalFormatting sqref="K1:K200">
    <cfRule type="expression" dxfId="342" priority="8">
      <formula>ABS(K1/L1)&gt;1.95996398454005</formula>
    </cfRule>
  </conditionalFormatting>
  <conditionalFormatting sqref="M1:M200">
    <cfRule type="expression" dxfId="341" priority="7">
      <formula>ABS(M1/N1)&gt;1.95996398454005</formula>
    </cfRule>
  </conditionalFormatting>
  <conditionalFormatting sqref="O1:O200">
    <cfRule type="expression" dxfId="340" priority="6">
      <formula>ABS(O1/P1)&gt;1.95996398454005</formula>
    </cfRule>
  </conditionalFormatting>
  <conditionalFormatting sqref="Q1:Q200">
    <cfRule type="expression" dxfId="339" priority="5">
      <formula>ABS(Q1/R1)&gt;1.95996398454005</formula>
    </cfRule>
  </conditionalFormatting>
  <conditionalFormatting sqref="S1:S200">
    <cfRule type="expression" dxfId="338" priority="4">
      <formula>ABS(S1/T1)&gt;1.95996398454005</formula>
    </cfRule>
  </conditionalFormatting>
  <conditionalFormatting sqref="U1:U200">
    <cfRule type="expression" dxfId="337" priority="3">
      <formula>ABS(U1/V1)&gt;1.95996398454005</formula>
    </cfRule>
  </conditionalFormatting>
  <conditionalFormatting sqref="W1:W200">
    <cfRule type="expression" dxfId="336" priority="2">
      <formula>ABS(W1/X1)&gt;1.95996398454005</formula>
    </cfRule>
  </conditionalFormatting>
  <conditionalFormatting sqref="Y1:Y200">
    <cfRule type="expression" dxfId="335" priority="1">
      <formula>ABS(Y1/Z1)&gt;1.95996398454005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84"/>
  <sheetViews>
    <sheetView showGridLines="0" zoomScale="80" workbookViewId="0"/>
  </sheetViews>
  <sheetFormatPr defaultColWidth="10.81640625" defaultRowHeight="14.5" x14ac:dyDescent="0.35"/>
  <cols>
    <col min="1" max="1" width="30.7265625" customWidth="1"/>
    <col min="2" max="2" width="8.7265625" customWidth="1"/>
  </cols>
  <sheetData>
    <row r="1" spans="1:42" x14ac:dyDescent="0.35">
      <c r="A1" s="32" t="s">
        <v>152</v>
      </c>
    </row>
    <row r="2" spans="1:42" x14ac:dyDescent="0.35">
      <c r="A2" s="38" t="s">
        <v>153</v>
      </c>
    </row>
    <row r="3" spans="1:42" x14ac:dyDescent="0.35">
      <c r="A3" s="42" t="s">
        <v>232</v>
      </c>
    </row>
    <row r="4" spans="1:42" x14ac:dyDescent="0.35">
      <c r="A4" s="150" t="str">
        <f>HYPERLINK("#'TOC'!A1", "Back to TOC")</f>
        <v>Back to TOC</v>
      </c>
    </row>
    <row r="6" spans="1:42" ht="16" customHeight="1" x14ac:dyDescent="0.35">
      <c r="B6" s="503" t="s">
        <v>233</v>
      </c>
      <c r="C6" s="506" t="s">
        <v>346</v>
      </c>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7"/>
    </row>
    <row r="7" spans="1:42" ht="16" customHeight="1" x14ac:dyDescent="0.35">
      <c r="B7" s="504"/>
      <c r="C7" s="508" t="s">
        <v>347</v>
      </c>
      <c r="D7" s="508"/>
      <c r="E7" s="508"/>
      <c r="F7" s="508"/>
      <c r="G7" s="508"/>
      <c r="H7" s="508"/>
      <c r="I7" s="508"/>
      <c r="J7" s="508"/>
      <c r="K7" s="508"/>
      <c r="L7" s="508"/>
      <c r="M7" s="508" t="s">
        <v>348</v>
      </c>
      <c r="N7" s="508"/>
      <c r="O7" s="508"/>
      <c r="P7" s="508"/>
      <c r="Q7" s="508"/>
      <c r="R7" s="508"/>
      <c r="S7" s="508"/>
      <c r="T7" s="508"/>
      <c r="U7" s="508"/>
      <c r="V7" s="508"/>
      <c r="W7" s="508" t="s">
        <v>349</v>
      </c>
      <c r="X7" s="508"/>
      <c r="Y7" s="508"/>
      <c r="Z7" s="508"/>
      <c r="AA7" s="508"/>
      <c r="AB7" s="508"/>
      <c r="AC7" s="508"/>
      <c r="AD7" s="508"/>
      <c r="AE7" s="508"/>
      <c r="AF7" s="508"/>
      <c r="AG7" s="508" t="s">
        <v>350</v>
      </c>
      <c r="AH7" s="508"/>
      <c r="AI7" s="508"/>
      <c r="AJ7" s="508"/>
      <c r="AK7" s="508"/>
      <c r="AL7" s="508"/>
      <c r="AM7" s="508"/>
      <c r="AN7" s="508"/>
      <c r="AO7" s="508"/>
      <c r="AP7" s="541"/>
    </row>
    <row r="8" spans="1:42" ht="32.15" customHeight="1" x14ac:dyDescent="0.35">
      <c r="B8" s="504"/>
      <c r="C8" s="509" t="s">
        <v>351</v>
      </c>
      <c r="D8" s="509"/>
      <c r="E8" s="509" t="s">
        <v>332</v>
      </c>
      <c r="F8" s="509"/>
      <c r="G8" s="509" t="s">
        <v>333</v>
      </c>
      <c r="H8" s="509"/>
      <c r="I8" s="509" t="s">
        <v>352</v>
      </c>
      <c r="J8" s="509"/>
      <c r="K8" s="509" t="s">
        <v>334</v>
      </c>
      <c r="L8" s="509"/>
      <c r="M8" s="509" t="s">
        <v>351</v>
      </c>
      <c r="N8" s="509"/>
      <c r="O8" s="509" t="s">
        <v>332</v>
      </c>
      <c r="P8" s="509"/>
      <c r="Q8" s="509" t="s">
        <v>333</v>
      </c>
      <c r="R8" s="509"/>
      <c r="S8" s="509" t="s">
        <v>352</v>
      </c>
      <c r="T8" s="509"/>
      <c r="U8" s="509" t="s">
        <v>334</v>
      </c>
      <c r="V8" s="509"/>
      <c r="W8" s="509" t="s">
        <v>351</v>
      </c>
      <c r="X8" s="509"/>
      <c r="Y8" s="509" t="s">
        <v>332</v>
      </c>
      <c r="Z8" s="509"/>
      <c r="AA8" s="509" t="s">
        <v>333</v>
      </c>
      <c r="AB8" s="509"/>
      <c r="AC8" s="509" t="s">
        <v>352</v>
      </c>
      <c r="AD8" s="509"/>
      <c r="AE8" s="509" t="s">
        <v>334</v>
      </c>
      <c r="AF8" s="509"/>
      <c r="AG8" s="509" t="s">
        <v>351</v>
      </c>
      <c r="AH8" s="509"/>
      <c r="AI8" s="509" t="s">
        <v>332</v>
      </c>
      <c r="AJ8" s="509"/>
      <c r="AK8" s="509" t="s">
        <v>333</v>
      </c>
      <c r="AL8" s="509"/>
      <c r="AM8" s="509" t="s">
        <v>352</v>
      </c>
      <c r="AN8" s="509"/>
      <c r="AO8" s="509" t="s">
        <v>334</v>
      </c>
      <c r="AP8" s="542"/>
    </row>
    <row r="9" spans="1:42" ht="15" customHeight="1" x14ac:dyDescent="0.35">
      <c r="B9" s="504"/>
      <c r="C9" s="540"/>
      <c r="D9" s="540"/>
      <c r="E9" s="540"/>
      <c r="F9" s="540"/>
      <c r="G9" s="540"/>
      <c r="H9" s="540"/>
      <c r="I9" s="509"/>
      <c r="J9" s="509"/>
      <c r="K9" s="509"/>
      <c r="L9" s="509"/>
      <c r="M9" s="540"/>
      <c r="N9" s="540"/>
      <c r="O9" s="540"/>
      <c r="P9" s="540"/>
      <c r="Q9" s="540"/>
      <c r="R9" s="540"/>
      <c r="S9" s="509"/>
      <c r="T9" s="509"/>
      <c r="U9" s="509"/>
      <c r="V9" s="509"/>
      <c r="W9" s="540"/>
      <c r="X9" s="540"/>
      <c r="Y9" s="540"/>
      <c r="Z9" s="540"/>
      <c r="AA9" s="540"/>
      <c r="AB9" s="540"/>
      <c r="AC9" s="509"/>
      <c r="AD9" s="509"/>
      <c r="AE9" s="509"/>
      <c r="AF9" s="509"/>
      <c r="AG9" s="540"/>
      <c r="AH9" s="540"/>
      <c r="AI9" s="540"/>
      <c r="AJ9" s="540"/>
      <c r="AK9" s="540"/>
      <c r="AL9" s="540"/>
      <c r="AM9" s="509"/>
      <c r="AN9" s="509"/>
      <c r="AO9" s="509"/>
      <c r="AP9" s="542"/>
    </row>
    <row r="10" spans="1:42" ht="16" customHeight="1" x14ac:dyDescent="0.35">
      <c r="B10" s="505"/>
      <c r="C10" s="88" t="s">
        <v>236</v>
      </c>
      <c r="D10" s="88" t="s">
        <v>235</v>
      </c>
      <c r="E10" s="88" t="s">
        <v>236</v>
      </c>
      <c r="F10" s="88" t="s">
        <v>235</v>
      </c>
      <c r="G10" s="88" t="s">
        <v>236</v>
      </c>
      <c r="H10" s="88" t="s">
        <v>235</v>
      </c>
      <c r="I10" s="88" t="s">
        <v>246</v>
      </c>
      <c r="J10" s="88" t="s">
        <v>235</v>
      </c>
      <c r="K10" s="88" t="s">
        <v>246</v>
      </c>
      <c r="L10" s="88" t="s">
        <v>235</v>
      </c>
      <c r="M10" s="88" t="s">
        <v>236</v>
      </c>
      <c r="N10" s="88" t="s">
        <v>235</v>
      </c>
      <c r="O10" s="88" t="s">
        <v>236</v>
      </c>
      <c r="P10" s="88" t="s">
        <v>235</v>
      </c>
      <c r="Q10" s="88" t="s">
        <v>236</v>
      </c>
      <c r="R10" s="88" t="s">
        <v>235</v>
      </c>
      <c r="S10" s="88" t="s">
        <v>246</v>
      </c>
      <c r="T10" s="88" t="s">
        <v>235</v>
      </c>
      <c r="U10" s="88" t="s">
        <v>246</v>
      </c>
      <c r="V10" s="88" t="s">
        <v>235</v>
      </c>
      <c r="W10" s="88" t="s">
        <v>236</v>
      </c>
      <c r="X10" s="88" t="s">
        <v>235</v>
      </c>
      <c r="Y10" s="88" t="s">
        <v>236</v>
      </c>
      <c r="Z10" s="88" t="s">
        <v>235</v>
      </c>
      <c r="AA10" s="88" t="s">
        <v>236</v>
      </c>
      <c r="AB10" s="88" t="s">
        <v>235</v>
      </c>
      <c r="AC10" s="88" t="s">
        <v>246</v>
      </c>
      <c r="AD10" s="88" t="s">
        <v>235</v>
      </c>
      <c r="AE10" s="88" t="s">
        <v>246</v>
      </c>
      <c r="AF10" s="88" t="s">
        <v>235</v>
      </c>
      <c r="AG10" s="88" t="s">
        <v>236</v>
      </c>
      <c r="AH10" s="88" t="s">
        <v>235</v>
      </c>
      <c r="AI10" s="88" t="s">
        <v>236</v>
      </c>
      <c r="AJ10" s="88" t="s">
        <v>235</v>
      </c>
      <c r="AK10" s="88" t="s">
        <v>236</v>
      </c>
      <c r="AL10" s="88" t="s">
        <v>235</v>
      </c>
      <c r="AM10" s="88" t="s">
        <v>246</v>
      </c>
      <c r="AN10" s="88" t="s">
        <v>235</v>
      </c>
      <c r="AO10" s="88" t="s">
        <v>246</v>
      </c>
      <c r="AP10" s="89" t="s">
        <v>235</v>
      </c>
    </row>
    <row r="11" spans="1:42" ht="13" customHeight="1" x14ac:dyDescent="0.35">
      <c r="A11" s="90"/>
      <c r="B11" s="91"/>
      <c r="C11" s="92" t="s">
        <v>674</v>
      </c>
      <c r="D11" s="170" t="s">
        <v>675</v>
      </c>
      <c r="E11" s="92" t="s">
        <v>676</v>
      </c>
      <c r="F11" s="170" t="s">
        <v>677</v>
      </c>
      <c r="G11" s="92" t="s">
        <v>650</v>
      </c>
      <c r="H11" s="170" t="s">
        <v>651</v>
      </c>
      <c r="I11" s="92" t="s">
        <v>678</v>
      </c>
      <c r="J11" s="170" t="s">
        <v>679</v>
      </c>
      <c r="K11" s="92" t="s">
        <v>680</v>
      </c>
      <c r="L11" s="170" t="s">
        <v>681</v>
      </c>
      <c r="M11" s="92" t="s">
        <v>682</v>
      </c>
      <c r="N11" s="170" t="s">
        <v>683</v>
      </c>
      <c r="O11" s="92" t="s">
        <v>684</v>
      </c>
      <c r="P11" s="170" t="s">
        <v>685</v>
      </c>
      <c r="Q11" s="92" t="s">
        <v>652</v>
      </c>
      <c r="R11" s="170" t="s">
        <v>653</v>
      </c>
      <c r="S11" s="92" t="s">
        <v>686</v>
      </c>
      <c r="T11" s="170" t="s">
        <v>687</v>
      </c>
      <c r="U11" s="92" t="s">
        <v>688</v>
      </c>
      <c r="V11" s="170" t="s">
        <v>689</v>
      </c>
      <c r="W11" s="92" t="s">
        <v>690</v>
      </c>
      <c r="X11" s="170" t="s">
        <v>691</v>
      </c>
      <c r="Y11" s="92" t="s">
        <v>692</v>
      </c>
      <c r="Z11" s="170" t="s">
        <v>693</v>
      </c>
      <c r="AA11" s="92" t="s">
        <v>654</v>
      </c>
      <c r="AB11" s="170" t="s">
        <v>655</v>
      </c>
      <c r="AC11" s="92" t="s">
        <v>694</v>
      </c>
      <c r="AD11" s="170" t="s">
        <v>695</v>
      </c>
      <c r="AE11" s="92" t="s">
        <v>696</v>
      </c>
      <c r="AF11" s="170" t="s">
        <v>697</v>
      </c>
      <c r="AG11" s="92" t="s">
        <v>698</v>
      </c>
      <c r="AH11" s="170" t="s">
        <v>699</v>
      </c>
      <c r="AI11" s="92" t="s">
        <v>700</v>
      </c>
      <c r="AJ11" s="170" t="s">
        <v>701</v>
      </c>
      <c r="AK11" s="92" t="s">
        <v>656</v>
      </c>
      <c r="AL11" s="170" t="s">
        <v>657</v>
      </c>
      <c r="AM11" s="92" t="s">
        <v>702</v>
      </c>
      <c r="AN11" s="170" t="s">
        <v>703</v>
      </c>
      <c r="AO11" s="92" t="s">
        <v>704</v>
      </c>
      <c r="AP11" s="176" t="s">
        <v>705</v>
      </c>
    </row>
    <row r="12" spans="1:42" ht="13" customHeight="1" x14ac:dyDescent="0.35">
      <c r="A12" s="12" t="s">
        <v>249</v>
      </c>
      <c r="B12" s="97">
        <v>2</v>
      </c>
      <c r="C12" s="13">
        <v>88.647749291196604</v>
      </c>
      <c r="D12" s="164">
        <v>0.83017764052491005</v>
      </c>
      <c r="E12" s="13">
        <v>87.824675695520497</v>
      </c>
      <c r="F12" s="164">
        <v>0.69904388935113404</v>
      </c>
      <c r="G12" s="13">
        <v>74.215739783745803</v>
      </c>
      <c r="H12" s="164">
        <v>1.0716867947137301</v>
      </c>
      <c r="I12" s="13">
        <v>-14.4320095074508</v>
      </c>
      <c r="J12" s="164">
        <v>1.35562070683185</v>
      </c>
      <c r="K12" s="13">
        <v>-13.608935911774701</v>
      </c>
      <c r="L12" s="164">
        <v>1.2795213734842199</v>
      </c>
      <c r="M12" s="13">
        <v>81.068970944188607</v>
      </c>
      <c r="N12" s="164">
        <v>1.03687514011672</v>
      </c>
      <c r="O12" s="13">
        <v>82.810436638654394</v>
      </c>
      <c r="P12" s="164">
        <v>0.88246852668700504</v>
      </c>
      <c r="Q12" s="13">
        <v>70.897423887237096</v>
      </c>
      <c r="R12" s="164">
        <v>1.00477750624045</v>
      </c>
      <c r="S12" s="13">
        <v>-10.1715470569515</v>
      </c>
      <c r="T12" s="164">
        <v>1.44384483004194</v>
      </c>
      <c r="U12" s="13">
        <v>-11.9130127514173</v>
      </c>
      <c r="V12" s="164">
        <v>1.3372840153235599</v>
      </c>
      <c r="W12" s="13">
        <v>7.1555469813698203</v>
      </c>
      <c r="X12" s="164">
        <v>0.64224195322051103</v>
      </c>
      <c r="Y12" s="13">
        <v>6.1126501872125996</v>
      </c>
      <c r="Z12" s="164">
        <v>0.50983423498478797</v>
      </c>
      <c r="AA12" s="13">
        <v>11.251099822735</v>
      </c>
      <c r="AB12" s="164">
        <v>0.740488381649543</v>
      </c>
      <c r="AC12" s="13">
        <v>4.0955528413651701</v>
      </c>
      <c r="AD12" s="164">
        <v>0.98020292278408105</v>
      </c>
      <c r="AE12" s="13">
        <v>5.1384496355223899</v>
      </c>
      <c r="AF12" s="164">
        <v>0.89902947144155598</v>
      </c>
      <c r="AG12" s="13">
        <v>90.023908794555098</v>
      </c>
      <c r="AH12" s="164">
        <v>1.0255762342733501</v>
      </c>
      <c r="AI12" s="13">
        <v>89.984244774606694</v>
      </c>
      <c r="AJ12" s="164">
        <v>0.56800549061069705</v>
      </c>
      <c r="AK12" s="13">
        <v>84.210329447677196</v>
      </c>
      <c r="AL12" s="164">
        <v>0.74657791103543403</v>
      </c>
      <c r="AM12" s="13">
        <v>-5.8135793468778996</v>
      </c>
      <c r="AN12" s="164">
        <v>1.26853663311405</v>
      </c>
      <c r="AO12" s="13">
        <v>-5.7739153269294503</v>
      </c>
      <c r="AP12" s="173">
        <v>0.93808785015579998</v>
      </c>
    </row>
    <row r="13" spans="1:42" ht="13" customHeight="1" x14ac:dyDescent="0.35">
      <c r="A13" s="12" t="s">
        <v>250</v>
      </c>
      <c r="B13" s="97">
        <v>2</v>
      </c>
      <c r="C13" s="13" t="s">
        <v>355</v>
      </c>
      <c r="D13" s="164" t="s">
        <v>355</v>
      </c>
      <c r="E13" s="13">
        <v>85.052950788948905</v>
      </c>
      <c r="F13" s="164">
        <v>0.70636591942615001</v>
      </c>
      <c r="G13" s="13">
        <v>82.0193038999073</v>
      </c>
      <c r="H13" s="164">
        <v>0.61747206305943103</v>
      </c>
      <c r="I13" s="13" t="s">
        <v>355</v>
      </c>
      <c r="J13" s="164" t="s">
        <v>355</v>
      </c>
      <c r="K13" s="13">
        <v>-3.03364688904156</v>
      </c>
      <c r="L13" s="164">
        <v>0.938202835630771</v>
      </c>
      <c r="M13" s="13" t="s">
        <v>355</v>
      </c>
      <c r="N13" s="164" t="s">
        <v>355</v>
      </c>
      <c r="O13" s="13">
        <v>84.224639249703998</v>
      </c>
      <c r="P13" s="164">
        <v>0.684457544260482</v>
      </c>
      <c r="Q13" s="13">
        <v>81.052913222338603</v>
      </c>
      <c r="R13" s="164">
        <v>0.62907108684865698</v>
      </c>
      <c r="S13" s="13" t="s">
        <v>355</v>
      </c>
      <c r="T13" s="164" t="s">
        <v>355</v>
      </c>
      <c r="U13" s="13">
        <v>-3.17172602736541</v>
      </c>
      <c r="V13" s="164">
        <v>0.92963033631871195</v>
      </c>
      <c r="W13" s="13" t="s">
        <v>355</v>
      </c>
      <c r="X13" s="164" t="s">
        <v>355</v>
      </c>
      <c r="Y13" s="13">
        <v>4.2683192045254099</v>
      </c>
      <c r="Z13" s="164">
        <v>0.37761322683076198</v>
      </c>
      <c r="AA13" s="13">
        <v>5.6756160508292401</v>
      </c>
      <c r="AB13" s="164">
        <v>0.41081681933141501</v>
      </c>
      <c r="AC13" s="13" t="s">
        <v>355</v>
      </c>
      <c r="AD13" s="164" t="s">
        <v>355</v>
      </c>
      <c r="AE13" s="13">
        <v>1.40729684630383</v>
      </c>
      <c r="AF13" s="164">
        <v>0.55799839437324705</v>
      </c>
      <c r="AG13" s="13" t="s">
        <v>355</v>
      </c>
      <c r="AH13" s="164" t="s">
        <v>355</v>
      </c>
      <c r="AI13" s="13">
        <v>96.461166683312101</v>
      </c>
      <c r="AJ13" s="164">
        <v>0.34040274591429498</v>
      </c>
      <c r="AK13" s="13">
        <v>93.214789599105998</v>
      </c>
      <c r="AL13" s="164">
        <v>0.392964530239308</v>
      </c>
      <c r="AM13" s="13" t="s">
        <v>355</v>
      </c>
      <c r="AN13" s="164" t="s">
        <v>355</v>
      </c>
      <c r="AO13" s="13">
        <v>-3.24637708420605</v>
      </c>
      <c r="AP13" s="173">
        <v>0.51989917431382104</v>
      </c>
    </row>
    <row r="14" spans="1:42" ht="13" customHeight="1" x14ac:dyDescent="0.35">
      <c r="A14" s="12" t="s">
        <v>253</v>
      </c>
      <c r="B14" s="97">
        <v>2</v>
      </c>
      <c r="C14" s="13" t="s">
        <v>355</v>
      </c>
      <c r="D14" s="164" t="s">
        <v>355</v>
      </c>
      <c r="E14" s="13">
        <v>62.312116766277001</v>
      </c>
      <c r="F14" s="164">
        <v>0.79437027790020298</v>
      </c>
      <c r="G14" s="13">
        <v>65.443369929368799</v>
      </c>
      <c r="H14" s="164">
        <v>0.71930743033733302</v>
      </c>
      <c r="I14" s="13" t="s">
        <v>355</v>
      </c>
      <c r="J14" s="164" t="s">
        <v>355</v>
      </c>
      <c r="K14" s="13">
        <v>3.1312531630918099</v>
      </c>
      <c r="L14" s="164">
        <v>1.0716470117299599</v>
      </c>
      <c r="M14" s="13" t="s">
        <v>355</v>
      </c>
      <c r="N14" s="164" t="s">
        <v>355</v>
      </c>
      <c r="O14" s="13">
        <v>78.840008142894206</v>
      </c>
      <c r="P14" s="164">
        <v>0.60767136996817805</v>
      </c>
      <c r="Q14" s="13">
        <v>77.731416869173003</v>
      </c>
      <c r="R14" s="164">
        <v>0.72124596473962099</v>
      </c>
      <c r="S14" s="13" t="s">
        <v>355</v>
      </c>
      <c r="T14" s="164" t="s">
        <v>355</v>
      </c>
      <c r="U14" s="13">
        <v>-1.10859127372127</v>
      </c>
      <c r="V14" s="164">
        <v>0.94311199522230105</v>
      </c>
      <c r="W14" s="13" t="s">
        <v>355</v>
      </c>
      <c r="X14" s="164" t="s">
        <v>355</v>
      </c>
      <c r="Y14" s="13">
        <v>8.1737238573767996</v>
      </c>
      <c r="Z14" s="164">
        <v>0.48670515214495103</v>
      </c>
      <c r="AA14" s="13">
        <v>7.27443593192812</v>
      </c>
      <c r="AB14" s="164">
        <v>0.40896289125372098</v>
      </c>
      <c r="AC14" s="13" t="s">
        <v>355</v>
      </c>
      <c r="AD14" s="164" t="s">
        <v>355</v>
      </c>
      <c r="AE14" s="13">
        <v>-0.89928792544867597</v>
      </c>
      <c r="AF14" s="164">
        <v>0.63571420587166605</v>
      </c>
      <c r="AG14" s="13" t="s">
        <v>355</v>
      </c>
      <c r="AH14" s="164" t="s">
        <v>355</v>
      </c>
      <c r="AI14" s="13">
        <v>89.168476428625794</v>
      </c>
      <c r="AJ14" s="164">
        <v>0.58238129774219605</v>
      </c>
      <c r="AK14" s="13">
        <v>89.672185706358505</v>
      </c>
      <c r="AL14" s="164">
        <v>0.562941548175662</v>
      </c>
      <c r="AM14" s="13" t="s">
        <v>355</v>
      </c>
      <c r="AN14" s="164" t="s">
        <v>355</v>
      </c>
      <c r="AO14" s="13">
        <v>0.50370927773268204</v>
      </c>
      <c r="AP14" s="173">
        <v>0.80998219895396195</v>
      </c>
    </row>
    <row r="15" spans="1:42" ht="13" customHeight="1" x14ac:dyDescent="0.35">
      <c r="A15" s="100" t="s">
        <v>254</v>
      </c>
      <c r="B15" s="97">
        <v>2</v>
      </c>
      <c r="C15" s="13">
        <v>84.600960968197995</v>
      </c>
      <c r="D15" s="164">
        <v>0.873546920179327</v>
      </c>
      <c r="E15" s="13">
        <v>70.153185488009697</v>
      </c>
      <c r="F15" s="164">
        <v>1.0456228835877699</v>
      </c>
      <c r="G15" s="13">
        <v>71.387560880264701</v>
      </c>
      <c r="H15" s="164">
        <v>0.92779112609184</v>
      </c>
      <c r="I15" s="13">
        <v>-13.2134000879333</v>
      </c>
      <c r="J15" s="164">
        <v>1.2743157361539399</v>
      </c>
      <c r="K15" s="13">
        <v>1.23437539225502</v>
      </c>
      <c r="L15" s="164">
        <v>1.39789970610812</v>
      </c>
      <c r="M15" s="13">
        <v>85.422683898262093</v>
      </c>
      <c r="N15" s="164">
        <v>0.80912908701501296</v>
      </c>
      <c r="O15" s="13">
        <v>80.687638550461102</v>
      </c>
      <c r="P15" s="164">
        <v>0.81291896968445798</v>
      </c>
      <c r="Q15" s="13">
        <v>79.975476598556597</v>
      </c>
      <c r="R15" s="164">
        <v>0.934175988662312</v>
      </c>
      <c r="S15" s="13">
        <v>-5.4472072997054504</v>
      </c>
      <c r="T15" s="164">
        <v>1.23587000014037</v>
      </c>
      <c r="U15" s="13">
        <v>-0.71216195190453402</v>
      </c>
      <c r="V15" s="164">
        <v>1.23835456516542</v>
      </c>
      <c r="W15" s="13">
        <v>5.0624989025260296</v>
      </c>
      <c r="X15" s="164">
        <v>0.55949467243763695</v>
      </c>
      <c r="Y15" s="13">
        <v>5.8181619547320302</v>
      </c>
      <c r="Z15" s="164">
        <v>0.52206266897688502</v>
      </c>
      <c r="AA15" s="13">
        <v>5.9686287540927898</v>
      </c>
      <c r="AB15" s="164">
        <v>0.43795103809886399</v>
      </c>
      <c r="AC15" s="13">
        <v>0.90612985156676495</v>
      </c>
      <c r="AD15" s="164">
        <v>0.71051769876476101</v>
      </c>
      <c r="AE15" s="13">
        <v>0.15046679936076099</v>
      </c>
      <c r="AF15" s="164">
        <v>0.68143271282727602</v>
      </c>
      <c r="AG15" s="13">
        <v>95.321630827617597</v>
      </c>
      <c r="AH15" s="164">
        <v>0.51645872873624399</v>
      </c>
      <c r="AI15" s="13">
        <v>92.947121912358597</v>
      </c>
      <c r="AJ15" s="164">
        <v>0.57112558464063001</v>
      </c>
      <c r="AK15" s="13">
        <v>93.481060507480393</v>
      </c>
      <c r="AL15" s="164">
        <v>0.61229589649549099</v>
      </c>
      <c r="AM15" s="13">
        <v>-1.8405703201371899</v>
      </c>
      <c r="AN15" s="164">
        <v>0.80102177458111301</v>
      </c>
      <c r="AO15" s="13">
        <v>0.533938595121768</v>
      </c>
      <c r="AP15" s="173">
        <v>0.83731158973008302</v>
      </c>
    </row>
    <row r="16" spans="1:42" ht="13" customHeight="1" x14ac:dyDescent="0.35">
      <c r="A16" s="100" t="s">
        <v>255</v>
      </c>
      <c r="B16" s="97">
        <v>2</v>
      </c>
      <c r="C16" s="13" t="s">
        <v>355</v>
      </c>
      <c r="D16" s="164" t="s">
        <v>355</v>
      </c>
      <c r="E16" s="13">
        <v>53.345830280136703</v>
      </c>
      <c r="F16" s="164">
        <v>1.3643367848610499</v>
      </c>
      <c r="G16" s="13">
        <v>55.941368236104204</v>
      </c>
      <c r="H16" s="164">
        <v>1.3665658628889099</v>
      </c>
      <c r="I16" s="13" t="s">
        <v>355</v>
      </c>
      <c r="J16" s="164" t="s">
        <v>355</v>
      </c>
      <c r="K16" s="13">
        <v>2.59553795596754</v>
      </c>
      <c r="L16" s="164">
        <v>1.9310404242631201</v>
      </c>
      <c r="M16" s="13" t="s">
        <v>355</v>
      </c>
      <c r="N16" s="164" t="s">
        <v>355</v>
      </c>
      <c r="O16" s="13">
        <v>76.718889757057994</v>
      </c>
      <c r="P16" s="164">
        <v>1.0281378304897699</v>
      </c>
      <c r="Q16" s="13">
        <v>74.133940703345104</v>
      </c>
      <c r="R16" s="164">
        <v>1.17615094904276</v>
      </c>
      <c r="S16" s="13" t="s">
        <v>355</v>
      </c>
      <c r="T16" s="164" t="s">
        <v>355</v>
      </c>
      <c r="U16" s="13">
        <v>-2.5849490537129198</v>
      </c>
      <c r="V16" s="164">
        <v>1.5621774718060699</v>
      </c>
      <c r="W16" s="13" t="s">
        <v>355</v>
      </c>
      <c r="X16" s="164" t="s">
        <v>355</v>
      </c>
      <c r="Y16" s="13">
        <v>10.875410012772701</v>
      </c>
      <c r="Z16" s="164">
        <v>0.84164178905715303</v>
      </c>
      <c r="AA16" s="13">
        <v>9.3726718892580099</v>
      </c>
      <c r="AB16" s="164">
        <v>0.73328889945722597</v>
      </c>
      <c r="AC16" s="13" t="s">
        <v>355</v>
      </c>
      <c r="AD16" s="164" t="s">
        <v>355</v>
      </c>
      <c r="AE16" s="13">
        <v>-1.50273812351467</v>
      </c>
      <c r="AF16" s="164">
        <v>1.11627662841901</v>
      </c>
      <c r="AG16" s="13" t="s">
        <v>355</v>
      </c>
      <c r="AH16" s="164" t="s">
        <v>355</v>
      </c>
      <c r="AI16" s="13">
        <v>84.838355520341494</v>
      </c>
      <c r="AJ16" s="164">
        <v>0.99176310311724702</v>
      </c>
      <c r="AK16" s="13">
        <v>83.611659032370497</v>
      </c>
      <c r="AL16" s="164">
        <v>0.97107193289806604</v>
      </c>
      <c r="AM16" s="13" t="s">
        <v>355</v>
      </c>
      <c r="AN16" s="164" t="s">
        <v>355</v>
      </c>
      <c r="AO16" s="13">
        <v>-1.2266964879710001</v>
      </c>
      <c r="AP16" s="173">
        <v>1.3880110776096599</v>
      </c>
    </row>
    <row r="17" spans="1:42" ht="13" customHeight="1" x14ac:dyDescent="0.35">
      <c r="A17" s="12" t="s">
        <v>256</v>
      </c>
      <c r="B17" s="97">
        <v>2</v>
      </c>
      <c r="C17" s="13">
        <v>60.4808257416883</v>
      </c>
      <c r="D17" s="164">
        <v>0.90953075614479595</v>
      </c>
      <c r="E17" s="13">
        <v>64.745094737209897</v>
      </c>
      <c r="F17" s="164">
        <v>1.5244685137282299</v>
      </c>
      <c r="G17" s="13">
        <v>62.348587175669799</v>
      </c>
      <c r="H17" s="164">
        <v>1.12972848421634</v>
      </c>
      <c r="I17" s="13">
        <v>1.8677614339814601</v>
      </c>
      <c r="J17" s="164">
        <v>1.4503560405717899</v>
      </c>
      <c r="K17" s="13">
        <v>-2.3965075615400599</v>
      </c>
      <c r="L17" s="164">
        <v>1.8974432000454</v>
      </c>
      <c r="M17" s="13">
        <v>69.654125205200501</v>
      </c>
      <c r="N17" s="164">
        <v>0.88023473055455104</v>
      </c>
      <c r="O17" s="13">
        <v>75.748548731102304</v>
      </c>
      <c r="P17" s="164">
        <v>1.1640713689384099</v>
      </c>
      <c r="Q17" s="13">
        <v>70.209696462781395</v>
      </c>
      <c r="R17" s="164">
        <v>1.28767127968363</v>
      </c>
      <c r="S17" s="13">
        <v>0.55557125758093695</v>
      </c>
      <c r="T17" s="164">
        <v>1.5597789924846801</v>
      </c>
      <c r="U17" s="13">
        <v>-5.5388522683208796</v>
      </c>
      <c r="V17" s="164">
        <v>1.73584546446515</v>
      </c>
      <c r="W17" s="13">
        <v>13.492696195525999</v>
      </c>
      <c r="X17" s="164">
        <v>0.60911503381450005</v>
      </c>
      <c r="Y17" s="13">
        <v>11.5822409285886</v>
      </c>
      <c r="Z17" s="164">
        <v>0.85611252313426101</v>
      </c>
      <c r="AA17" s="13">
        <v>13.522299693685399</v>
      </c>
      <c r="AB17" s="164">
        <v>0.86010775213427704</v>
      </c>
      <c r="AC17" s="13">
        <v>2.96034981594833E-2</v>
      </c>
      <c r="AD17" s="164">
        <v>1.0539480393740099</v>
      </c>
      <c r="AE17" s="13">
        <v>1.9400587650968499</v>
      </c>
      <c r="AF17" s="164">
        <v>1.21355428290159</v>
      </c>
      <c r="AG17" s="13">
        <v>86.957114444122695</v>
      </c>
      <c r="AH17" s="164">
        <v>0.52638928891612902</v>
      </c>
      <c r="AI17" s="13">
        <v>87.361776118535502</v>
      </c>
      <c r="AJ17" s="164">
        <v>0.960853465434514</v>
      </c>
      <c r="AK17" s="13">
        <v>86.640505800409798</v>
      </c>
      <c r="AL17" s="164">
        <v>0.74286326100439704</v>
      </c>
      <c r="AM17" s="13">
        <v>-0.316608643712883</v>
      </c>
      <c r="AN17" s="164">
        <v>0.91045675791643998</v>
      </c>
      <c r="AO17" s="13">
        <v>-0.72127031812568998</v>
      </c>
      <c r="AP17" s="173">
        <v>1.2145308586395001</v>
      </c>
    </row>
    <row r="18" spans="1:42" ht="13" customHeight="1" x14ac:dyDescent="0.35">
      <c r="A18" s="12" t="s">
        <v>257</v>
      </c>
      <c r="B18" s="97">
        <v>2</v>
      </c>
      <c r="C18" s="13">
        <v>62.814059780590298</v>
      </c>
      <c r="D18" s="164">
        <v>1.31592739337413</v>
      </c>
      <c r="E18" s="13">
        <v>57.070935125453502</v>
      </c>
      <c r="F18" s="164">
        <v>1.37897106577536</v>
      </c>
      <c r="G18" s="13">
        <v>77.128256556561894</v>
      </c>
      <c r="H18" s="164">
        <v>1.05267044991211</v>
      </c>
      <c r="I18" s="13">
        <v>14.314196775971601</v>
      </c>
      <c r="J18" s="164">
        <v>1.6851646746685001</v>
      </c>
      <c r="K18" s="13">
        <v>20.057321431108399</v>
      </c>
      <c r="L18" s="164">
        <v>1.7348418591802</v>
      </c>
      <c r="M18" s="13">
        <v>70.248961166690805</v>
      </c>
      <c r="N18" s="164">
        <v>1.2018947015708099</v>
      </c>
      <c r="O18" s="13">
        <v>66.679030523557302</v>
      </c>
      <c r="P18" s="164">
        <v>1.2519553592422901</v>
      </c>
      <c r="Q18" s="13">
        <v>83.635382718119203</v>
      </c>
      <c r="R18" s="164">
        <v>0.91237879723464099</v>
      </c>
      <c r="S18" s="13">
        <v>13.3864215514285</v>
      </c>
      <c r="T18" s="164">
        <v>1.50896850308657</v>
      </c>
      <c r="U18" s="13">
        <v>16.956352194561902</v>
      </c>
      <c r="V18" s="164">
        <v>1.54913759594777</v>
      </c>
      <c r="W18" s="13">
        <v>14.5611587745521</v>
      </c>
      <c r="X18" s="164">
        <v>1.03044471635456</v>
      </c>
      <c r="Y18" s="13">
        <v>16.312800572263999</v>
      </c>
      <c r="Z18" s="164">
        <v>0.95622059242359403</v>
      </c>
      <c r="AA18" s="13">
        <v>7.1264182513414296</v>
      </c>
      <c r="AB18" s="164">
        <v>0.66424010278704404</v>
      </c>
      <c r="AC18" s="13">
        <v>-7.4347405232107002</v>
      </c>
      <c r="AD18" s="164">
        <v>1.22598174032633</v>
      </c>
      <c r="AE18" s="13">
        <v>-9.1863823209225899</v>
      </c>
      <c r="AF18" s="164">
        <v>1.16429065766477</v>
      </c>
      <c r="AG18" s="13">
        <v>94.5782516785995</v>
      </c>
      <c r="AH18" s="164">
        <v>0.570775197655224</v>
      </c>
      <c r="AI18" s="13">
        <v>92.400839804809905</v>
      </c>
      <c r="AJ18" s="164">
        <v>0.75816105900416897</v>
      </c>
      <c r="AK18" s="13">
        <v>96.454749275566897</v>
      </c>
      <c r="AL18" s="164">
        <v>0.38614229525545102</v>
      </c>
      <c r="AM18" s="13">
        <v>1.8764975969673701</v>
      </c>
      <c r="AN18" s="164">
        <v>0.68912277457903603</v>
      </c>
      <c r="AO18" s="13">
        <v>4.0539094707570102</v>
      </c>
      <c r="AP18" s="173">
        <v>0.85083139550411002</v>
      </c>
    </row>
    <row r="19" spans="1:42" ht="13" customHeight="1" x14ac:dyDescent="0.35">
      <c r="A19" s="12" t="s">
        <v>258</v>
      </c>
      <c r="B19" s="97">
        <v>2</v>
      </c>
      <c r="C19" s="13">
        <v>78.943772566780098</v>
      </c>
      <c r="D19" s="164">
        <v>1.4274086448671801</v>
      </c>
      <c r="E19" s="13">
        <v>68.282594950424198</v>
      </c>
      <c r="F19" s="164">
        <v>1.22700210675821</v>
      </c>
      <c r="G19" s="13">
        <v>65.417661248398005</v>
      </c>
      <c r="H19" s="164">
        <v>1.35392256078449</v>
      </c>
      <c r="I19" s="13">
        <v>-13.5261113183821</v>
      </c>
      <c r="J19" s="164">
        <v>1.9673844921729899</v>
      </c>
      <c r="K19" s="13">
        <v>-2.86493370202616</v>
      </c>
      <c r="L19" s="164">
        <v>1.82719469969413</v>
      </c>
      <c r="M19" s="13">
        <v>83.840891935789202</v>
      </c>
      <c r="N19" s="164">
        <v>1.19238412045565</v>
      </c>
      <c r="O19" s="13">
        <v>80.810080704444999</v>
      </c>
      <c r="P19" s="164">
        <v>1.0348199503776601</v>
      </c>
      <c r="Q19" s="13">
        <v>76.680692852347804</v>
      </c>
      <c r="R19" s="164">
        <v>1.2461293674715599</v>
      </c>
      <c r="S19" s="13">
        <v>-7.1601990834413396</v>
      </c>
      <c r="T19" s="164">
        <v>1.7247081756604099</v>
      </c>
      <c r="U19" s="13">
        <v>-4.1293878520972003</v>
      </c>
      <c r="V19" s="164">
        <v>1.61978107476741</v>
      </c>
      <c r="W19" s="13">
        <v>13.9163822355085</v>
      </c>
      <c r="X19" s="164">
        <v>1.55470895288616</v>
      </c>
      <c r="Y19" s="13">
        <v>9.1620644585396391</v>
      </c>
      <c r="Z19" s="164">
        <v>0.67127235181843403</v>
      </c>
      <c r="AA19" s="13">
        <v>11.3677446880742</v>
      </c>
      <c r="AB19" s="164">
        <v>1.0358521279324</v>
      </c>
      <c r="AC19" s="13">
        <v>-2.5486375474343101</v>
      </c>
      <c r="AD19" s="164">
        <v>1.86818349182473</v>
      </c>
      <c r="AE19" s="13">
        <v>2.2056802295345901</v>
      </c>
      <c r="AF19" s="164">
        <v>1.2343403911636099</v>
      </c>
      <c r="AG19" s="13">
        <v>94.574435874163498</v>
      </c>
      <c r="AH19" s="164">
        <v>0.64316270415056698</v>
      </c>
      <c r="AI19" s="13">
        <v>93.799052018584504</v>
      </c>
      <c r="AJ19" s="164">
        <v>0.63471801635776903</v>
      </c>
      <c r="AK19" s="13">
        <v>91.635282328292604</v>
      </c>
      <c r="AL19" s="164">
        <v>1.0306795277920899</v>
      </c>
      <c r="AM19" s="13">
        <v>-2.9391535458709099</v>
      </c>
      <c r="AN19" s="164">
        <v>1.2148903460889</v>
      </c>
      <c r="AO19" s="13">
        <v>-2.1637696902919399</v>
      </c>
      <c r="AP19" s="173">
        <v>1.21044093176779</v>
      </c>
    </row>
    <row r="20" spans="1:42" ht="13" customHeight="1" x14ac:dyDescent="0.35">
      <c r="A20" s="12" t="s">
        <v>259</v>
      </c>
      <c r="B20" s="97">
        <v>2</v>
      </c>
      <c r="C20" s="13" t="s">
        <v>355</v>
      </c>
      <c r="D20" s="164" t="s">
        <v>355</v>
      </c>
      <c r="E20" s="13">
        <v>84.444368997623599</v>
      </c>
      <c r="F20" s="164">
        <v>1.9773594226501601</v>
      </c>
      <c r="G20" s="13">
        <v>87.3362960979142</v>
      </c>
      <c r="H20" s="164">
        <v>0.80882097072996395</v>
      </c>
      <c r="I20" s="13" t="s">
        <v>355</v>
      </c>
      <c r="J20" s="164" t="s">
        <v>355</v>
      </c>
      <c r="K20" s="13">
        <v>2.89192710029057</v>
      </c>
      <c r="L20" s="164">
        <v>2.13638518274115</v>
      </c>
      <c r="M20" s="13" t="s">
        <v>355</v>
      </c>
      <c r="N20" s="164" t="s">
        <v>355</v>
      </c>
      <c r="O20" s="13">
        <v>91.246974883185501</v>
      </c>
      <c r="P20" s="164">
        <v>0.79856628490507298</v>
      </c>
      <c r="Q20" s="13">
        <v>91.160095162127206</v>
      </c>
      <c r="R20" s="164">
        <v>0.73634866897737195</v>
      </c>
      <c r="S20" s="13" t="s">
        <v>355</v>
      </c>
      <c r="T20" s="164" t="s">
        <v>355</v>
      </c>
      <c r="U20" s="13">
        <v>-8.6879721058252798E-2</v>
      </c>
      <c r="V20" s="164">
        <v>1.08624006264354</v>
      </c>
      <c r="W20" s="13" t="s">
        <v>355</v>
      </c>
      <c r="X20" s="164" t="s">
        <v>355</v>
      </c>
      <c r="Y20" s="13">
        <v>4.5552801500455304</v>
      </c>
      <c r="Z20" s="164">
        <v>0.73324078648499202</v>
      </c>
      <c r="AA20" s="13">
        <v>9.55921452583841</v>
      </c>
      <c r="AB20" s="164">
        <v>1.3555330495057201</v>
      </c>
      <c r="AC20" s="13" t="s">
        <v>355</v>
      </c>
      <c r="AD20" s="164" t="s">
        <v>355</v>
      </c>
      <c r="AE20" s="13">
        <v>5.0039343757928796</v>
      </c>
      <c r="AF20" s="164">
        <v>1.5411398052309899</v>
      </c>
      <c r="AG20" s="13" t="s">
        <v>355</v>
      </c>
      <c r="AH20" s="164" t="s">
        <v>355</v>
      </c>
      <c r="AI20" s="13">
        <v>95.771127742148906</v>
      </c>
      <c r="AJ20" s="164">
        <v>0.89609901593029095</v>
      </c>
      <c r="AK20" s="13">
        <v>96.556365343697905</v>
      </c>
      <c r="AL20" s="164">
        <v>0.45185116853962298</v>
      </c>
      <c r="AM20" s="13" t="s">
        <v>355</v>
      </c>
      <c r="AN20" s="164" t="s">
        <v>355</v>
      </c>
      <c r="AO20" s="13">
        <v>0.78523760154901401</v>
      </c>
      <c r="AP20" s="173">
        <v>1.00357507186152</v>
      </c>
    </row>
    <row r="21" spans="1:42" ht="13" customHeight="1" x14ac:dyDescent="0.35">
      <c r="A21" s="12" t="s">
        <v>261</v>
      </c>
      <c r="B21" s="97">
        <v>2</v>
      </c>
      <c r="C21" s="13">
        <v>71.901745845737295</v>
      </c>
      <c r="D21" s="164">
        <v>0.82343443524186399</v>
      </c>
      <c r="E21" s="13">
        <v>70.171925438236102</v>
      </c>
      <c r="F21" s="164">
        <v>1.1856774763950599</v>
      </c>
      <c r="G21" s="13">
        <v>61.907212788867</v>
      </c>
      <c r="H21" s="164">
        <v>0.91227368683857402</v>
      </c>
      <c r="I21" s="13">
        <v>-9.9945330568702708</v>
      </c>
      <c r="J21" s="164">
        <v>1.22893756913854</v>
      </c>
      <c r="K21" s="13">
        <v>-8.2647126493691303</v>
      </c>
      <c r="L21" s="164">
        <v>1.4960195044612901</v>
      </c>
      <c r="M21" s="13">
        <v>80.356181611751495</v>
      </c>
      <c r="N21" s="164">
        <v>0.73591073517474803</v>
      </c>
      <c r="O21" s="13">
        <v>74.996153649977202</v>
      </c>
      <c r="P21" s="164">
        <v>1.2680115407324799</v>
      </c>
      <c r="Q21" s="13">
        <v>67.217677113511499</v>
      </c>
      <c r="R21" s="164">
        <v>1.0091690499578001</v>
      </c>
      <c r="S21" s="13">
        <v>-13.1385044982399</v>
      </c>
      <c r="T21" s="164">
        <v>1.24899430804875</v>
      </c>
      <c r="U21" s="13">
        <v>-7.7784765364657202</v>
      </c>
      <c r="V21" s="164">
        <v>1.6205787357680199</v>
      </c>
      <c r="W21" s="13">
        <v>5.6905470543200201</v>
      </c>
      <c r="X21" s="164">
        <v>0.412208044970716</v>
      </c>
      <c r="Y21" s="13">
        <v>7.49942733056574</v>
      </c>
      <c r="Z21" s="164">
        <v>0.488665271053215</v>
      </c>
      <c r="AA21" s="13">
        <v>12.3110100698658</v>
      </c>
      <c r="AB21" s="164">
        <v>0.786964564848882</v>
      </c>
      <c r="AC21" s="13">
        <v>6.62046301554573</v>
      </c>
      <c r="AD21" s="164">
        <v>0.88838544487534798</v>
      </c>
      <c r="AE21" s="13">
        <v>4.8115827393000199</v>
      </c>
      <c r="AF21" s="164">
        <v>0.92634063576057302</v>
      </c>
      <c r="AG21" s="13">
        <v>91.370079877748907</v>
      </c>
      <c r="AH21" s="164">
        <v>0.51742470873341495</v>
      </c>
      <c r="AI21" s="13">
        <v>90.622695981743504</v>
      </c>
      <c r="AJ21" s="164">
        <v>0.83926876822552499</v>
      </c>
      <c r="AK21" s="13">
        <v>84.276798380044397</v>
      </c>
      <c r="AL21" s="164">
        <v>0.875332850689027</v>
      </c>
      <c r="AM21" s="13">
        <v>-7.0932814977044503</v>
      </c>
      <c r="AN21" s="164">
        <v>1.0168264004751399</v>
      </c>
      <c r="AO21" s="13">
        <v>-6.3458976016990496</v>
      </c>
      <c r="AP21" s="173">
        <v>1.21267459147711</v>
      </c>
    </row>
    <row r="22" spans="1:42" ht="13" customHeight="1" x14ac:dyDescent="0.35">
      <c r="A22" s="12" t="s">
        <v>262</v>
      </c>
      <c r="B22" s="97">
        <v>2</v>
      </c>
      <c r="C22" s="13">
        <v>86.861546061565207</v>
      </c>
      <c r="D22" s="164">
        <v>0.83596485160737199</v>
      </c>
      <c r="E22" s="13">
        <v>82.440560532234997</v>
      </c>
      <c r="F22" s="164">
        <v>1.1205137098229501</v>
      </c>
      <c r="G22" s="13">
        <v>86.4002167897156</v>
      </c>
      <c r="H22" s="164">
        <v>0.89275941034295003</v>
      </c>
      <c r="I22" s="13">
        <v>-0.46132927184966399</v>
      </c>
      <c r="J22" s="164">
        <v>1.22305216482325</v>
      </c>
      <c r="K22" s="13">
        <v>3.95965625748059</v>
      </c>
      <c r="L22" s="164">
        <v>1.43267942633971</v>
      </c>
      <c r="M22" s="13">
        <v>85.307849027851503</v>
      </c>
      <c r="N22" s="164">
        <v>0.81067787705772598</v>
      </c>
      <c r="O22" s="13">
        <v>80.282445062269105</v>
      </c>
      <c r="P22" s="164">
        <v>1.35966240400675</v>
      </c>
      <c r="Q22" s="13">
        <v>84.017434710988198</v>
      </c>
      <c r="R22" s="164">
        <v>1.0861543105413001</v>
      </c>
      <c r="S22" s="13">
        <v>-1.29041431686333</v>
      </c>
      <c r="T22" s="164">
        <v>1.3553338358715401</v>
      </c>
      <c r="U22" s="13">
        <v>3.7349896487191399</v>
      </c>
      <c r="V22" s="164">
        <v>1.74023361626446</v>
      </c>
      <c r="W22" s="13">
        <v>7.1391217943384797</v>
      </c>
      <c r="X22" s="164">
        <v>0.62031032867309299</v>
      </c>
      <c r="Y22" s="13">
        <v>10.9898006815889</v>
      </c>
      <c r="Z22" s="164">
        <v>0.95173435099834702</v>
      </c>
      <c r="AA22" s="13">
        <v>8.7444095556524601</v>
      </c>
      <c r="AB22" s="164">
        <v>0.76130607696803998</v>
      </c>
      <c r="AC22" s="13">
        <v>1.60528776131398</v>
      </c>
      <c r="AD22" s="164">
        <v>0.98202436155473605</v>
      </c>
      <c r="AE22" s="13">
        <v>-2.2453911259364601</v>
      </c>
      <c r="AF22" s="164">
        <v>1.2187638071828</v>
      </c>
      <c r="AG22" s="13">
        <v>92.854419170417202</v>
      </c>
      <c r="AH22" s="164">
        <v>0.61383557037634295</v>
      </c>
      <c r="AI22" s="13">
        <v>91.228996409804097</v>
      </c>
      <c r="AJ22" s="164">
        <v>0.75046601810485702</v>
      </c>
      <c r="AK22" s="13">
        <v>92.844212066069105</v>
      </c>
      <c r="AL22" s="164">
        <v>0.706897536727631</v>
      </c>
      <c r="AM22" s="13">
        <v>-1.02071043480834E-2</v>
      </c>
      <c r="AN22" s="164">
        <v>0.936214844408505</v>
      </c>
      <c r="AO22" s="13">
        <v>1.6152156562650799</v>
      </c>
      <c r="AP22" s="173">
        <v>1.03097205188199</v>
      </c>
    </row>
    <row r="23" spans="1:42" ht="13" customHeight="1" x14ac:dyDescent="0.35">
      <c r="A23" s="12" t="s">
        <v>263</v>
      </c>
      <c r="B23" s="97">
        <v>2</v>
      </c>
      <c r="C23" s="13">
        <v>52.992327194345997</v>
      </c>
      <c r="D23" s="164">
        <v>1.10759361983003</v>
      </c>
      <c r="E23" s="13">
        <v>58.2074587715136</v>
      </c>
      <c r="F23" s="164">
        <v>1.0190467749899801</v>
      </c>
      <c r="G23" s="13">
        <v>68.228819395508395</v>
      </c>
      <c r="H23" s="164">
        <v>0.76527299067148502</v>
      </c>
      <c r="I23" s="13">
        <v>15.236492201162401</v>
      </c>
      <c r="J23" s="164">
        <v>1.34625643060283</v>
      </c>
      <c r="K23" s="13">
        <v>10.0213606239948</v>
      </c>
      <c r="L23" s="164">
        <v>1.27440145945803</v>
      </c>
      <c r="M23" s="13">
        <v>73.259456578907006</v>
      </c>
      <c r="N23" s="164">
        <v>0.84843376195462405</v>
      </c>
      <c r="O23" s="13">
        <v>73.994290651208402</v>
      </c>
      <c r="P23" s="164">
        <v>0.90749673052584201</v>
      </c>
      <c r="Q23" s="13">
        <v>78.731721468697501</v>
      </c>
      <c r="R23" s="164">
        <v>0.60392384059131299</v>
      </c>
      <c r="S23" s="13">
        <v>5.4722648897904902</v>
      </c>
      <c r="T23" s="164">
        <v>1.0414239548133299</v>
      </c>
      <c r="U23" s="13">
        <v>4.73743081748907</v>
      </c>
      <c r="V23" s="164">
        <v>1.09007996089721</v>
      </c>
      <c r="W23" s="13">
        <v>8.2216254107450997</v>
      </c>
      <c r="X23" s="164">
        <v>0.574625495899446</v>
      </c>
      <c r="Y23" s="13">
        <v>6.9793255862892503</v>
      </c>
      <c r="Z23" s="164">
        <v>0.463155700390806</v>
      </c>
      <c r="AA23" s="13">
        <v>4.9184130157178201</v>
      </c>
      <c r="AB23" s="164">
        <v>0.322058849394254</v>
      </c>
      <c r="AC23" s="13">
        <v>-3.30321239502728</v>
      </c>
      <c r="AD23" s="164">
        <v>0.65872328257837898</v>
      </c>
      <c r="AE23" s="13">
        <v>-2.0609125705714302</v>
      </c>
      <c r="AF23" s="164">
        <v>0.56412330680237699</v>
      </c>
      <c r="AG23" s="13">
        <v>88.550731859528895</v>
      </c>
      <c r="AH23" s="164">
        <v>0.65798393643300901</v>
      </c>
      <c r="AI23" s="13">
        <v>89.633911694030502</v>
      </c>
      <c r="AJ23" s="164">
        <v>0.67138331649479299</v>
      </c>
      <c r="AK23" s="13">
        <v>90.555130038944895</v>
      </c>
      <c r="AL23" s="164">
        <v>0.412753352702592</v>
      </c>
      <c r="AM23" s="13">
        <v>2.0043981794160599</v>
      </c>
      <c r="AN23" s="164">
        <v>0.77672916178749796</v>
      </c>
      <c r="AO23" s="13">
        <v>0.92121834491440802</v>
      </c>
      <c r="AP23" s="173">
        <v>0.78811223048166001</v>
      </c>
    </row>
    <row r="24" spans="1:42" ht="13" customHeight="1" x14ac:dyDescent="0.35">
      <c r="A24" s="12" t="s">
        <v>264</v>
      </c>
      <c r="B24" s="97">
        <v>2</v>
      </c>
      <c r="C24" s="13">
        <v>89.166656103647895</v>
      </c>
      <c r="D24" s="164">
        <v>0.85192579908966104</v>
      </c>
      <c r="E24" s="13">
        <v>78.66393389145</v>
      </c>
      <c r="F24" s="164">
        <v>1.1826896687702999</v>
      </c>
      <c r="G24" s="13">
        <v>85.688115116087303</v>
      </c>
      <c r="H24" s="164">
        <v>0.79386428243132701</v>
      </c>
      <c r="I24" s="13">
        <v>-3.4785409875605402</v>
      </c>
      <c r="J24" s="164">
        <v>1.16447329985482</v>
      </c>
      <c r="K24" s="13">
        <v>7.0241812246373199</v>
      </c>
      <c r="L24" s="164">
        <v>1.42442105837291</v>
      </c>
      <c r="M24" s="13">
        <v>78.336923728514805</v>
      </c>
      <c r="N24" s="164">
        <v>1.3854314108844701</v>
      </c>
      <c r="O24" s="13">
        <v>70.318325050890707</v>
      </c>
      <c r="P24" s="164">
        <v>1.25373517176206</v>
      </c>
      <c r="Q24" s="13">
        <v>72.237588548995802</v>
      </c>
      <c r="R24" s="164">
        <v>0.89526269087482302</v>
      </c>
      <c r="S24" s="13">
        <v>-6.0993351795190298</v>
      </c>
      <c r="T24" s="164">
        <v>1.64951977252101</v>
      </c>
      <c r="U24" s="13">
        <v>1.91926349810504</v>
      </c>
      <c r="V24" s="164">
        <v>1.5405671574409401</v>
      </c>
      <c r="W24" s="13">
        <v>5.2362842155561298</v>
      </c>
      <c r="X24" s="164">
        <v>0.72778920158791405</v>
      </c>
      <c r="Y24" s="13">
        <v>8.1835846465526707</v>
      </c>
      <c r="Z24" s="164">
        <v>0.68733988318553496</v>
      </c>
      <c r="AA24" s="13">
        <v>7.0767345252354596</v>
      </c>
      <c r="AB24" s="164">
        <v>0.56125389628581701</v>
      </c>
      <c r="AC24" s="13">
        <v>1.8404503096793301</v>
      </c>
      <c r="AD24" s="164">
        <v>0.91906640567696896</v>
      </c>
      <c r="AE24" s="13">
        <v>-1.1068501213172099</v>
      </c>
      <c r="AF24" s="164">
        <v>0.88737931636561995</v>
      </c>
      <c r="AG24" s="13">
        <v>92.889428644276293</v>
      </c>
      <c r="AH24" s="164">
        <v>0.93221632839097601</v>
      </c>
      <c r="AI24" s="13">
        <v>89.209243102532298</v>
      </c>
      <c r="AJ24" s="164">
        <v>0.81780364883865997</v>
      </c>
      <c r="AK24" s="13">
        <v>91.4783142948136</v>
      </c>
      <c r="AL24" s="164">
        <v>0.69342428452162197</v>
      </c>
      <c r="AM24" s="13">
        <v>-1.4111143494626801</v>
      </c>
      <c r="AN24" s="164">
        <v>1.1618367016423099</v>
      </c>
      <c r="AO24" s="13">
        <v>2.2690711922813298</v>
      </c>
      <c r="AP24" s="173">
        <v>1.0722126871186299</v>
      </c>
    </row>
    <row r="25" spans="1:42" ht="13" customHeight="1" x14ac:dyDescent="0.35">
      <c r="A25" s="12" t="s">
        <v>265</v>
      </c>
      <c r="B25" s="97">
        <v>2</v>
      </c>
      <c r="C25" s="13">
        <v>69.260824178558096</v>
      </c>
      <c r="D25" s="164">
        <v>1.11198329516515</v>
      </c>
      <c r="E25" s="13">
        <v>79.578867625508593</v>
      </c>
      <c r="F25" s="164">
        <v>1.0411439208148301</v>
      </c>
      <c r="G25" s="13">
        <v>76.824504288282</v>
      </c>
      <c r="H25" s="164">
        <v>0.83549959018879505</v>
      </c>
      <c r="I25" s="13">
        <v>7.5636801097238804</v>
      </c>
      <c r="J25" s="164">
        <v>1.39088691629909</v>
      </c>
      <c r="K25" s="13">
        <v>-2.7543633372266201</v>
      </c>
      <c r="L25" s="164">
        <v>1.3349307956052701</v>
      </c>
      <c r="M25" s="13">
        <v>70.262527034982597</v>
      </c>
      <c r="N25" s="164">
        <v>0.84195422350930704</v>
      </c>
      <c r="O25" s="13">
        <v>74.100327841033206</v>
      </c>
      <c r="P25" s="164">
        <v>0.86568992564134195</v>
      </c>
      <c r="Q25" s="13">
        <v>76.125956507458298</v>
      </c>
      <c r="R25" s="164">
        <v>0.81597758798247</v>
      </c>
      <c r="S25" s="13">
        <v>5.8634294724756604</v>
      </c>
      <c r="T25" s="164">
        <v>1.17247871561698</v>
      </c>
      <c r="U25" s="13">
        <v>2.02562866642513</v>
      </c>
      <c r="V25" s="164">
        <v>1.1896379581396199</v>
      </c>
      <c r="W25" s="13">
        <v>10.227903623301</v>
      </c>
      <c r="X25" s="164">
        <v>0.74436223121549305</v>
      </c>
      <c r="Y25" s="13">
        <v>6.0882152943245096</v>
      </c>
      <c r="Z25" s="164">
        <v>0.54221226363453401</v>
      </c>
      <c r="AA25" s="13">
        <v>6.8353494296893897</v>
      </c>
      <c r="AB25" s="164">
        <v>0.54399304021207995</v>
      </c>
      <c r="AC25" s="13">
        <v>-3.3925541936116099</v>
      </c>
      <c r="AD25" s="164">
        <v>0.92195637589817103</v>
      </c>
      <c r="AE25" s="13">
        <v>0.74713413536488005</v>
      </c>
      <c r="AF25" s="164">
        <v>0.76806416830553104</v>
      </c>
      <c r="AG25" s="13">
        <v>90.003430328522896</v>
      </c>
      <c r="AH25" s="164">
        <v>0.771374204906081</v>
      </c>
      <c r="AI25" s="13">
        <v>94.213620608697497</v>
      </c>
      <c r="AJ25" s="164">
        <v>0.48519129856238002</v>
      </c>
      <c r="AK25" s="13">
        <v>92.738772028068396</v>
      </c>
      <c r="AL25" s="164">
        <v>0.51530810115319203</v>
      </c>
      <c r="AM25" s="13">
        <v>2.7353416995455002</v>
      </c>
      <c r="AN25" s="164">
        <v>0.92766405724734102</v>
      </c>
      <c r="AO25" s="13">
        <v>-1.47484858062913</v>
      </c>
      <c r="AP25" s="173">
        <v>0.70778035810183104</v>
      </c>
    </row>
    <row r="26" spans="1:42" ht="13" customHeight="1" x14ac:dyDescent="0.35">
      <c r="A26" s="12" t="s">
        <v>266</v>
      </c>
      <c r="B26" s="97">
        <v>2</v>
      </c>
      <c r="C26" s="13">
        <v>95.331877911880298</v>
      </c>
      <c r="D26" s="164">
        <v>0.388011290995396</v>
      </c>
      <c r="E26" s="13">
        <v>92.204509369011504</v>
      </c>
      <c r="F26" s="164">
        <v>0.63982851075847003</v>
      </c>
      <c r="G26" s="13">
        <v>89.426303244120902</v>
      </c>
      <c r="H26" s="164">
        <v>0.51712429825023798</v>
      </c>
      <c r="I26" s="13">
        <v>-5.9055746677593799</v>
      </c>
      <c r="J26" s="164">
        <v>0.64650622717860595</v>
      </c>
      <c r="K26" s="13">
        <v>-2.7782061248905601</v>
      </c>
      <c r="L26" s="164">
        <v>0.82267737480752601</v>
      </c>
      <c r="M26" s="13">
        <v>85.321985102556795</v>
      </c>
      <c r="N26" s="164">
        <v>0.83002746968423302</v>
      </c>
      <c r="O26" s="13">
        <v>78.886314679006503</v>
      </c>
      <c r="P26" s="164">
        <v>0.97026991059917</v>
      </c>
      <c r="Q26" s="13">
        <v>69.669471052088497</v>
      </c>
      <c r="R26" s="164">
        <v>0.95238481421629395</v>
      </c>
      <c r="S26" s="13">
        <v>-15.6525140504682</v>
      </c>
      <c r="T26" s="164">
        <v>1.2633219838110199</v>
      </c>
      <c r="U26" s="13">
        <v>-9.2168436269179796</v>
      </c>
      <c r="V26" s="164">
        <v>1.3595810140495199</v>
      </c>
      <c r="W26" s="13">
        <v>4.9744091758362199</v>
      </c>
      <c r="X26" s="164">
        <v>0.37382280790150901</v>
      </c>
      <c r="Y26" s="13">
        <v>6.4726756339946601</v>
      </c>
      <c r="Z26" s="164">
        <v>0.53866013903929599</v>
      </c>
      <c r="AA26" s="13">
        <v>10.3420480856915</v>
      </c>
      <c r="AB26" s="164">
        <v>0.58363050254293203</v>
      </c>
      <c r="AC26" s="13">
        <v>5.3676389098553203</v>
      </c>
      <c r="AD26" s="164">
        <v>0.69308589309398305</v>
      </c>
      <c r="AE26" s="13">
        <v>3.8693724516968899</v>
      </c>
      <c r="AF26" s="164">
        <v>0.79421616005238105</v>
      </c>
      <c r="AG26" s="13">
        <v>90.956940997456599</v>
      </c>
      <c r="AH26" s="164">
        <v>0.61104661613271805</v>
      </c>
      <c r="AI26" s="13">
        <v>87.960380980282395</v>
      </c>
      <c r="AJ26" s="164">
        <v>0.85911276606312004</v>
      </c>
      <c r="AK26" s="13">
        <v>85.486771899912199</v>
      </c>
      <c r="AL26" s="164">
        <v>0.64641696859299602</v>
      </c>
      <c r="AM26" s="13">
        <v>-5.4701690975444599</v>
      </c>
      <c r="AN26" s="164">
        <v>0.88951271175414004</v>
      </c>
      <c r="AO26" s="13">
        <v>-2.4736090803702102</v>
      </c>
      <c r="AP26" s="173">
        <v>1.07514168466188</v>
      </c>
    </row>
    <row r="27" spans="1:42" ht="13" customHeight="1" x14ac:dyDescent="0.35">
      <c r="A27" s="12" t="s">
        <v>267</v>
      </c>
      <c r="B27" s="97">
        <v>2</v>
      </c>
      <c r="C27" s="13">
        <v>58.4660647756725</v>
      </c>
      <c r="D27" s="164">
        <v>1.0520021098115</v>
      </c>
      <c r="E27" s="13">
        <v>55.267145784316597</v>
      </c>
      <c r="F27" s="164">
        <v>1.2779576045839001</v>
      </c>
      <c r="G27" s="13">
        <v>53.670286414233303</v>
      </c>
      <c r="H27" s="164">
        <v>1.09658169537425</v>
      </c>
      <c r="I27" s="13">
        <v>-4.7957783614391802</v>
      </c>
      <c r="J27" s="164">
        <v>1.5196051637440899</v>
      </c>
      <c r="K27" s="13">
        <v>-1.59685937008333</v>
      </c>
      <c r="L27" s="164">
        <v>1.6839438986331201</v>
      </c>
      <c r="M27" s="13">
        <v>76.115886846519899</v>
      </c>
      <c r="N27" s="164">
        <v>0.84876384047542497</v>
      </c>
      <c r="O27" s="13">
        <v>74.3746813544888</v>
      </c>
      <c r="P27" s="164">
        <v>0.98066421121804204</v>
      </c>
      <c r="Q27" s="13">
        <v>66.091943338028898</v>
      </c>
      <c r="R27" s="164">
        <v>1.1023138109486801</v>
      </c>
      <c r="S27" s="13">
        <v>-10.023943508491101</v>
      </c>
      <c r="T27" s="164">
        <v>1.3912209726376299</v>
      </c>
      <c r="U27" s="13">
        <v>-8.2827380164599305</v>
      </c>
      <c r="V27" s="164">
        <v>1.4753975847113601</v>
      </c>
      <c r="W27" s="13">
        <v>9.3900601238439005</v>
      </c>
      <c r="X27" s="164">
        <v>0.51768172371320198</v>
      </c>
      <c r="Y27" s="13">
        <v>8.2830655865486804</v>
      </c>
      <c r="Z27" s="164">
        <v>0.68183023198039905</v>
      </c>
      <c r="AA27" s="13">
        <v>12.872922574506701</v>
      </c>
      <c r="AB27" s="164">
        <v>0.65436455803539395</v>
      </c>
      <c r="AC27" s="13">
        <v>3.4828624506628501</v>
      </c>
      <c r="AD27" s="164">
        <v>0.83437841647512001</v>
      </c>
      <c r="AE27" s="13">
        <v>4.5898569879580604</v>
      </c>
      <c r="AF27" s="164">
        <v>0.94503197832417396</v>
      </c>
      <c r="AG27" s="13">
        <v>86.372204587669003</v>
      </c>
      <c r="AH27" s="164">
        <v>0.76492459740070096</v>
      </c>
      <c r="AI27" s="13">
        <v>84.657709248165403</v>
      </c>
      <c r="AJ27" s="164">
        <v>0.87513567169578099</v>
      </c>
      <c r="AK27" s="13">
        <v>79.166687925794903</v>
      </c>
      <c r="AL27" s="164">
        <v>0.98010595663076605</v>
      </c>
      <c r="AM27" s="13">
        <v>-7.2055166618740296</v>
      </c>
      <c r="AN27" s="164">
        <v>1.2432688067878701</v>
      </c>
      <c r="AO27" s="13">
        <v>-5.4910213223704902</v>
      </c>
      <c r="AP27" s="173">
        <v>1.31395210342597</v>
      </c>
    </row>
    <row r="28" spans="1:42" ht="13" customHeight="1" x14ac:dyDescent="0.35">
      <c r="A28" s="12" t="s">
        <v>268</v>
      </c>
      <c r="B28" s="97">
        <v>2</v>
      </c>
      <c r="C28" s="13" t="s">
        <v>355</v>
      </c>
      <c r="D28" s="164" t="s">
        <v>355</v>
      </c>
      <c r="E28" s="13">
        <v>61.290366981090102</v>
      </c>
      <c r="F28" s="164">
        <v>1.1422470327441101</v>
      </c>
      <c r="G28" s="13">
        <v>63.338945195224099</v>
      </c>
      <c r="H28" s="164">
        <v>0.93948086361981298</v>
      </c>
      <c r="I28" s="13" t="s">
        <v>355</v>
      </c>
      <c r="J28" s="164" t="s">
        <v>355</v>
      </c>
      <c r="K28" s="13">
        <v>2.0485782141339501</v>
      </c>
      <c r="L28" s="164">
        <v>1.4789701068380501</v>
      </c>
      <c r="M28" s="13" t="s">
        <v>355</v>
      </c>
      <c r="N28" s="164" t="s">
        <v>355</v>
      </c>
      <c r="O28" s="13">
        <v>72.008130778837696</v>
      </c>
      <c r="P28" s="164">
        <v>1.2479292549410499</v>
      </c>
      <c r="Q28" s="13">
        <v>71.957842274414006</v>
      </c>
      <c r="R28" s="164">
        <v>0.95391341296605603</v>
      </c>
      <c r="S28" s="13" t="s">
        <v>355</v>
      </c>
      <c r="T28" s="164" t="s">
        <v>355</v>
      </c>
      <c r="U28" s="13">
        <v>-5.02885044236763E-2</v>
      </c>
      <c r="V28" s="164">
        <v>1.57075721382214</v>
      </c>
      <c r="W28" s="13" t="s">
        <v>355</v>
      </c>
      <c r="X28" s="164" t="s">
        <v>355</v>
      </c>
      <c r="Y28" s="13">
        <v>9.4705057905855305</v>
      </c>
      <c r="Z28" s="164">
        <v>0.64679436012847202</v>
      </c>
      <c r="AA28" s="13">
        <v>8.9940230042532097</v>
      </c>
      <c r="AB28" s="164">
        <v>0.56415245486563803</v>
      </c>
      <c r="AC28" s="13" t="s">
        <v>355</v>
      </c>
      <c r="AD28" s="164" t="s">
        <v>355</v>
      </c>
      <c r="AE28" s="13">
        <v>-0.476482786332321</v>
      </c>
      <c r="AF28" s="164">
        <v>0.85826041305941903</v>
      </c>
      <c r="AG28" s="13" t="s">
        <v>355</v>
      </c>
      <c r="AH28" s="164" t="s">
        <v>355</v>
      </c>
      <c r="AI28" s="13">
        <v>88.100467343992193</v>
      </c>
      <c r="AJ28" s="164">
        <v>0.724847544178156</v>
      </c>
      <c r="AK28" s="13">
        <v>88.337643867398</v>
      </c>
      <c r="AL28" s="164">
        <v>0.62231290597073197</v>
      </c>
      <c r="AM28" s="13" t="s">
        <v>355</v>
      </c>
      <c r="AN28" s="164" t="s">
        <v>355</v>
      </c>
      <c r="AO28" s="13">
        <v>0.23717652340584999</v>
      </c>
      <c r="AP28" s="173">
        <v>0.95534146525671204</v>
      </c>
    </row>
    <row r="29" spans="1:42" ht="13" customHeight="1" x14ac:dyDescent="0.35">
      <c r="A29" s="12" t="s">
        <v>269</v>
      </c>
      <c r="B29" s="97">
        <v>2</v>
      </c>
      <c r="C29" s="13">
        <v>91.432036917162193</v>
      </c>
      <c r="D29" s="164">
        <v>0.85217477313078804</v>
      </c>
      <c r="E29" s="13">
        <v>85.752427169914696</v>
      </c>
      <c r="F29" s="164">
        <v>1.1168536699890801</v>
      </c>
      <c r="G29" s="13">
        <v>90.648237009105699</v>
      </c>
      <c r="H29" s="164">
        <v>0.83462749134199199</v>
      </c>
      <c r="I29" s="13">
        <v>-0.78379990805653699</v>
      </c>
      <c r="J29" s="164">
        <v>1.1928138552449601</v>
      </c>
      <c r="K29" s="13">
        <v>4.8958098391909299</v>
      </c>
      <c r="L29" s="164">
        <v>1.3942615140180501</v>
      </c>
      <c r="M29" s="13">
        <v>70.394710913887394</v>
      </c>
      <c r="N29" s="164">
        <v>1.35054453680669</v>
      </c>
      <c r="O29" s="13">
        <v>62.518935026854003</v>
      </c>
      <c r="P29" s="164">
        <v>1.44383538898301</v>
      </c>
      <c r="Q29" s="13">
        <v>73.265755644895904</v>
      </c>
      <c r="R29" s="164">
        <v>1.193237511917</v>
      </c>
      <c r="S29" s="13">
        <v>2.8710447310085701</v>
      </c>
      <c r="T29" s="164">
        <v>1.8021615648282701</v>
      </c>
      <c r="U29" s="13">
        <v>10.7468206180419</v>
      </c>
      <c r="V29" s="164">
        <v>1.8730927340432399</v>
      </c>
      <c r="W29" s="13">
        <v>11.579382050824799</v>
      </c>
      <c r="X29" s="164">
        <v>0.93632817220939701</v>
      </c>
      <c r="Y29" s="13">
        <v>12.981461125427</v>
      </c>
      <c r="Z29" s="164">
        <v>1.0825956750500301</v>
      </c>
      <c r="AA29" s="13">
        <v>8.1739725649630497</v>
      </c>
      <c r="AB29" s="164">
        <v>0.70794206976362595</v>
      </c>
      <c r="AC29" s="13">
        <v>-3.4054094858617998</v>
      </c>
      <c r="AD29" s="164">
        <v>1.17383662415781</v>
      </c>
      <c r="AE29" s="13">
        <v>-4.8074885604639599</v>
      </c>
      <c r="AF29" s="164">
        <v>1.29352053318772</v>
      </c>
      <c r="AG29" s="13">
        <v>94.526778878108004</v>
      </c>
      <c r="AH29" s="164">
        <v>0.76511836798605803</v>
      </c>
      <c r="AI29" s="13">
        <v>92.649546757979294</v>
      </c>
      <c r="AJ29" s="164">
        <v>0.78469727313398896</v>
      </c>
      <c r="AK29" s="13">
        <v>93.937144630563694</v>
      </c>
      <c r="AL29" s="164">
        <v>0.72284046867680996</v>
      </c>
      <c r="AM29" s="13">
        <v>-0.58963424754435301</v>
      </c>
      <c r="AN29" s="164">
        <v>1.05257040628481</v>
      </c>
      <c r="AO29" s="13">
        <v>1.28759787258439</v>
      </c>
      <c r="AP29" s="173">
        <v>1.0668871325594</v>
      </c>
    </row>
    <row r="30" spans="1:42" ht="13" customHeight="1" x14ac:dyDescent="0.35">
      <c r="A30" s="12" t="s">
        <v>270</v>
      </c>
      <c r="B30" s="97">
        <v>2</v>
      </c>
      <c r="C30" s="13">
        <v>85.848118486994906</v>
      </c>
      <c r="D30" s="164">
        <v>0.66587947802918002</v>
      </c>
      <c r="E30" s="13">
        <v>74.609771471564301</v>
      </c>
      <c r="F30" s="164">
        <v>1.1629897757885701</v>
      </c>
      <c r="G30" s="13">
        <v>76.0124541660023</v>
      </c>
      <c r="H30" s="164">
        <v>1.2400193040015499</v>
      </c>
      <c r="I30" s="13">
        <v>-9.8356643209925796</v>
      </c>
      <c r="J30" s="164">
        <v>1.4074954186628399</v>
      </c>
      <c r="K30" s="13">
        <v>1.4026826944380699</v>
      </c>
      <c r="L30" s="164">
        <v>1.7000567910764699</v>
      </c>
      <c r="M30" s="13">
        <v>82.931745321706003</v>
      </c>
      <c r="N30" s="164">
        <v>0.75209984227297499</v>
      </c>
      <c r="O30" s="13">
        <v>79.193470856850794</v>
      </c>
      <c r="P30" s="164">
        <v>0.99099630095744795</v>
      </c>
      <c r="Q30" s="13">
        <v>78.380667998469207</v>
      </c>
      <c r="R30" s="164">
        <v>1.0164360475632901</v>
      </c>
      <c r="S30" s="13">
        <v>-4.5510773232368704</v>
      </c>
      <c r="T30" s="164">
        <v>1.2644352144468001</v>
      </c>
      <c r="U30" s="13">
        <v>-0.81280285838160204</v>
      </c>
      <c r="V30" s="164">
        <v>1.4195830047226701</v>
      </c>
      <c r="W30" s="13">
        <v>9.13761391205888</v>
      </c>
      <c r="X30" s="164">
        <v>0.57356800580389</v>
      </c>
      <c r="Y30" s="13">
        <v>11.064849427317499</v>
      </c>
      <c r="Z30" s="164">
        <v>0.73580873658532697</v>
      </c>
      <c r="AA30" s="13">
        <v>10.735398769454401</v>
      </c>
      <c r="AB30" s="164">
        <v>0.79317596634457399</v>
      </c>
      <c r="AC30" s="13">
        <v>1.59778485739557</v>
      </c>
      <c r="AD30" s="164">
        <v>0.97883010316831798</v>
      </c>
      <c r="AE30" s="13">
        <v>-0.32945065786302102</v>
      </c>
      <c r="AF30" s="164">
        <v>1.08191617532133</v>
      </c>
      <c r="AG30" s="13">
        <v>94.364377979768506</v>
      </c>
      <c r="AH30" s="164">
        <v>0.58386811558074103</v>
      </c>
      <c r="AI30" s="13">
        <v>91.548273942570006</v>
      </c>
      <c r="AJ30" s="164">
        <v>0.796840627992079</v>
      </c>
      <c r="AK30" s="13">
        <v>93.415084821767607</v>
      </c>
      <c r="AL30" s="164">
        <v>0.56823420566690397</v>
      </c>
      <c r="AM30" s="13">
        <v>-0.94929315800085601</v>
      </c>
      <c r="AN30" s="164">
        <v>0.81473436706800495</v>
      </c>
      <c r="AO30" s="13">
        <v>1.8668108791976901</v>
      </c>
      <c r="AP30" s="173">
        <v>0.97869561095812996</v>
      </c>
    </row>
    <row r="31" spans="1:42" ht="13" customHeight="1" x14ac:dyDescent="0.35">
      <c r="A31" s="12" t="s">
        <v>271</v>
      </c>
      <c r="B31" s="97">
        <v>2</v>
      </c>
      <c r="C31" s="13">
        <v>62.053565162924102</v>
      </c>
      <c r="D31" s="164">
        <v>1.01964231686637</v>
      </c>
      <c r="E31" s="13">
        <v>71.128730601023406</v>
      </c>
      <c r="F31" s="164">
        <v>0.94085815478237</v>
      </c>
      <c r="G31" s="13">
        <v>71.472624357954601</v>
      </c>
      <c r="H31" s="164">
        <v>0.77936799797480205</v>
      </c>
      <c r="I31" s="13">
        <v>9.4190591950305098</v>
      </c>
      <c r="J31" s="164">
        <v>1.28338806703657</v>
      </c>
      <c r="K31" s="13">
        <v>0.343893756931266</v>
      </c>
      <c r="L31" s="164">
        <v>1.2217317805835</v>
      </c>
      <c r="M31" s="13">
        <v>86.299960951654796</v>
      </c>
      <c r="N31" s="164">
        <v>0.76249388995140999</v>
      </c>
      <c r="O31" s="13">
        <v>87.016831990492506</v>
      </c>
      <c r="P31" s="164">
        <v>0.58939289561720898</v>
      </c>
      <c r="Q31" s="13">
        <v>87.513885046835696</v>
      </c>
      <c r="R31" s="164">
        <v>0.61787209503546403</v>
      </c>
      <c r="S31" s="13">
        <v>1.2139240951809001</v>
      </c>
      <c r="T31" s="164">
        <v>0.98140860911077499</v>
      </c>
      <c r="U31" s="13">
        <v>0.49705305634326202</v>
      </c>
      <c r="V31" s="164">
        <v>0.85390275279305194</v>
      </c>
      <c r="W31" s="13">
        <v>7.3823474803790896</v>
      </c>
      <c r="X31" s="164">
        <v>0.54514566065354497</v>
      </c>
      <c r="Y31" s="13">
        <v>6.35712861926089</v>
      </c>
      <c r="Z31" s="164">
        <v>0.41634857219892102</v>
      </c>
      <c r="AA31" s="13">
        <v>5.4505637815834698</v>
      </c>
      <c r="AB31" s="164">
        <v>0.41935047488506499</v>
      </c>
      <c r="AC31" s="13">
        <v>-1.9317836987956201</v>
      </c>
      <c r="AD31" s="164">
        <v>0.68777802532192001</v>
      </c>
      <c r="AE31" s="13">
        <v>-0.90656483767741802</v>
      </c>
      <c r="AF31" s="164">
        <v>0.59093227561067396</v>
      </c>
      <c r="AG31" s="13">
        <v>94.419724916548603</v>
      </c>
      <c r="AH31" s="164">
        <v>0.49907607876998999</v>
      </c>
      <c r="AI31" s="13">
        <v>95.926556288380993</v>
      </c>
      <c r="AJ31" s="164">
        <v>0.34482506532163298</v>
      </c>
      <c r="AK31" s="13">
        <v>95.598023229120798</v>
      </c>
      <c r="AL31" s="164">
        <v>0.37975818412997497</v>
      </c>
      <c r="AM31" s="13">
        <v>1.17829831257222</v>
      </c>
      <c r="AN31" s="164">
        <v>0.62713093594091296</v>
      </c>
      <c r="AO31" s="13">
        <v>-0.32853305926019499</v>
      </c>
      <c r="AP31" s="173">
        <v>0.51295282832611899</v>
      </c>
    </row>
    <row r="32" spans="1:42" ht="13" customHeight="1" x14ac:dyDescent="0.35">
      <c r="A32" s="12" t="s">
        <v>272</v>
      </c>
      <c r="B32" s="97">
        <v>2</v>
      </c>
      <c r="C32" s="13">
        <v>74.410660281104398</v>
      </c>
      <c r="D32" s="164">
        <v>0.93334088862020403</v>
      </c>
      <c r="E32" s="13">
        <v>73.875234611457003</v>
      </c>
      <c r="F32" s="164">
        <v>0.88666327327824501</v>
      </c>
      <c r="G32" s="13">
        <v>71.890457311254096</v>
      </c>
      <c r="H32" s="164">
        <v>0.88894659036064405</v>
      </c>
      <c r="I32" s="13">
        <v>-2.5202029698502701</v>
      </c>
      <c r="J32" s="164">
        <v>1.28893415459602</v>
      </c>
      <c r="K32" s="13">
        <v>-1.9847773002028899</v>
      </c>
      <c r="L32" s="164">
        <v>1.25554681342207</v>
      </c>
      <c r="M32" s="13">
        <v>58.066255849697598</v>
      </c>
      <c r="N32" s="164">
        <v>1.0677844534823899</v>
      </c>
      <c r="O32" s="13">
        <v>54.853296264075297</v>
      </c>
      <c r="P32" s="164">
        <v>1.07295954579065</v>
      </c>
      <c r="Q32" s="13">
        <v>49.302480231713403</v>
      </c>
      <c r="R32" s="164">
        <v>1.0572343972775899</v>
      </c>
      <c r="S32" s="13">
        <v>-8.7637756179841695</v>
      </c>
      <c r="T32" s="164">
        <v>1.50263375773527</v>
      </c>
      <c r="U32" s="13">
        <v>-5.5508160323618396</v>
      </c>
      <c r="V32" s="164">
        <v>1.50631562352988</v>
      </c>
      <c r="W32" s="13">
        <v>6.9748332539232303</v>
      </c>
      <c r="X32" s="164">
        <v>0.47157553730838297</v>
      </c>
      <c r="Y32" s="13">
        <v>8.1510918167129205</v>
      </c>
      <c r="Z32" s="164">
        <v>0.49754203467438901</v>
      </c>
      <c r="AA32" s="13">
        <v>13.4558875990286</v>
      </c>
      <c r="AB32" s="164">
        <v>0.71032419981553796</v>
      </c>
      <c r="AC32" s="13">
        <v>6.4810543451053402</v>
      </c>
      <c r="AD32" s="164">
        <v>0.85261008452356102</v>
      </c>
      <c r="AE32" s="13">
        <v>5.30479578231565</v>
      </c>
      <c r="AF32" s="164">
        <v>0.86724191844693199</v>
      </c>
      <c r="AG32" s="13">
        <v>85.060976709854799</v>
      </c>
      <c r="AH32" s="164">
        <v>0.70042659587275502</v>
      </c>
      <c r="AI32" s="13">
        <v>81.794345666487999</v>
      </c>
      <c r="AJ32" s="164">
        <v>0.71860873203778097</v>
      </c>
      <c r="AK32" s="13">
        <v>78.801100969174698</v>
      </c>
      <c r="AL32" s="164">
        <v>0.805495348232104</v>
      </c>
      <c r="AM32" s="13">
        <v>-6.2598757406800596</v>
      </c>
      <c r="AN32" s="164">
        <v>1.0674362614364601</v>
      </c>
      <c r="AO32" s="13">
        <v>-2.9932446973133202</v>
      </c>
      <c r="AP32" s="173">
        <v>1.0794541517751</v>
      </c>
    </row>
    <row r="33" spans="1:42" ht="13" customHeight="1" x14ac:dyDescent="0.35">
      <c r="A33" s="12" t="s">
        <v>273</v>
      </c>
      <c r="B33" s="97">
        <v>2</v>
      </c>
      <c r="C33" s="13" t="s">
        <v>355</v>
      </c>
      <c r="D33" s="164" t="s">
        <v>355</v>
      </c>
      <c r="E33" s="13">
        <v>70.495753900562093</v>
      </c>
      <c r="F33" s="164">
        <v>0.94687516271420702</v>
      </c>
      <c r="G33" s="13">
        <v>78.915301123013506</v>
      </c>
      <c r="H33" s="164">
        <v>0.78575512208380205</v>
      </c>
      <c r="I33" s="13" t="s">
        <v>355</v>
      </c>
      <c r="J33" s="164" t="s">
        <v>355</v>
      </c>
      <c r="K33" s="13">
        <v>8.4195472224513797</v>
      </c>
      <c r="L33" s="164">
        <v>1.23044044376231</v>
      </c>
      <c r="M33" s="13" t="s">
        <v>355</v>
      </c>
      <c r="N33" s="164" t="s">
        <v>355</v>
      </c>
      <c r="O33" s="13">
        <v>67.334263529753599</v>
      </c>
      <c r="P33" s="164">
        <v>0.86094310744575597</v>
      </c>
      <c r="Q33" s="13">
        <v>79.995685010229195</v>
      </c>
      <c r="R33" s="164">
        <v>0.89312539278194802</v>
      </c>
      <c r="S33" s="13" t="s">
        <v>355</v>
      </c>
      <c r="T33" s="164" t="s">
        <v>355</v>
      </c>
      <c r="U33" s="13">
        <v>12.6614214804756</v>
      </c>
      <c r="V33" s="164">
        <v>1.24052247117505</v>
      </c>
      <c r="W33" s="13" t="s">
        <v>355</v>
      </c>
      <c r="X33" s="164" t="s">
        <v>355</v>
      </c>
      <c r="Y33" s="13">
        <v>17.308148495381701</v>
      </c>
      <c r="Z33" s="164">
        <v>0.70875159937977505</v>
      </c>
      <c r="AA33" s="13">
        <v>9.6411925778709708</v>
      </c>
      <c r="AB33" s="164">
        <v>0.50518426569777897</v>
      </c>
      <c r="AC33" s="13" t="s">
        <v>355</v>
      </c>
      <c r="AD33" s="164" t="s">
        <v>355</v>
      </c>
      <c r="AE33" s="13">
        <v>-7.6669559175106796</v>
      </c>
      <c r="AF33" s="164">
        <v>0.87036772224847203</v>
      </c>
      <c r="AG33" s="13" t="s">
        <v>355</v>
      </c>
      <c r="AH33" s="164" t="s">
        <v>355</v>
      </c>
      <c r="AI33" s="13">
        <v>91.410239064546602</v>
      </c>
      <c r="AJ33" s="164">
        <v>0.53581824314654203</v>
      </c>
      <c r="AK33" s="13">
        <v>94.809907502545101</v>
      </c>
      <c r="AL33" s="164">
        <v>0.42970875979146</v>
      </c>
      <c r="AM33" s="13" t="s">
        <v>355</v>
      </c>
      <c r="AN33" s="164" t="s">
        <v>355</v>
      </c>
      <c r="AO33" s="13">
        <v>3.3996684379984599</v>
      </c>
      <c r="AP33" s="173">
        <v>0.68684118100923497</v>
      </c>
    </row>
    <row r="34" spans="1:42" ht="13" customHeight="1" x14ac:dyDescent="0.35">
      <c r="A34" s="12" t="s">
        <v>274</v>
      </c>
      <c r="B34" s="97">
        <v>2</v>
      </c>
      <c r="C34" s="13">
        <v>85.753140038484204</v>
      </c>
      <c r="D34" s="164">
        <v>0.75825341217411302</v>
      </c>
      <c r="E34" s="13">
        <v>85.696538262867406</v>
      </c>
      <c r="F34" s="164">
        <v>0.68299063023732298</v>
      </c>
      <c r="G34" s="13">
        <v>76.859494510109798</v>
      </c>
      <c r="H34" s="164">
        <v>1.05475097289521</v>
      </c>
      <c r="I34" s="13">
        <v>-8.8936455283744102</v>
      </c>
      <c r="J34" s="164">
        <v>1.29901803370742</v>
      </c>
      <c r="K34" s="13">
        <v>-8.8370437527575891</v>
      </c>
      <c r="L34" s="164">
        <v>1.2565730443612799</v>
      </c>
      <c r="M34" s="13">
        <v>63.415561849032997</v>
      </c>
      <c r="N34" s="164">
        <v>1.02015289157554</v>
      </c>
      <c r="O34" s="13">
        <v>66.986433303053204</v>
      </c>
      <c r="P34" s="164">
        <v>1.13279548070009</v>
      </c>
      <c r="Q34" s="13">
        <v>58.613859374825203</v>
      </c>
      <c r="R34" s="164">
        <v>1.0017148725928799</v>
      </c>
      <c r="S34" s="13">
        <v>-4.8017024742077901</v>
      </c>
      <c r="T34" s="164">
        <v>1.4297358525838599</v>
      </c>
      <c r="U34" s="13">
        <v>-8.3725739282280305</v>
      </c>
      <c r="V34" s="164">
        <v>1.5121700589114699</v>
      </c>
      <c r="W34" s="13">
        <v>20.102350656537599</v>
      </c>
      <c r="X34" s="164">
        <v>0.79926880679938295</v>
      </c>
      <c r="Y34" s="13">
        <v>19.140875594628099</v>
      </c>
      <c r="Z34" s="164">
        <v>1.0388092866484899</v>
      </c>
      <c r="AA34" s="13">
        <v>21.029150391204698</v>
      </c>
      <c r="AB34" s="164">
        <v>0.86605507866861697</v>
      </c>
      <c r="AC34" s="13">
        <v>0.92679973466703902</v>
      </c>
      <c r="AD34" s="164">
        <v>1.1785083897920301</v>
      </c>
      <c r="AE34" s="13">
        <v>1.88827479657661</v>
      </c>
      <c r="AF34" s="164">
        <v>1.3524703816774899</v>
      </c>
      <c r="AG34" s="13">
        <v>86.552868138133306</v>
      </c>
      <c r="AH34" s="164">
        <v>0.82059211137600696</v>
      </c>
      <c r="AI34" s="13">
        <v>89.123538469505107</v>
      </c>
      <c r="AJ34" s="164">
        <v>0.78681589494909898</v>
      </c>
      <c r="AK34" s="13">
        <v>84.681799026368495</v>
      </c>
      <c r="AL34" s="164">
        <v>0.79097304858252904</v>
      </c>
      <c r="AM34" s="13">
        <v>-1.87106911176477</v>
      </c>
      <c r="AN34" s="164">
        <v>1.13974110079284</v>
      </c>
      <c r="AO34" s="13">
        <v>-4.4417394431366102</v>
      </c>
      <c r="AP34" s="173">
        <v>1.1156691338064799</v>
      </c>
    </row>
    <row r="35" spans="1:42" ht="13" customHeight="1" x14ac:dyDescent="0.35">
      <c r="A35" s="12" t="s">
        <v>276</v>
      </c>
      <c r="B35" s="97">
        <v>2</v>
      </c>
      <c r="C35" s="13">
        <v>60.740297199447902</v>
      </c>
      <c r="D35" s="164">
        <v>1.4844837443251599</v>
      </c>
      <c r="E35" s="13">
        <v>56.5782094555085</v>
      </c>
      <c r="F35" s="164">
        <v>1.4760849264865901</v>
      </c>
      <c r="G35" s="13">
        <v>57.4557542984696</v>
      </c>
      <c r="H35" s="164">
        <v>0.96532031183903799</v>
      </c>
      <c r="I35" s="13">
        <v>-3.2845429009782698</v>
      </c>
      <c r="J35" s="164">
        <v>1.7707442761773</v>
      </c>
      <c r="K35" s="13">
        <v>0.877544842961136</v>
      </c>
      <c r="L35" s="164">
        <v>1.7637091638504201</v>
      </c>
      <c r="M35" s="13">
        <v>67.550864642841205</v>
      </c>
      <c r="N35" s="164">
        <v>1.43226916187396</v>
      </c>
      <c r="O35" s="13">
        <v>65.382370538418996</v>
      </c>
      <c r="P35" s="164">
        <v>1.11744327070052</v>
      </c>
      <c r="Q35" s="13">
        <v>62.320515352777299</v>
      </c>
      <c r="R35" s="164">
        <v>1.0674468381478099</v>
      </c>
      <c r="S35" s="13">
        <v>-5.2303492900638604</v>
      </c>
      <c r="T35" s="164">
        <v>1.78629160674479</v>
      </c>
      <c r="U35" s="13">
        <v>-3.0618551856417202</v>
      </c>
      <c r="V35" s="164">
        <v>1.5453550451289899</v>
      </c>
      <c r="W35" s="13">
        <v>12.0382865144975</v>
      </c>
      <c r="X35" s="164">
        <v>0.81365632651768804</v>
      </c>
      <c r="Y35" s="13">
        <v>11.2509199354743</v>
      </c>
      <c r="Z35" s="164">
        <v>0.98626031779428203</v>
      </c>
      <c r="AA35" s="13">
        <v>12.1307505976252</v>
      </c>
      <c r="AB35" s="164">
        <v>0.64773939250940304</v>
      </c>
      <c r="AC35" s="13">
        <v>9.2464083127632393E-2</v>
      </c>
      <c r="AD35" s="164">
        <v>1.0400014126388</v>
      </c>
      <c r="AE35" s="13">
        <v>0.87983066215082895</v>
      </c>
      <c r="AF35" s="164">
        <v>1.17994734419131</v>
      </c>
      <c r="AG35" s="13">
        <v>91.0111124517409</v>
      </c>
      <c r="AH35" s="164">
        <v>0.95468915902130203</v>
      </c>
      <c r="AI35" s="13">
        <v>90.582818624237007</v>
      </c>
      <c r="AJ35" s="164">
        <v>0.71379195437282195</v>
      </c>
      <c r="AK35" s="13">
        <v>89.619383731644604</v>
      </c>
      <c r="AL35" s="164">
        <v>0.63654787838003501</v>
      </c>
      <c r="AM35" s="13">
        <v>-1.39172872009632</v>
      </c>
      <c r="AN35" s="164">
        <v>1.14744263116852</v>
      </c>
      <c r="AO35" s="13">
        <v>-0.963434892592403</v>
      </c>
      <c r="AP35" s="173">
        <v>0.956395397101793</v>
      </c>
    </row>
    <row r="36" spans="1:42" ht="13" customHeight="1" x14ac:dyDescent="0.35">
      <c r="A36" s="12" t="s">
        <v>277</v>
      </c>
      <c r="B36" s="97">
        <v>2</v>
      </c>
      <c r="C36" s="13" t="s">
        <v>355</v>
      </c>
      <c r="D36" s="164" t="s">
        <v>355</v>
      </c>
      <c r="E36" s="13">
        <v>75.846706556844893</v>
      </c>
      <c r="F36" s="164">
        <v>0.99010983973450595</v>
      </c>
      <c r="G36" s="13">
        <v>75.651843624166702</v>
      </c>
      <c r="H36" s="164">
        <v>0.77496409357555596</v>
      </c>
      <c r="I36" s="13" t="s">
        <v>355</v>
      </c>
      <c r="J36" s="164" t="s">
        <v>355</v>
      </c>
      <c r="K36" s="13">
        <v>-0.19486293267822</v>
      </c>
      <c r="L36" s="164">
        <v>1.25733322594707</v>
      </c>
      <c r="M36" s="13" t="s">
        <v>355</v>
      </c>
      <c r="N36" s="164" t="s">
        <v>355</v>
      </c>
      <c r="O36" s="13">
        <v>64.419811732631999</v>
      </c>
      <c r="P36" s="164">
        <v>1.1774320963170499</v>
      </c>
      <c r="Q36" s="13">
        <v>64.012061164399</v>
      </c>
      <c r="R36" s="164">
        <v>1.0066455271074399</v>
      </c>
      <c r="S36" s="13" t="s">
        <v>355</v>
      </c>
      <c r="T36" s="164" t="s">
        <v>355</v>
      </c>
      <c r="U36" s="13">
        <v>-0.40775056823295602</v>
      </c>
      <c r="V36" s="164">
        <v>1.54909055858041</v>
      </c>
      <c r="W36" s="13" t="s">
        <v>355</v>
      </c>
      <c r="X36" s="164" t="s">
        <v>355</v>
      </c>
      <c r="Y36" s="13">
        <v>16.380967985411999</v>
      </c>
      <c r="Z36" s="164">
        <v>0.76761415417398204</v>
      </c>
      <c r="AA36" s="13">
        <v>14.059559788294701</v>
      </c>
      <c r="AB36" s="164">
        <v>0.733322931991926</v>
      </c>
      <c r="AC36" s="13" t="s">
        <v>355</v>
      </c>
      <c r="AD36" s="164" t="s">
        <v>355</v>
      </c>
      <c r="AE36" s="13">
        <v>-2.3214081971173699</v>
      </c>
      <c r="AF36" s="164">
        <v>1.0615997420277901</v>
      </c>
      <c r="AG36" s="13" t="s">
        <v>355</v>
      </c>
      <c r="AH36" s="164" t="s">
        <v>355</v>
      </c>
      <c r="AI36" s="13">
        <v>82.6843646362654</v>
      </c>
      <c r="AJ36" s="164">
        <v>0.85370623902387899</v>
      </c>
      <c r="AK36" s="13">
        <v>85.3735686159403</v>
      </c>
      <c r="AL36" s="164">
        <v>0.74707624931806604</v>
      </c>
      <c r="AM36" s="13" t="s">
        <v>355</v>
      </c>
      <c r="AN36" s="164" t="s">
        <v>355</v>
      </c>
      <c r="AO36" s="13">
        <v>2.6892039796748901</v>
      </c>
      <c r="AP36" s="173">
        <v>1.13443257395204</v>
      </c>
    </row>
    <row r="37" spans="1:42" ht="13" customHeight="1" x14ac:dyDescent="0.35">
      <c r="A37" s="12" t="s">
        <v>278</v>
      </c>
      <c r="B37" s="97">
        <v>2</v>
      </c>
      <c r="C37" s="13" t="s">
        <v>355</v>
      </c>
      <c r="D37" s="164" t="s">
        <v>355</v>
      </c>
      <c r="E37" s="13">
        <v>56.673641564393499</v>
      </c>
      <c r="F37" s="164">
        <v>1.77916000022844</v>
      </c>
      <c r="G37" s="13">
        <v>59.790581778430997</v>
      </c>
      <c r="H37" s="164">
        <v>1.01504025113042</v>
      </c>
      <c r="I37" s="13" t="s">
        <v>355</v>
      </c>
      <c r="J37" s="164" t="s">
        <v>355</v>
      </c>
      <c r="K37" s="13">
        <v>3.1169402140374798</v>
      </c>
      <c r="L37" s="164">
        <v>2.04834494600586</v>
      </c>
      <c r="M37" s="13" t="s">
        <v>355</v>
      </c>
      <c r="N37" s="164" t="s">
        <v>355</v>
      </c>
      <c r="O37" s="13">
        <v>66.133252717114402</v>
      </c>
      <c r="P37" s="164">
        <v>1.63969078261472</v>
      </c>
      <c r="Q37" s="13">
        <v>64.097880308599699</v>
      </c>
      <c r="R37" s="164">
        <v>1.20607477619044</v>
      </c>
      <c r="S37" s="13" t="s">
        <v>355</v>
      </c>
      <c r="T37" s="164" t="s">
        <v>355</v>
      </c>
      <c r="U37" s="13">
        <v>-2.0353724085147</v>
      </c>
      <c r="V37" s="164">
        <v>2.0354857475193699</v>
      </c>
      <c r="W37" s="13" t="s">
        <v>355</v>
      </c>
      <c r="X37" s="164" t="s">
        <v>355</v>
      </c>
      <c r="Y37" s="13">
        <v>17.835863103561</v>
      </c>
      <c r="Z37" s="164">
        <v>1.1474501285735801</v>
      </c>
      <c r="AA37" s="13">
        <v>20.3573018423089</v>
      </c>
      <c r="AB37" s="164">
        <v>0.99577694613019896</v>
      </c>
      <c r="AC37" s="13" t="s">
        <v>355</v>
      </c>
      <c r="AD37" s="164" t="s">
        <v>355</v>
      </c>
      <c r="AE37" s="13">
        <v>2.5214387387479</v>
      </c>
      <c r="AF37" s="164">
        <v>1.5192805942313301</v>
      </c>
      <c r="AG37" s="13" t="s">
        <v>355</v>
      </c>
      <c r="AH37" s="164" t="s">
        <v>355</v>
      </c>
      <c r="AI37" s="13">
        <v>84.606531134005095</v>
      </c>
      <c r="AJ37" s="164">
        <v>1.3605292741689601</v>
      </c>
      <c r="AK37" s="13">
        <v>81.623219820847495</v>
      </c>
      <c r="AL37" s="164">
        <v>0.90597574091422695</v>
      </c>
      <c r="AM37" s="13" t="s">
        <v>355</v>
      </c>
      <c r="AN37" s="164" t="s">
        <v>355</v>
      </c>
      <c r="AO37" s="13">
        <v>-2.9833113131576301</v>
      </c>
      <c r="AP37" s="173">
        <v>1.63457393500441</v>
      </c>
    </row>
    <row r="38" spans="1:42" ht="13" customHeight="1" x14ac:dyDescent="0.35">
      <c r="A38" s="12" t="s">
        <v>282</v>
      </c>
      <c r="B38" s="97">
        <v>2</v>
      </c>
      <c r="C38" s="13">
        <v>76.422343635533906</v>
      </c>
      <c r="D38" s="164">
        <v>0.99590952653583698</v>
      </c>
      <c r="E38" s="13" t="s">
        <v>355</v>
      </c>
      <c r="F38" s="164" t="s">
        <v>355</v>
      </c>
      <c r="G38" s="13">
        <v>67.581065193291096</v>
      </c>
      <c r="H38" s="164">
        <v>1.20054060177025</v>
      </c>
      <c r="I38" s="13">
        <v>-8.8412784422427801</v>
      </c>
      <c r="J38" s="164">
        <v>1.55985048050886</v>
      </c>
      <c r="K38" s="13" t="s">
        <v>355</v>
      </c>
      <c r="L38" s="164" t="s">
        <v>355</v>
      </c>
      <c r="M38" s="13">
        <v>79.850419549860106</v>
      </c>
      <c r="N38" s="164">
        <v>0.866848375708834</v>
      </c>
      <c r="O38" s="13" t="s">
        <v>355</v>
      </c>
      <c r="P38" s="164" t="s">
        <v>355</v>
      </c>
      <c r="Q38" s="13">
        <v>69.657541047748694</v>
      </c>
      <c r="R38" s="164">
        <v>1.1901060202446401</v>
      </c>
      <c r="S38" s="13">
        <v>-10.1928785021114</v>
      </c>
      <c r="T38" s="164">
        <v>1.4723377485793001</v>
      </c>
      <c r="U38" s="13" t="s">
        <v>355</v>
      </c>
      <c r="V38" s="164" t="s">
        <v>355</v>
      </c>
      <c r="W38" s="13">
        <v>10.293221031381799</v>
      </c>
      <c r="X38" s="164">
        <v>0.56223807887020805</v>
      </c>
      <c r="Y38" s="13" t="s">
        <v>355</v>
      </c>
      <c r="Z38" s="164" t="s">
        <v>355</v>
      </c>
      <c r="AA38" s="13">
        <v>13.6676829137525</v>
      </c>
      <c r="AB38" s="164">
        <v>0.87804303538917305</v>
      </c>
      <c r="AC38" s="13">
        <v>3.37446188237073</v>
      </c>
      <c r="AD38" s="164">
        <v>1.0426270806607201</v>
      </c>
      <c r="AE38" s="13" t="s">
        <v>355</v>
      </c>
      <c r="AF38" s="164" t="s">
        <v>355</v>
      </c>
      <c r="AG38" s="13">
        <v>92.708777166914999</v>
      </c>
      <c r="AH38" s="164">
        <v>0.570360318975772</v>
      </c>
      <c r="AI38" s="13" t="s">
        <v>355</v>
      </c>
      <c r="AJ38" s="164" t="s">
        <v>355</v>
      </c>
      <c r="AK38" s="13">
        <v>88.048337550466897</v>
      </c>
      <c r="AL38" s="164">
        <v>0.85293878125648204</v>
      </c>
      <c r="AM38" s="13">
        <v>-4.6604396164480901</v>
      </c>
      <c r="AN38" s="164">
        <v>1.02606795975385</v>
      </c>
      <c r="AO38" s="13" t="s">
        <v>355</v>
      </c>
      <c r="AP38" s="173" t="s">
        <v>355</v>
      </c>
    </row>
    <row r="39" spans="1:42" ht="13" customHeight="1" x14ac:dyDescent="0.35">
      <c r="A39" s="12" t="s">
        <v>283</v>
      </c>
      <c r="B39" s="97">
        <v>2</v>
      </c>
      <c r="C39" s="13">
        <v>70.536593816584798</v>
      </c>
      <c r="D39" s="164">
        <v>0.93307856760525498</v>
      </c>
      <c r="E39" s="13">
        <v>63.310163173946897</v>
      </c>
      <c r="F39" s="164">
        <v>0.93453597065525695</v>
      </c>
      <c r="G39" s="13">
        <v>66.741586452930207</v>
      </c>
      <c r="H39" s="164">
        <v>0.87471549166557905</v>
      </c>
      <c r="I39" s="13">
        <v>-3.7950073636546202</v>
      </c>
      <c r="J39" s="164">
        <v>1.27896943070741</v>
      </c>
      <c r="K39" s="13">
        <v>3.4314232789832499</v>
      </c>
      <c r="L39" s="164">
        <v>1.2800330744978099</v>
      </c>
      <c r="M39" s="13">
        <v>71.582507914300294</v>
      </c>
      <c r="N39" s="164">
        <v>0.87036338288405202</v>
      </c>
      <c r="O39" s="13">
        <v>64.8056460473166</v>
      </c>
      <c r="P39" s="164">
        <v>1.04943015213395</v>
      </c>
      <c r="Q39" s="13">
        <v>66.504755347499398</v>
      </c>
      <c r="R39" s="164">
        <v>0.88982784142448101</v>
      </c>
      <c r="S39" s="13">
        <v>-5.0777525668008803</v>
      </c>
      <c r="T39" s="164">
        <v>1.2447192477179401</v>
      </c>
      <c r="U39" s="13">
        <v>1.6991093001828299</v>
      </c>
      <c r="V39" s="164">
        <v>1.3758986996076601</v>
      </c>
      <c r="W39" s="13">
        <v>16.222278773184701</v>
      </c>
      <c r="X39" s="164">
        <v>0.74585115235027</v>
      </c>
      <c r="Y39" s="13">
        <v>21.942603029745101</v>
      </c>
      <c r="Z39" s="164">
        <v>0.86598146840975898</v>
      </c>
      <c r="AA39" s="13">
        <v>20.469345928883701</v>
      </c>
      <c r="AB39" s="164">
        <v>0.71224185455837097</v>
      </c>
      <c r="AC39" s="13">
        <v>4.2470671556989501</v>
      </c>
      <c r="AD39" s="164">
        <v>1.0313013142854901</v>
      </c>
      <c r="AE39" s="13">
        <v>-1.4732571008614499</v>
      </c>
      <c r="AF39" s="164">
        <v>1.1212548162723199</v>
      </c>
      <c r="AG39" s="13">
        <v>94.091118272493702</v>
      </c>
      <c r="AH39" s="164">
        <v>0.41181286120565302</v>
      </c>
      <c r="AI39" s="13">
        <v>92.062536593457295</v>
      </c>
      <c r="AJ39" s="164">
        <v>0.56035337364082005</v>
      </c>
      <c r="AK39" s="13">
        <v>93.743641312598498</v>
      </c>
      <c r="AL39" s="164">
        <v>0.50090082559879001</v>
      </c>
      <c r="AM39" s="13">
        <v>-0.347476959895133</v>
      </c>
      <c r="AN39" s="164">
        <v>0.64845313611697197</v>
      </c>
      <c r="AO39" s="13">
        <v>1.68110471914126</v>
      </c>
      <c r="AP39" s="173">
        <v>0.75159666074045195</v>
      </c>
    </row>
    <row r="40" spans="1:42" ht="13" customHeight="1" x14ac:dyDescent="0.35">
      <c r="A40" s="12" t="s">
        <v>284</v>
      </c>
      <c r="B40" s="97">
        <v>2</v>
      </c>
      <c r="C40" s="13">
        <v>64.346089767230296</v>
      </c>
      <c r="D40" s="164">
        <v>1.48236606188089</v>
      </c>
      <c r="E40" s="13">
        <v>69.735679827208202</v>
      </c>
      <c r="F40" s="164">
        <v>1.02733686801323</v>
      </c>
      <c r="G40" s="13">
        <v>74.846817788262896</v>
      </c>
      <c r="H40" s="164">
        <v>0.92806950128568899</v>
      </c>
      <c r="I40" s="13">
        <v>10.500728021032501</v>
      </c>
      <c r="J40" s="164">
        <v>1.74892027852414</v>
      </c>
      <c r="K40" s="13">
        <v>5.1111379610546699</v>
      </c>
      <c r="L40" s="164">
        <v>1.3844616425152101</v>
      </c>
      <c r="M40" s="13">
        <v>78.528436875782006</v>
      </c>
      <c r="N40" s="164">
        <v>1.1935452761391601</v>
      </c>
      <c r="O40" s="13">
        <v>80.531185892155605</v>
      </c>
      <c r="P40" s="164">
        <v>0.870669038527494</v>
      </c>
      <c r="Q40" s="13">
        <v>85.688719875885397</v>
      </c>
      <c r="R40" s="164">
        <v>0.70597162500514798</v>
      </c>
      <c r="S40" s="13">
        <v>7.1602830001034601</v>
      </c>
      <c r="T40" s="164">
        <v>1.3867033790636401</v>
      </c>
      <c r="U40" s="13">
        <v>5.1575339837298504</v>
      </c>
      <c r="V40" s="164">
        <v>1.12091949307825</v>
      </c>
      <c r="W40" s="13">
        <v>10.9064671191624</v>
      </c>
      <c r="X40" s="164">
        <v>0.905266741050748</v>
      </c>
      <c r="Y40" s="13">
        <v>8.0643727554373594</v>
      </c>
      <c r="Z40" s="164">
        <v>0.62231403192555201</v>
      </c>
      <c r="AA40" s="13">
        <v>5.0421968688688503</v>
      </c>
      <c r="AB40" s="164">
        <v>0.443703162962089</v>
      </c>
      <c r="AC40" s="13">
        <v>-5.8642702502935</v>
      </c>
      <c r="AD40" s="164">
        <v>1.00815691699021</v>
      </c>
      <c r="AE40" s="13">
        <v>-3.02217588656851</v>
      </c>
      <c r="AF40" s="164">
        <v>0.76429526438020001</v>
      </c>
      <c r="AG40" s="13">
        <v>91.1289325124946</v>
      </c>
      <c r="AH40" s="164">
        <v>0.80125835122033995</v>
      </c>
      <c r="AI40" s="13">
        <v>93.709185234132505</v>
      </c>
      <c r="AJ40" s="164">
        <v>0.60276151425825197</v>
      </c>
      <c r="AK40" s="13">
        <v>95.847372939277705</v>
      </c>
      <c r="AL40" s="164">
        <v>0.49437346641484398</v>
      </c>
      <c r="AM40" s="13">
        <v>4.7184404267831503</v>
      </c>
      <c r="AN40" s="164">
        <v>0.94149884211047596</v>
      </c>
      <c r="AO40" s="13">
        <v>2.1381877051451998</v>
      </c>
      <c r="AP40" s="173">
        <v>0.77956819289009605</v>
      </c>
    </row>
    <row r="41" spans="1:42" ht="13" customHeight="1" x14ac:dyDescent="0.35">
      <c r="A41" s="12" t="s">
        <v>285</v>
      </c>
      <c r="B41" s="97">
        <v>2</v>
      </c>
      <c r="C41" s="13" t="s">
        <v>355</v>
      </c>
      <c r="D41" s="164" t="s">
        <v>355</v>
      </c>
      <c r="E41" s="13">
        <v>65.469952340330806</v>
      </c>
      <c r="F41" s="164">
        <v>1.0708647651285701</v>
      </c>
      <c r="G41" s="13">
        <v>78.559189826917006</v>
      </c>
      <c r="H41" s="164">
        <v>0.90012532047249605</v>
      </c>
      <c r="I41" s="13" t="s">
        <v>355</v>
      </c>
      <c r="J41" s="164" t="s">
        <v>355</v>
      </c>
      <c r="K41" s="13">
        <v>13.089237486586301</v>
      </c>
      <c r="L41" s="164">
        <v>1.3989199182760901</v>
      </c>
      <c r="M41" s="13" t="s">
        <v>355</v>
      </c>
      <c r="N41" s="164" t="s">
        <v>355</v>
      </c>
      <c r="O41" s="13">
        <v>65.0036367823121</v>
      </c>
      <c r="P41" s="164">
        <v>1.23490780505996</v>
      </c>
      <c r="Q41" s="13">
        <v>76.941922064858602</v>
      </c>
      <c r="R41" s="164">
        <v>0.87607371611608198</v>
      </c>
      <c r="S41" s="13" t="s">
        <v>355</v>
      </c>
      <c r="T41" s="164" t="s">
        <v>355</v>
      </c>
      <c r="U41" s="13">
        <v>11.9382852825465</v>
      </c>
      <c r="V41" s="164">
        <v>1.51410119974441</v>
      </c>
      <c r="W41" s="13" t="s">
        <v>355</v>
      </c>
      <c r="X41" s="164" t="s">
        <v>355</v>
      </c>
      <c r="Y41" s="13">
        <v>25.9583834232591</v>
      </c>
      <c r="Z41" s="164">
        <v>1.0081475458925799</v>
      </c>
      <c r="AA41" s="13">
        <v>18.104014050609699</v>
      </c>
      <c r="AB41" s="164">
        <v>0.80969674787996804</v>
      </c>
      <c r="AC41" s="13" t="s">
        <v>355</v>
      </c>
      <c r="AD41" s="164" t="s">
        <v>355</v>
      </c>
      <c r="AE41" s="13">
        <v>-7.8543693726493702</v>
      </c>
      <c r="AF41" s="164">
        <v>1.29304690472412</v>
      </c>
      <c r="AG41" s="13" t="s">
        <v>355</v>
      </c>
      <c r="AH41" s="164" t="s">
        <v>355</v>
      </c>
      <c r="AI41" s="13">
        <v>87.088214435789894</v>
      </c>
      <c r="AJ41" s="164">
        <v>0.89508201791480302</v>
      </c>
      <c r="AK41" s="13">
        <v>93.556536584427704</v>
      </c>
      <c r="AL41" s="164">
        <v>0.52527250370780998</v>
      </c>
      <c r="AM41" s="13" t="s">
        <v>355</v>
      </c>
      <c r="AN41" s="164" t="s">
        <v>355</v>
      </c>
      <c r="AO41" s="13">
        <v>6.46832214863778</v>
      </c>
      <c r="AP41" s="173">
        <v>1.0378261039046499</v>
      </c>
    </row>
    <row r="42" spans="1:42" ht="13" customHeight="1" x14ac:dyDescent="0.35">
      <c r="A42" s="12" t="s">
        <v>286</v>
      </c>
      <c r="B42" s="97">
        <v>2</v>
      </c>
      <c r="C42" s="13">
        <v>81.411302321327</v>
      </c>
      <c r="D42" s="164">
        <v>0.80318640502901395</v>
      </c>
      <c r="E42" s="13" t="s">
        <v>355</v>
      </c>
      <c r="F42" s="164" t="s">
        <v>355</v>
      </c>
      <c r="G42" s="13">
        <v>59.624256413582501</v>
      </c>
      <c r="H42" s="164">
        <v>0.91305313460577897</v>
      </c>
      <c r="I42" s="13">
        <v>-21.787045907744499</v>
      </c>
      <c r="J42" s="164">
        <v>1.21604869468162</v>
      </c>
      <c r="K42" s="13" t="s">
        <v>355</v>
      </c>
      <c r="L42" s="164" t="s">
        <v>355</v>
      </c>
      <c r="M42" s="13">
        <v>81.388446420249707</v>
      </c>
      <c r="N42" s="164">
        <v>0.72449229974537699</v>
      </c>
      <c r="O42" s="13" t="s">
        <v>355</v>
      </c>
      <c r="P42" s="164" t="s">
        <v>355</v>
      </c>
      <c r="Q42" s="13">
        <v>65.901812238266999</v>
      </c>
      <c r="R42" s="164">
        <v>1.04010973944763</v>
      </c>
      <c r="S42" s="13">
        <v>-15.4866341819827</v>
      </c>
      <c r="T42" s="164">
        <v>1.26756355362726</v>
      </c>
      <c r="U42" s="13" t="s">
        <v>355</v>
      </c>
      <c r="V42" s="164" t="s">
        <v>355</v>
      </c>
      <c r="W42" s="13">
        <v>7.0458840627771204</v>
      </c>
      <c r="X42" s="164">
        <v>0.55217403102111495</v>
      </c>
      <c r="Y42" s="13" t="s">
        <v>355</v>
      </c>
      <c r="Z42" s="164" t="s">
        <v>355</v>
      </c>
      <c r="AA42" s="13">
        <v>17.495634859628002</v>
      </c>
      <c r="AB42" s="164">
        <v>0.74992372521821904</v>
      </c>
      <c r="AC42" s="13">
        <v>10.4497507968509</v>
      </c>
      <c r="AD42" s="164">
        <v>0.93127963264493097</v>
      </c>
      <c r="AE42" s="13" t="s">
        <v>355</v>
      </c>
      <c r="AF42" s="164" t="s">
        <v>355</v>
      </c>
      <c r="AG42" s="13">
        <v>89.459757538054305</v>
      </c>
      <c r="AH42" s="164">
        <v>0.57890720443803101</v>
      </c>
      <c r="AI42" s="13" t="s">
        <v>355</v>
      </c>
      <c r="AJ42" s="164" t="s">
        <v>355</v>
      </c>
      <c r="AK42" s="13">
        <v>79.277406755341602</v>
      </c>
      <c r="AL42" s="164">
        <v>0.85376597851817104</v>
      </c>
      <c r="AM42" s="13">
        <v>-10.182350782712801</v>
      </c>
      <c r="AN42" s="164">
        <v>1.03152794311417</v>
      </c>
      <c r="AO42" s="13" t="s">
        <v>355</v>
      </c>
      <c r="AP42" s="173" t="s">
        <v>355</v>
      </c>
    </row>
    <row r="43" spans="1:42" ht="13" customHeight="1" x14ac:dyDescent="0.35">
      <c r="A43" s="12" t="s">
        <v>287</v>
      </c>
      <c r="B43" s="97">
        <v>2</v>
      </c>
      <c r="C43" s="13">
        <v>75.138263053312002</v>
      </c>
      <c r="D43" s="164">
        <v>1.05687649228947</v>
      </c>
      <c r="E43" s="13">
        <v>76.610295821424799</v>
      </c>
      <c r="F43" s="164">
        <v>0.79919651661315405</v>
      </c>
      <c r="G43" s="13">
        <v>78.709943174093297</v>
      </c>
      <c r="H43" s="164">
        <v>0.72874143769921196</v>
      </c>
      <c r="I43" s="13">
        <v>3.5716801207812798</v>
      </c>
      <c r="J43" s="164">
        <v>1.28376477712002</v>
      </c>
      <c r="K43" s="13">
        <v>2.0996473526684998</v>
      </c>
      <c r="L43" s="164">
        <v>1.08156329227027</v>
      </c>
      <c r="M43" s="13">
        <v>67.582057601226396</v>
      </c>
      <c r="N43" s="164">
        <v>1.1477016878235</v>
      </c>
      <c r="O43" s="13">
        <v>76.740360097955801</v>
      </c>
      <c r="P43" s="164">
        <v>0.84504485241683103</v>
      </c>
      <c r="Q43" s="13">
        <v>83.657908423052902</v>
      </c>
      <c r="R43" s="164">
        <v>0.74390267964707102</v>
      </c>
      <c r="S43" s="13">
        <v>16.075850821826499</v>
      </c>
      <c r="T43" s="164">
        <v>1.3677025850012201</v>
      </c>
      <c r="U43" s="13">
        <v>6.9175483250971004</v>
      </c>
      <c r="V43" s="164">
        <v>1.1258294717150901</v>
      </c>
      <c r="W43" s="13">
        <v>16.995357676468299</v>
      </c>
      <c r="X43" s="164">
        <v>0.81516082080719798</v>
      </c>
      <c r="Y43" s="13">
        <v>12.9526326335987</v>
      </c>
      <c r="Z43" s="164">
        <v>0.69536207687623097</v>
      </c>
      <c r="AA43" s="13">
        <v>11.6283545997193</v>
      </c>
      <c r="AB43" s="164">
        <v>0.61232000423330302</v>
      </c>
      <c r="AC43" s="13">
        <v>-5.3670030767490404</v>
      </c>
      <c r="AD43" s="164">
        <v>1.0195209420916</v>
      </c>
      <c r="AE43" s="13">
        <v>-1.32427803387943</v>
      </c>
      <c r="AF43" s="164">
        <v>0.92653343465948301</v>
      </c>
      <c r="AG43" s="13">
        <v>86.8801140079091</v>
      </c>
      <c r="AH43" s="164">
        <v>0.643489120998608</v>
      </c>
      <c r="AI43" s="13">
        <v>90.480300184617505</v>
      </c>
      <c r="AJ43" s="164">
        <v>0.56807776071129401</v>
      </c>
      <c r="AK43" s="13">
        <v>91.847132954447702</v>
      </c>
      <c r="AL43" s="164">
        <v>0.44542274777017299</v>
      </c>
      <c r="AM43" s="13">
        <v>4.9670189465385999</v>
      </c>
      <c r="AN43" s="164">
        <v>0.78261080562096297</v>
      </c>
      <c r="AO43" s="13">
        <v>1.3668327698302101</v>
      </c>
      <c r="AP43" s="173">
        <v>0.72188210010076403</v>
      </c>
    </row>
    <row r="44" spans="1:42" ht="13" customHeight="1" x14ac:dyDescent="0.35">
      <c r="A44" s="12" t="s">
        <v>288</v>
      </c>
      <c r="B44" s="97">
        <v>2</v>
      </c>
      <c r="C44" s="13">
        <v>83.580042806555099</v>
      </c>
      <c r="D44" s="164">
        <v>0.62758096182532896</v>
      </c>
      <c r="E44" s="13">
        <v>85.190421531367406</v>
      </c>
      <c r="F44" s="164">
        <v>0.56706034948167305</v>
      </c>
      <c r="G44" s="13">
        <v>77.121864317855</v>
      </c>
      <c r="H44" s="164">
        <v>0.70192096590175401</v>
      </c>
      <c r="I44" s="13">
        <v>-6.4581784887000904</v>
      </c>
      <c r="J44" s="164">
        <v>0.94156832254385903</v>
      </c>
      <c r="K44" s="13">
        <v>-8.06855721351236</v>
      </c>
      <c r="L44" s="164">
        <v>0.90235828933230799</v>
      </c>
      <c r="M44" s="13">
        <v>82.094713467782199</v>
      </c>
      <c r="N44" s="164">
        <v>0.73173077500628203</v>
      </c>
      <c r="O44" s="13">
        <v>82.171960461461097</v>
      </c>
      <c r="P44" s="164">
        <v>0.75296244940939905</v>
      </c>
      <c r="Q44" s="13">
        <v>75.053494482885995</v>
      </c>
      <c r="R44" s="164">
        <v>0.81429932423089502</v>
      </c>
      <c r="S44" s="13">
        <v>-7.0412189848962203</v>
      </c>
      <c r="T44" s="164">
        <v>1.0947663296494801</v>
      </c>
      <c r="U44" s="13">
        <v>-7.1184659785750899</v>
      </c>
      <c r="V44" s="164">
        <v>1.1090698082913899</v>
      </c>
      <c r="W44" s="13">
        <v>10.7304521088759</v>
      </c>
      <c r="X44" s="164">
        <v>0.54446733278916204</v>
      </c>
      <c r="Y44" s="13">
        <v>8.2609137717571102</v>
      </c>
      <c r="Z44" s="164">
        <v>0.48567635537229997</v>
      </c>
      <c r="AA44" s="13">
        <v>11.454606848500999</v>
      </c>
      <c r="AB44" s="164">
        <v>0.61344672635230102</v>
      </c>
      <c r="AC44" s="13">
        <v>0.724154739625119</v>
      </c>
      <c r="AD44" s="164">
        <v>0.82022043533851297</v>
      </c>
      <c r="AE44" s="13">
        <v>3.19369307674391</v>
      </c>
      <c r="AF44" s="164">
        <v>0.78243108849283005</v>
      </c>
      <c r="AG44" s="13">
        <v>88.441302053192103</v>
      </c>
      <c r="AH44" s="164">
        <v>0.62902973564071496</v>
      </c>
      <c r="AI44" s="13">
        <v>88.755928765484398</v>
      </c>
      <c r="AJ44" s="164">
        <v>0.56804764101125105</v>
      </c>
      <c r="AK44" s="13">
        <v>87.025550591828804</v>
      </c>
      <c r="AL44" s="164">
        <v>0.626212210989464</v>
      </c>
      <c r="AM44" s="13">
        <v>-1.4157514613633</v>
      </c>
      <c r="AN44" s="164">
        <v>0.88759232844394298</v>
      </c>
      <c r="AO44" s="13">
        <v>-1.7303781736556201</v>
      </c>
      <c r="AP44" s="173">
        <v>0.84547019796723799</v>
      </c>
    </row>
    <row r="45" spans="1:42" ht="13" customHeight="1" x14ac:dyDescent="0.35">
      <c r="A45" s="12" t="s">
        <v>289</v>
      </c>
      <c r="B45" s="97">
        <v>2</v>
      </c>
      <c r="C45" s="13">
        <v>58.024295977513702</v>
      </c>
      <c r="D45" s="164">
        <v>1.1775294906854199</v>
      </c>
      <c r="E45" s="13">
        <v>66.830645746878105</v>
      </c>
      <c r="F45" s="164">
        <v>1.0525860192616601</v>
      </c>
      <c r="G45" s="13">
        <v>75.456189632192405</v>
      </c>
      <c r="H45" s="164">
        <v>0.893455026489827</v>
      </c>
      <c r="I45" s="13">
        <v>17.431893654678699</v>
      </c>
      <c r="J45" s="164">
        <v>1.47811961146377</v>
      </c>
      <c r="K45" s="13">
        <v>8.6255438853142898</v>
      </c>
      <c r="L45" s="164">
        <v>1.3806517346184899</v>
      </c>
      <c r="M45" s="13">
        <v>71.495711212020396</v>
      </c>
      <c r="N45" s="164">
        <v>0.91816467571570204</v>
      </c>
      <c r="O45" s="13">
        <v>76.347811732046196</v>
      </c>
      <c r="P45" s="164">
        <v>0.798840303051504</v>
      </c>
      <c r="Q45" s="13">
        <v>76.979074237297098</v>
      </c>
      <c r="R45" s="164">
        <v>0.84852130852613195</v>
      </c>
      <c r="S45" s="13">
        <v>5.4833630252767396</v>
      </c>
      <c r="T45" s="164">
        <v>1.25020589614472</v>
      </c>
      <c r="U45" s="13">
        <v>0.631262505250902</v>
      </c>
      <c r="V45" s="164">
        <v>1.1653901667691899</v>
      </c>
      <c r="W45" s="13">
        <v>13.8139840912648</v>
      </c>
      <c r="X45" s="164">
        <v>0.70057352060437295</v>
      </c>
      <c r="Y45" s="13">
        <v>9.0960834183581092</v>
      </c>
      <c r="Z45" s="164">
        <v>0.63748257661529995</v>
      </c>
      <c r="AA45" s="13">
        <v>9.0516146533437993</v>
      </c>
      <c r="AB45" s="164">
        <v>0.50186046873244405</v>
      </c>
      <c r="AC45" s="13">
        <v>-4.7623694379209596</v>
      </c>
      <c r="AD45" s="164">
        <v>0.86178140374943901</v>
      </c>
      <c r="AE45" s="13">
        <v>-4.4468765014313398E-2</v>
      </c>
      <c r="AF45" s="164">
        <v>0.81132482124265703</v>
      </c>
      <c r="AG45" s="13">
        <v>89.026797405919595</v>
      </c>
      <c r="AH45" s="164">
        <v>0.63690657514106896</v>
      </c>
      <c r="AI45" s="13">
        <v>88.514753999879304</v>
      </c>
      <c r="AJ45" s="164">
        <v>0.59204137567113102</v>
      </c>
      <c r="AK45" s="13">
        <v>89.765820535908603</v>
      </c>
      <c r="AL45" s="164">
        <v>0.58159252178060705</v>
      </c>
      <c r="AM45" s="13">
        <v>0.739023129988993</v>
      </c>
      <c r="AN45" s="164">
        <v>0.86249628802044798</v>
      </c>
      <c r="AO45" s="13">
        <v>1.2510665360293001</v>
      </c>
      <c r="AP45" s="173">
        <v>0.82991737654882902</v>
      </c>
    </row>
    <row r="46" spans="1:42" ht="13" customHeight="1" x14ac:dyDescent="0.35">
      <c r="A46" s="12" t="s">
        <v>290</v>
      </c>
      <c r="B46" s="97">
        <v>2</v>
      </c>
      <c r="C46" s="13" t="s">
        <v>355</v>
      </c>
      <c r="D46" s="164" t="s">
        <v>355</v>
      </c>
      <c r="E46" s="13">
        <v>80.609801671533305</v>
      </c>
      <c r="F46" s="164">
        <v>0.93829911234816898</v>
      </c>
      <c r="G46" s="13">
        <v>72.770927732547904</v>
      </c>
      <c r="H46" s="164">
        <v>1.05977318295012</v>
      </c>
      <c r="I46" s="13" t="s">
        <v>355</v>
      </c>
      <c r="J46" s="164" t="s">
        <v>355</v>
      </c>
      <c r="K46" s="13">
        <v>-7.8388739389854702</v>
      </c>
      <c r="L46" s="164">
        <v>1.41545908578581</v>
      </c>
      <c r="M46" s="13" t="s">
        <v>355</v>
      </c>
      <c r="N46" s="164" t="s">
        <v>355</v>
      </c>
      <c r="O46" s="13">
        <v>77.882507604485596</v>
      </c>
      <c r="P46" s="164">
        <v>0.96070198002615903</v>
      </c>
      <c r="Q46" s="13">
        <v>68.601206677537803</v>
      </c>
      <c r="R46" s="164">
        <v>1.0622201295442399</v>
      </c>
      <c r="S46" s="13" t="s">
        <v>355</v>
      </c>
      <c r="T46" s="164" t="s">
        <v>355</v>
      </c>
      <c r="U46" s="13">
        <v>-9.2813009269478197</v>
      </c>
      <c r="V46" s="164">
        <v>1.43222201422655</v>
      </c>
      <c r="W46" s="13" t="s">
        <v>355</v>
      </c>
      <c r="X46" s="164" t="s">
        <v>355</v>
      </c>
      <c r="Y46" s="13">
        <v>6.6969038529869396</v>
      </c>
      <c r="Z46" s="164">
        <v>0.55097693385375401</v>
      </c>
      <c r="AA46" s="13">
        <v>10.280870549568901</v>
      </c>
      <c r="AB46" s="164">
        <v>0.62312777916155104</v>
      </c>
      <c r="AC46" s="13" t="s">
        <v>355</v>
      </c>
      <c r="AD46" s="164" t="s">
        <v>355</v>
      </c>
      <c r="AE46" s="13">
        <v>3.5839666965819501</v>
      </c>
      <c r="AF46" s="164">
        <v>0.83178351197994504</v>
      </c>
      <c r="AG46" s="13" t="s">
        <v>355</v>
      </c>
      <c r="AH46" s="164" t="s">
        <v>355</v>
      </c>
      <c r="AI46" s="13">
        <v>89.817915949614004</v>
      </c>
      <c r="AJ46" s="164">
        <v>0.75815233113480196</v>
      </c>
      <c r="AK46" s="13">
        <v>84.853131119617899</v>
      </c>
      <c r="AL46" s="164">
        <v>0.82953946636578402</v>
      </c>
      <c r="AM46" s="13" t="s">
        <v>355</v>
      </c>
      <c r="AN46" s="164" t="s">
        <v>355</v>
      </c>
      <c r="AO46" s="13">
        <v>-4.9647848299961304</v>
      </c>
      <c r="AP46" s="173">
        <v>1.1238018879960801</v>
      </c>
    </row>
    <row r="47" spans="1:42" ht="13" customHeight="1" x14ac:dyDescent="0.35">
      <c r="A47" s="12" t="s">
        <v>291</v>
      </c>
      <c r="B47" s="97">
        <v>2</v>
      </c>
      <c r="C47" s="13" t="s">
        <v>355</v>
      </c>
      <c r="D47" s="164" t="s">
        <v>355</v>
      </c>
      <c r="E47" s="13">
        <v>71.853099855196007</v>
      </c>
      <c r="F47" s="164">
        <v>1.6809250656022701</v>
      </c>
      <c r="G47" s="13">
        <v>76.198173829722194</v>
      </c>
      <c r="H47" s="164">
        <v>0.94284303085899801</v>
      </c>
      <c r="I47" s="13" t="s">
        <v>355</v>
      </c>
      <c r="J47" s="164" t="s">
        <v>355</v>
      </c>
      <c r="K47" s="13">
        <v>4.3450739745261702</v>
      </c>
      <c r="L47" s="164">
        <v>1.9272939726490601</v>
      </c>
      <c r="M47" s="13" t="s">
        <v>355</v>
      </c>
      <c r="N47" s="164" t="s">
        <v>355</v>
      </c>
      <c r="O47" s="13">
        <v>64.237563180556805</v>
      </c>
      <c r="P47" s="164">
        <v>1.8012807116221501</v>
      </c>
      <c r="Q47" s="13">
        <v>72.918614967390994</v>
      </c>
      <c r="R47" s="164">
        <v>0.98786814333745698</v>
      </c>
      <c r="S47" s="13" t="s">
        <v>355</v>
      </c>
      <c r="T47" s="164" t="s">
        <v>355</v>
      </c>
      <c r="U47" s="13">
        <v>8.6810517868342192</v>
      </c>
      <c r="V47" s="164">
        <v>2.0543844992315798</v>
      </c>
      <c r="W47" s="13" t="s">
        <v>355</v>
      </c>
      <c r="X47" s="164" t="s">
        <v>355</v>
      </c>
      <c r="Y47" s="13">
        <v>17.745250417239099</v>
      </c>
      <c r="Z47" s="164">
        <v>1.0490472159467299</v>
      </c>
      <c r="AA47" s="13">
        <v>17.080095860411401</v>
      </c>
      <c r="AB47" s="164">
        <v>0.97851482286467595</v>
      </c>
      <c r="AC47" s="13" t="s">
        <v>355</v>
      </c>
      <c r="AD47" s="164" t="s">
        <v>355</v>
      </c>
      <c r="AE47" s="13">
        <v>-0.66515455682762004</v>
      </c>
      <c r="AF47" s="164">
        <v>1.43457008188916</v>
      </c>
      <c r="AG47" s="13" t="s">
        <v>355</v>
      </c>
      <c r="AH47" s="164" t="s">
        <v>355</v>
      </c>
      <c r="AI47" s="13">
        <v>77.894815041641195</v>
      </c>
      <c r="AJ47" s="164">
        <v>1.64380376358305</v>
      </c>
      <c r="AK47" s="13">
        <v>85.376534264838597</v>
      </c>
      <c r="AL47" s="164">
        <v>0.81613831101108503</v>
      </c>
      <c r="AM47" s="13" t="s">
        <v>355</v>
      </c>
      <c r="AN47" s="164" t="s">
        <v>355</v>
      </c>
      <c r="AO47" s="13">
        <v>7.4817192231973504</v>
      </c>
      <c r="AP47" s="173">
        <v>1.83525817144887</v>
      </c>
    </row>
    <row r="48" spans="1:42" ht="13" customHeight="1" x14ac:dyDescent="0.35">
      <c r="A48" s="12" t="s">
        <v>292</v>
      </c>
      <c r="B48" s="97">
        <v>2</v>
      </c>
      <c r="C48" s="13">
        <v>79.467263411033798</v>
      </c>
      <c r="D48" s="164">
        <v>0.95144317969418901</v>
      </c>
      <c r="E48" s="13">
        <v>85.642670136450306</v>
      </c>
      <c r="F48" s="164">
        <v>0.77001310504670195</v>
      </c>
      <c r="G48" s="13">
        <v>82.291689584841393</v>
      </c>
      <c r="H48" s="164">
        <v>0.665828554413466</v>
      </c>
      <c r="I48" s="13">
        <v>2.8244261738075802</v>
      </c>
      <c r="J48" s="164">
        <v>1.16128023666078</v>
      </c>
      <c r="K48" s="13">
        <v>-3.3509805516089402</v>
      </c>
      <c r="L48" s="164">
        <v>1.0179625954896301</v>
      </c>
      <c r="M48" s="13">
        <v>88.228369395982398</v>
      </c>
      <c r="N48" s="164">
        <v>0.60808504641038796</v>
      </c>
      <c r="O48" s="13">
        <v>89.3370195979535</v>
      </c>
      <c r="P48" s="164">
        <v>0.72076694665785501</v>
      </c>
      <c r="Q48" s="13">
        <v>86.891772496432395</v>
      </c>
      <c r="R48" s="164">
        <v>0.56669300947116397</v>
      </c>
      <c r="S48" s="13">
        <v>-1.3365968995499899</v>
      </c>
      <c r="T48" s="164">
        <v>0.83120899336533205</v>
      </c>
      <c r="U48" s="13">
        <v>-2.4452471015210602</v>
      </c>
      <c r="V48" s="164">
        <v>0.91686747045468497</v>
      </c>
      <c r="W48" s="13">
        <v>6.2851347914412097</v>
      </c>
      <c r="X48" s="164">
        <v>0.49488125824656798</v>
      </c>
      <c r="Y48" s="13">
        <v>4.4666398094245503</v>
      </c>
      <c r="Z48" s="164">
        <v>0.39451321531428102</v>
      </c>
      <c r="AA48" s="13">
        <v>6.5937588274352601</v>
      </c>
      <c r="AB48" s="164">
        <v>0.37184228619190801</v>
      </c>
      <c r="AC48" s="13">
        <v>0.30862403599405003</v>
      </c>
      <c r="AD48" s="164">
        <v>0.61901061829675597</v>
      </c>
      <c r="AE48" s="13">
        <v>2.1271190180107098</v>
      </c>
      <c r="AF48" s="164">
        <v>0.54213223742739902</v>
      </c>
      <c r="AG48" s="13">
        <v>95.087442025964904</v>
      </c>
      <c r="AH48" s="164">
        <v>0.41586574251539399</v>
      </c>
      <c r="AI48" s="13">
        <v>95.726286312544701</v>
      </c>
      <c r="AJ48" s="164">
        <v>0.29981147558646898</v>
      </c>
      <c r="AK48" s="13">
        <v>95.072215825086204</v>
      </c>
      <c r="AL48" s="164">
        <v>0.342025381617933</v>
      </c>
      <c r="AM48" s="13">
        <v>-1.5226200878771599E-2</v>
      </c>
      <c r="AN48" s="164">
        <v>0.53844746955369005</v>
      </c>
      <c r="AO48" s="13">
        <v>-0.65407048745851204</v>
      </c>
      <c r="AP48" s="173">
        <v>0.45482775043331303</v>
      </c>
    </row>
    <row r="49" spans="1:42" ht="13" customHeight="1" x14ac:dyDescent="0.35">
      <c r="A49" s="12" t="s">
        <v>293</v>
      </c>
      <c r="B49" s="97">
        <v>2</v>
      </c>
      <c r="C49" s="13">
        <v>71.162346776886594</v>
      </c>
      <c r="D49" s="164">
        <v>1.0224341771362599</v>
      </c>
      <c r="E49" s="13">
        <v>78.650121861806895</v>
      </c>
      <c r="F49" s="164">
        <v>1.18874852710468</v>
      </c>
      <c r="G49" s="13">
        <v>79.4339430320736</v>
      </c>
      <c r="H49" s="164">
        <v>1.06075610209476</v>
      </c>
      <c r="I49" s="13">
        <v>8.2715962551869602</v>
      </c>
      <c r="J49" s="164">
        <v>1.4732871935598899</v>
      </c>
      <c r="K49" s="13">
        <v>0.78382117026666298</v>
      </c>
      <c r="L49" s="164">
        <v>1.59321265649781</v>
      </c>
      <c r="M49" s="13">
        <v>53.410994060473001</v>
      </c>
      <c r="N49" s="164">
        <v>1.1120591922705501</v>
      </c>
      <c r="O49" s="13">
        <v>63.095114452668902</v>
      </c>
      <c r="P49" s="164">
        <v>1.25147246952381</v>
      </c>
      <c r="Q49" s="13">
        <v>65.865433907476799</v>
      </c>
      <c r="R49" s="164">
        <v>1.33444670433291</v>
      </c>
      <c r="S49" s="13">
        <v>12.454439847003799</v>
      </c>
      <c r="T49" s="164">
        <v>1.7370733012220301</v>
      </c>
      <c r="U49" s="13">
        <v>2.77031945480792</v>
      </c>
      <c r="V49" s="164">
        <v>1.82946203805408</v>
      </c>
      <c r="W49" s="13">
        <v>17.802268722800701</v>
      </c>
      <c r="X49" s="164">
        <v>0.80993104962051699</v>
      </c>
      <c r="Y49" s="13">
        <v>11.732896541190099</v>
      </c>
      <c r="Z49" s="164">
        <v>1.0440208400645199</v>
      </c>
      <c r="AA49" s="13">
        <v>11.560319495079399</v>
      </c>
      <c r="AB49" s="164">
        <v>0.81401706153679598</v>
      </c>
      <c r="AC49" s="13">
        <v>-6.24194922772128</v>
      </c>
      <c r="AD49" s="164">
        <v>1.14830835650203</v>
      </c>
      <c r="AE49" s="13">
        <v>-0.172577046110646</v>
      </c>
      <c r="AF49" s="164">
        <v>1.3238592413704799</v>
      </c>
      <c r="AG49" s="13">
        <v>85.390640648547304</v>
      </c>
      <c r="AH49" s="164">
        <v>0.86350643283454398</v>
      </c>
      <c r="AI49" s="13">
        <v>90.328605179819604</v>
      </c>
      <c r="AJ49" s="164">
        <v>0.99702577343297405</v>
      </c>
      <c r="AK49" s="13">
        <v>91.864138959176699</v>
      </c>
      <c r="AL49" s="164">
        <v>0.747216621331804</v>
      </c>
      <c r="AM49" s="13">
        <v>6.4734983106293802</v>
      </c>
      <c r="AN49" s="164">
        <v>1.1419177022628</v>
      </c>
      <c r="AO49" s="13">
        <v>1.53553377935714</v>
      </c>
      <c r="AP49" s="173">
        <v>1.2459506700042899</v>
      </c>
    </row>
    <row r="50" spans="1:42" ht="13" customHeight="1" x14ac:dyDescent="0.35">
      <c r="A50" s="12" t="s">
        <v>294</v>
      </c>
      <c r="B50" s="97">
        <v>2</v>
      </c>
      <c r="C50" s="13" t="s">
        <v>355</v>
      </c>
      <c r="D50" s="164" t="s">
        <v>355</v>
      </c>
      <c r="E50" s="13">
        <v>73.851389026664293</v>
      </c>
      <c r="F50" s="164">
        <v>0.79395426508171696</v>
      </c>
      <c r="G50" s="13">
        <v>72.551965119130301</v>
      </c>
      <c r="H50" s="164">
        <v>0.89477109621605999</v>
      </c>
      <c r="I50" s="13" t="s">
        <v>355</v>
      </c>
      <c r="J50" s="164" t="s">
        <v>355</v>
      </c>
      <c r="K50" s="13">
        <v>-1.29942390753396</v>
      </c>
      <c r="L50" s="164">
        <v>1.19623521502468</v>
      </c>
      <c r="M50" s="13" t="s">
        <v>355</v>
      </c>
      <c r="N50" s="164" t="s">
        <v>355</v>
      </c>
      <c r="O50" s="13">
        <v>74.497400132875995</v>
      </c>
      <c r="P50" s="164">
        <v>0.76117233889965197</v>
      </c>
      <c r="Q50" s="13">
        <v>69.920138832991199</v>
      </c>
      <c r="R50" s="164">
        <v>0.926952301241317</v>
      </c>
      <c r="S50" s="13" t="s">
        <v>355</v>
      </c>
      <c r="T50" s="164" t="s">
        <v>355</v>
      </c>
      <c r="U50" s="13">
        <v>-4.5772612998847997</v>
      </c>
      <c r="V50" s="164">
        <v>1.1994264872356899</v>
      </c>
      <c r="W50" s="13" t="s">
        <v>355</v>
      </c>
      <c r="X50" s="164" t="s">
        <v>355</v>
      </c>
      <c r="Y50" s="13">
        <v>16.141209459703902</v>
      </c>
      <c r="Z50" s="164">
        <v>0.70120783704675205</v>
      </c>
      <c r="AA50" s="13">
        <v>18.489234197189301</v>
      </c>
      <c r="AB50" s="164">
        <v>0.78077708655790401</v>
      </c>
      <c r="AC50" s="13" t="s">
        <v>355</v>
      </c>
      <c r="AD50" s="164" t="s">
        <v>355</v>
      </c>
      <c r="AE50" s="13">
        <v>2.3480247374854399</v>
      </c>
      <c r="AF50" s="164">
        <v>1.0494309360932901</v>
      </c>
      <c r="AG50" s="13" t="s">
        <v>355</v>
      </c>
      <c r="AH50" s="164" t="s">
        <v>355</v>
      </c>
      <c r="AI50" s="13">
        <v>89.204454489015902</v>
      </c>
      <c r="AJ50" s="164">
        <v>0.59777991646917095</v>
      </c>
      <c r="AK50" s="13">
        <v>86.162178482933598</v>
      </c>
      <c r="AL50" s="164">
        <v>0.72427699668953205</v>
      </c>
      <c r="AM50" s="13" t="s">
        <v>355</v>
      </c>
      <c r="AN50" s="164" t="s">
        <v>355</v>
      </c>
      <c r="AO50" s="13">
        <v>-3.0422760060823699</v>
      </c>
      <c r="AP50" s="173">
        <v>0.93910489108911499</v>
      </c>
    </row>
    <row r="51" spans="1:42" ht="13" customHeight="1" x14ac:dyDescent="0.35">
      <c r="A51" s="12" t="s">
        <v>295</v>
      </c>
      <c r="B51" s="97">
        <v>2</v>
      </c>
      <c r="C51" s="13" t="s">
        <v>355</v>
      </c>
      <c r="D51" s="164" t="s">
        <v>355</v>
      </c>
      <c r="E51" s="13">
        <v>78.875711627281902</v>
      </c>
      <c r="F51" s="164">
        <v>0.54780644597567896</v>
      </c>
      <c r="G51" s="13">
        <v>82.680500709183704</v>
      </c>
      <c r="H51" s="164">
        <v>0.99858342451640403</v>
      </c>
      <c r="I51" s="13" t="s">
        <v>355</v>
      </c>
      <c r="J51" s="164" t="s">
        <v>355</v>
      </c>
      <c r="K51" s="13">
        <v>3.80478908190176</v>
      </c>
      <c r="L51" s="164">
        <v>1.1389735545531401</v>
      </c>
      <c r="M51" s="13" t="s">
        <v>355</v>
      </c>
      <c r="N51" s="164" t="s">
        <v>355</v>
      </c>
      <c r="O51" s="13">
        <v>76.395108289545405</v>
      </c>
      <c r="P51" s="164">
        <v>0.53893798319651598</v>
      </c>
      <c r="Q51" s="13">
        <v>81.403638226990907</v>
      </c>
      <c r="R51" s="164">
        <v>1.5351091599369899</v>
      </c>
      <c r="S51" s="13" t="s">
        <v>355</v>
      </c>
      <c r="T51" s="164" t="s">
        <v>355</v>
      </c>
      <c r="U51" s="13">
        <v>5.0085299374454202</v>
      </c>
      <c r="V51" s="164">
        <v>1.62696474536309</v>
      </c>
      <c r="W51" s="13" t="s">
        <v>355</v>
      </c>
      <c r="X51" s="164" t="s">
        <v>355</v>
      </c>
      <c r="Y51" s="13">
        <v>15.589147886772601</v>
      </c>
      <c r="Z51" s="164">
        <v>0.46518975448373201</v>
      </c>
      <c r="AA51" s="13">
        <v>10.6112971619602</v>
      </c>
      <c r="AB51" s="164">
        <v>0.65569843950619799</v>
      </c>
      <c r="AC51" s="13" t="s">
        <v>355</v>
      </c>
      <c r="AD51" s="164" t="s">
        <v>355</v>
      </c>
      <c r="AE51" s="13">
        <v>-4.9778507248124404</v>
      </c>
      <c r="AF51" s="164">
        <v>0.80395394846191104</v>
      </c>
      <c r="AG51" s="13" t="s">
        <v>355</v>
      </c>
      <c r="AH51" s="164" t="s">
        <v>355</v>
      </c>
      <c r="AI51" s="13">
        <v>88.680590403871093</v>
      </c>
      <c r="AJ51" s="164">
        <v>0.38605051243723398</v>
      </c>
      <c r="AK51" s="13">
        <v>91.770625749887401</v>
      </c>
      <c r="AL51" s="164">
        <v>0.84396726101793695</v>
      </c>
      <c r="AM51" s="13" t="s">
        <v>355</v>
      </c>
      <c r="AN51" s="164" t="s">
        <v>355</v>
      </c>
      <c r="AO51" s="13">
        <v>3.0900353460163599</v>
      </c>
      <c r="AP51" s="173">
        <v>0.92807097563880803</v>
      </c>
    </row>
    <row r="52" spans="1:42" ht="13" customHeight="1" x14ac:dyDescent="0.35">
      <c r="A52" s="12" t="s">
        <v>296</v>
      </c>
      <c r="B52" s="97">
        <v>2</v>
      </c>
      <c r="C52" s="13" t="s">
        <v>355</v>
      </c>
      <c r="D52" s="164" t="s">
        <v>355</v>
      </c>
      <c r="E52" s="13">
        <v>84.460804658200104</v>
      </c>
      <c r="F52" s="164">
        <v>1.10965482034865</v>
      </c>
      <c r="G52" s="13">
        <v>76.636221103773906</v>
      </c>
      <c r="H52" s="164">
        <v>1.2944761978561301</v>
      </c>
      <c r="I52" s="13" t="s">
        <v>355</v>
      </c>
      <c r="J52" s="164" t="s">
        <v>355</v>
      </c>
      <c r="K52" s="13">
        <v>-7.8245835544262397</v>
      </c>
      <c r="L52" s="164">
        <v>1.70499338624496</v>
      </c>
      <c r="M52" s="13" t="s">
        <v>355</v>
      </c>
      <c r="N52" s="164" t="s">
        <v>355</v>
      </c>
      <c r="O52" s="13">
        <v>79.662765218604306</v>
      </c>
      <c r="P52" s="164">
        <v>1.409682655361</v>
      </c>
      <c r="Q52" s="13">
        <v>74.838419807738802</v>
      </c>
      <c r="R52" s="164">
        <v>1.4973405627552501</v>
      </c>
      <c r="S52" s="13" t="s">
        <v>355</v>
      </c>
      <c r="T52" s="164" t="s">
        <v>355</v>
      </c>
      <c r="U52" s="13">
        <v>-4.8243454108655</v>
      </c>
      <c r="V52" s="164">
        <v>2.0565101384865199</v>
      </c>
      <c r="W52" s="13" t="s">
        <v>355</v>
      </c>
      <c r="X52" s="164" t="s">
        <v>355</v>
      </c>
      <c r="Y52" s="13">
        <v>8.3046156624016394</v>
      </c>
      <c r="Z52" s="164">
        <v>0.74410113496101604</v>
      </c>
      <c r="AA52" s="13">
        <v>11.845598975590899</v>
      </c>
      <c r="AB52" s="164">
        <v>1.3013868809869999</v>
      </c>
      <c r="AC52" s="13" t="s">
        <v>355</v>
      </c>
      <c r="AD52" s="164" t="s">
        <v>355</v>
      </c>
      <c r="AE52" s="13">
        <v>3.5409833131892201</v>
      </c>
      <c r="AF52" s="164">
        <v>1.49909783305004</v>
      </c>
      <c r="AG52" s="13" t="s">
        <v>355</v>
      </c>
      <c r="AH52" s="164" t="s">
        <v>355</v>
      </c>
      <c r="AI52" s="13">
        <v>89.586311199097494</v>
      </c>
      <c r="AJ52" s="164">
        <v>1.20728752249492</v>
      </c>
      <c r="AK52" s="13">
        <v>86.470044835646704</v>
      </c>
      <c r="AL52" s="164">
        <v>1.0670401187287799</v>
      </c>
      <c r="AM52" s="13" t="s">
        <v>355</v>
      </c>
      <c r="AN52" s="164" t="s">
        <v>355</v>
      </c>
      <c r="AO52" s="13">
        <v>-3.1162663634508299</v>
      </c>
      <c r="AP52" s="173">
        <v>1.61124727368231</v>
      </c>
    </row>
    <row r="53" spans="1:42" ht="13" customHeight="1" x14ac:dyDescent="0.35">
      <c r="A53" s="12" t="s">
        <v>298</v>
      </c>
      <c r="B53" s="97">
        <v>2</v>
      </c>
      <c r="C53" s="13" t="s">
        <v>355</v>
      </c>
      <c r="D53" s="164" t="s">
        <v>355</v>
      </c>
      <c r="E53" s="13">
        <v>92.598712383110396</v>
      </c>
      <c r="F53" s="164">
        <v>0.53237477724113502</v>
      </c>
      <c r="G53" s="13">
        <v>86.909039397981104</v>
      </c>
      <c r="H53" s="164">
        <v>0.64650450717321795</v>
      </c>
      <c r="I53" s="13" t="s">
        <v>355</v>
      </c>
      <c r="J53" s="164" t="s">
        <v>355</v>
      </c>
      <c r="K53" s="13">
        <v>-5.6896729851292802</v>
      </c>
      <c r="L53" s="164">
        <v>0.83749088427148499</v>
      </c>
      <c r="M53" s="13" t="s">
        <v>355</v>
      </c>
      <c r="N53" s="164" t="s">
        <v>355</v>
      </c>
      <c r="O53" s="13">
        <v>87.370863849168202</v>
      </c>
      <c r="P53" s="164">
        <v>0.96540282280590395</v>
      </c>
      <c r="Q53" s="13">
        <v>89.322953848700394</v>
      </c>
      <c r="R53" s="164">
        <v>0.56789600978089705</v>
      </c>
      <c r="S53" s="13" t="s">
        <v>355</v>
      </c>
      <c r="T53" s="164" t="s">
        <v>355</v>
      </c>
      <c r="U53" s="13">
        <v>1.9520899995322301</v>
      </c>
      <c r="V53" s="164">
        <v>1.1200484311879899</v>
      </c>
      <c r="W53" s="13" t="s">
        <v>355</v>
      </c>
      <c r="X53" s="164" t="s">
        <v>355</v>
      </c>
      <c r="Y53" s="13">
        <v>4.5263024501618601</v>
      </c>
      <c r="Z53" s="164">
        <v>0.39453746126556799</v>
      </c>
      <c r="AA53" s="13">
        <v>8.6570290844555906</v>
      </c>
      <c r="AB53" s="164">
        <v>0.46422303867089698</v>
      </c>
      <c r="AC53" s="13" t="s">
        <v>355</v>
      </c>
      <c r="AD53" s="164" t="s">
        <v>355</v>
      </c>
      <c r="AE53" s="13">
        <v>4.1307266342937297</v>
      </c>
      <c r="AF53" s="164">
        <v>0.60923135012466401</v>
      </c>
      <c r="AG53" s="13" t="s">
        <v>355</v>
      </c>
      <c r="AH53" s="164" t="s">
        <v>355</v>
      </c>
      <c r="AI53" s="13">
        <v>96.384489461795198</v>
      </c>
      <c r="AJ53" s="164">
        <v>0.386285055755066</v>
      </c>
      <c r="AK53" s="13">
        <v>96.751159474710903</v>
      </c>
      <c r="AL53" s="164">
        <v>0.29576735202723198</v>
      </c>
      <c r="AM53" s="13" t="s">
        <v>355</v>
      </c>
      <c r="AN53" s="164" t="s">
        <v>355</v>
      </c>
      <c r="AO53" s="13">
        <v>0.36667001291573298</v>
      </c>
      <c r="AP53" s="173">
        <v>0.48651255978123997</v>
      </c>
    </row>
    <row r="54" spans="1:42" ht="13" customHeight="1" x14ac:dyDescent="0.35">
      <c r="A54" s="101" t="s">
        <v>338</v>
      </c>
      <c r="B54" s="102">
        <v>2</v>
      </c>
      <c r="C54" s="44" t="s">
        <v>355</v>
      </c>
      <c r="D54" s="165" t="s">
        <v>355</v>
      </c>
      <c r="E54" s="44">
        <v>74.798888161053796</v>
      </c>
      <c r="F54" s="165">
        <v>0.21365000950607901</v>
      </c>
      <c r="G54" s="44">
        <v>74.2993093018937</v>
      </c>
      <c r="H54" s="165">
        <v>0.186800720913637</v>
      </c>
      <c r="I54" s="44" t="s">
        <v>355</v>
      </c>
      <c r="J54" s="165" t="s">
        <v>355</v>
      </c>
      <c r="K54" s="44">
        <v>-0.49957885916008699</v>
      </c>
      <c r="L54" s="165">
        <v>0.28379717386859599</v>
      </c>
      <c r="M54" s="44" t="s">
        <v>355</v>
      </c>
      <c r="N54" s="165" t="s">
        <v>355</v>
      </c>
      <c r="O54" s="44">
        <v>74.704544978907094</v>
      </c>
      <c r="P54" s="165">
        <v>0.20289354421167699</v>
      </c>
      <c r="Q54" s="44">
        <v>72.613883652151799</v>
      </c>
      <c r="R54" s="165">
        <v>0.19530736767037399</v>
      </c>
      <c r="S54" s="44" t="s">
        <v>355</v>
      </c>
      <c r="T54" s="165" t="s">
        <v>355</v>
      </c>
      <c r="U54" s="44">
        <v>-2.0906613267552099</v>
      </c>
      <c r="V54" s="165">
        <v>0.28162165781258103</v>
      </c>
      <c r="W54" s="44" t="s">
        <v>355</v>
      </c>
      <c r="X54" s="165" t="s">
        <v>355</v>
      </c>
      <c r="Y54" s="44">
        <v>9.6583062669615298</v>
      </c>
      <c r="Z54" s="165">
        <v>0.14033250352959101</v>
      </c>
      <c r="AA54" s="44">
        <v>10.779745110949801</v>
      </c>
      <c r="AB54" s="165">
        <v>0.14623927132595599</v>
      </c>
      <c r="AC54" s="44" t="s">
        <v>355</v>
      </c>
      <c r="AD54" s="165" t="s">
        <v>355</v>
      </c>
      <c r="AE54" s="44">
        <v>1.1214388439882399</v>
      </c>
      <c r="AF54" s="165">
        <v>0.202679885595066</v>
      </c>
      <c r="AG54" s="44" t="s">
        <v>355</v>
      </c>
      <c r="AH54" s="165" t="s">
        <v>355</v>
      </c>
      <c r="AI54" s="44">
        <v>90.340388349353304</v>
      </c>
      <c r="AJ54" s="165">
        <v>0.145598780759672</v>
      </c>
      <c r="AK54" s="44">
        <v>89.2963819430245</v>
      </c>
      <c r="AL54" s="165">
        <v>0.13752549508212999</v>
      </c>
      <c r="AM54" s="44" t="s">
        <v>355</v>
      </c>
      <c r="AN54" s="165" t="s">
        <v>355</v>
      </c>
      <c r="AO54" s="44">
        <v>-1.0440064063287899</v>
      </c>
      <c r="AP54" s="174">
        <v>0.20028047023184301</v>
      </c>
    </row>
    <row r="55" spans="1:42" ht="13" customHeight="1" x14ac:dyDescent="0.35">
      <c r="A55" s="12" t="s">
        <v>302</v>
      </c>
      <c r="B55" s="97">
        <v>2</v>
      </c>
      <c r="C55" s="13">
        <v>89.748010172889394</v>
      </c>
      <c r="D55" s="164">
        <v>0.78687294468521896</v>
      </c>
      <c r="E55" s="13">
        <v>90.022691721392107</v>
      </c>
      <c r="F55" s="164">
        <v>0.940972071949156</v>
      </c>
      <c r="G55" s="13">
        <v>75.699070099264603</v>
      </c>
      <c r="H55" s="164">
        <v>1.9759989591779199</v>
      </c>
      <c r="I55" s="13">
        <v>-14.0489400736248</v>
      </c>
      <c r="J55" s="164">
        <v>2.12690877043417</v>
      </c>
      <c r="K55" s="13">
        <v>-14.323621622127501</v>
      </c>
      <c r="L55" s="164">
        <v>2.18860693749712</v>
      </c>
      <c r="M55" s="13">
        <v>82.918590589133998</v>
      </c>
      <c r="N55" s="164">
        <v>0.94141366260136405</v>
      </c>
      <c r="O55" s="13">
        <v>85.954542971102001</v>
      </c>
      <c r="P55" s="164">
        <v>1.2859069181567699</v>
      </c>
      <c r="Q55" s="13">
        <v>71.192495852414197</v>
      </c>
      <c r="R55" s="164">
        <v>1.8272432942297501</v>
      </c>
      <c r="S55" s="13">
        <v>-11.7260947367198</v>
      </c>
      <c r="T55" s="164">
        <v>2.0554993895499201</v>
      </c>
      <c r="U55" s="13">
        <v>-14.7620471186878</v>
      </c>
      <c r="V55" s="164">
        <v>2.23436224871238</v>
      </c>
      <c r="W55" s="13">
        <v>5.5764407849333004</v>
      </c>
      <c r="X55" s="164">
        <v>0.53277394485801899</v>
      </c>
      <c r="Y55" s="13">
        <v>3.7926659487620702</v>
      </c>
      <c r="Z55" s="164">
        <v>0.83732604130501997</v>
      </c>
      <c r="AA55" s="13">
        <v>10.8879610466113</v>
      </c>
      <c r="AB55" s="164">
        <v>0.94585217634664898</v>
      </c>
      <c r="AC55" s="13">
        <v>5.3115202616780497</v>
      </c>
      <c r="AD55" s="164">
        <v>1.0855802208124801</v>
      </c>
      <c r="AE55" s="13">
        <v>7.0952950978492701</v>
      </c>
      <c r="AF55" s="164">
        <v>1.2632304773663501</v>
      </c>
      <c r="AG55" s="13">
        <v>91.893391621742197</v>
      </c>
      <c r="AH55" s="164">
        <v>0.84984672155059204</v>
      </c>
      <c r="AI55" s="13">
        <v>92.744646943330295</v>
      </c>
      <c r="AJ55" s="164">
        <v>1.2081463191066699</v>
      </c>
      <c r="AK55" s="13">
        <v>85.574006353415399</v>
      </c>
      <c r="AL55" s="164">
        <v>1.8266218779260599</v>
      </c>
      <c r="AM55" s="13">
        <v>-6.3193852683268004</v>
      </c>
      <c r="AN55" s="164">
        <v>2.0146431284593298</v>
      </c>
      <c r="AO55" s="13">
        <v>-7.17064058991485</v>
      </c>
      <c r="AP55" s="173">
        <v>2.1900148431663902</v>
      </c>
    </row>
    <row r="56" spans="1:42" ht="13" customHeight="1" x14ac:dyDescent="0.35">
      <c r="A56" s="12" t="s">
        <v>303</v>
      </c>
      <c r="B56" s="97">
        <v>2</v>
      </c>
      <c r="C56" s="13">
        <v>86.9851567929216</v>
      </c>
      <c r="D56" s="164">
        <v>1.02867725672217</v>
      </c>
      <c r="E56" s="13">
        <v>83.386418899361303</v>
      </c>
      <c r="F56" s="164">
        <v>1.2777368790886801</v>
      </c>
      <c r="G56" s="13">
        <v>89.689704735329201</v>
      </c>
      <c r="H56" s="164">
        <v>1.25212919642792</v>
      </c>
      <c r="I56" s="13">
        <v>2.70454794240759</v>
      </c>
      <c r="J56" s="164">
        <v>1.6204951166371</v>
      </c>
      <c r="K56" s="13">
        <v>6.3032858359679302</v>
      </c>
      <c r="L56" s="164">
        <v>1.7889770978775901</v>
      </c>
      <c r="M56" s="13">
        <v>81.942580953194494</v>
      </c>
      <c r="N56" s="164">
        <v>1.1321541979121099</v>
      </c>
      <c r="O56" s="13">
        <v>80.0366716586054</v>
      </c>
      <c r="P56" s="164">
        <v>1.12336578103499</v>
      </c>
      <c r="Q56" s="13">
        <v>80.544732603516593</v>
      </c>
      <c r="R56" s="164">
        <v>1.2377279445060301</v>
      </c>
      <c r="S56" s="13">
        <v>-1.39784834967789</v>
      </c>
      <c r="T56" s="164">
        <v>1.6774217097859201</v>
      </c>
      <c r="U56" s="13">
        <v>0.50806094491120701</v>
      </c>
      <c r="V56" s="164">
        <v>1.6715026600671301</v>
      </c>
      <c r="W56" s="13">
        <v>4.9394071187708102</v>
      </c>
      <c r="X56" s="164">
        <v>0.80253158785683698</v>
      </c>
      <c r="Y56" s="13">
        <v>5.5683878308226298</v>
      </c>
      <c r="Z56" s="164">
        <v>0.69165782929208997</v>
      </c>
      <c r="AA56" s="13">
        <v>5.0007752223737896</v>
      </c>
      <c r="AB56" s="164">
        <v>0.74960386429110104</v>
      </c>
      <c r="AC56" s="13">
        <v>6.1368103602979403E-2</v>
      </c>
      <c r="AD56" s="164">
        <v>1.0981634226599299</v>
      </c>
      <c r="AE56" s="13">
        <v>-0.56761260844884798</v>
      </c>
      <c r="AF56" s="164">
        <v>1.0199492664741701</v>
      </c>
      <c r="AG56" s="13">
        <v>90.774015259302303</v>
      </c>
      <c r="AH56" s="164">
        <v>1.1183336997467499</v>
      </c>
      <c r="AI56" s="13">
        <v>93.918680504374194</v>
      </c>
      <c r="AJ56" s="164">
        <v>0.71600193503659304</v>
      </c>
      <c r="AK56" s="13">
        <v>93.741997143970906</v>
      </c>
      <c r="AL56" s="164">
        <v>0.89843255847199799</v>
      </c>
      <c r="AM56" s="13">
        <v>2.96798188466855</v>
      </c>
      <c r="AN56" s="164">
        <v>1.43452128813476</v>
      </c>
      <c r="AO56" s="13">
        <v>-0.17668336040337401</v>
      </c>
      <c r="AP56" s="173">
        <v>1.1488428234961801</v>
      </c>
    </row>
    <row r="57" spans="1:42" ht="13" customHeight="1" x14ac:dyDescent="0.35">
      <c r="A57" s="12" t="s">
        <v>304</v>
      </c>
      <c r="B57" s="97">
        <v>2</v>
      </c>
      <c r="C57" s="13">
        <v>89.123822818084804</v>
      </c>
      <c r="D57" s="164">
        <v>0.68004907513304702</v>
      </c>
      <c r="E57" s="13">
        <v>79.700598947881005</v>
      </c>
      <c r="F57" s="164">
        <v>1.23358340060987</v>
      </c>
      <c r="G57" s="13">
        <v>76.460471805351801</v>
      </c>
      <c r="H57" s="164">
        <v>1.6632260763206099</v>
      </c>
      <c r="I57" s="13">
        <v>-12.663351012732999</v>
      </c>
      <c r="J57" s="164">
        <v>1.7968827801340199</v>
      </c>
      <c r="K57" s="13">
        <v>-3.2401271425292002</v>
      </c>
      <c r="L57" s="164">
        <v>2.0707604852355699</v>
      </c>
      <c r="M57" s="13">
        <v>80.939723520530507</v>
      </c>
      <c r="N57" s="164">
        <v>0.89708300869044799</v>
      </c>
      <c r="O57" s="13">
        <v>73.693489646377998</v>
      </c>
      <c r="P57" s="164">
        <v>1.23258402361349</v>
      </c>
      <c r="Q57" s="13">
        <v>70.937977136597993</v>
      </c>
      <c r="R57" s="164">
        <v>1.6562731091441401</v>
      </c>
      <c r="S57" s="13">
        <v>-10.001746383932501</v>
      </c>
      <c r="T57" s="164">
        <v>1.88361316000795</v>
      </c>
      <c r="U57" s="13">
        <v>-2.75551250977998</v>
      </c>
      <c r="V57" s="164">
        <v>2.0645832478592898</v>
      </c>
      <c r="W57" s="13">
        <v>5.2543079929705696</v>
      </c>
      <c r="X57" s="164">
        <v>0.47121365442160401</v>
      </c>
      <c r="Y57" s="13">
        <v>7.5898598299360502</v>
      </c>
      <c r="Z57" s="164">
        <v>0.70504617488983301</v>
      </c>
      <c r="AA57" s="13">
        <v>10.007723954179999</v>
      </c>
      <c r="AB57" s="164">
        <v>0.97832021988981199</v>
      </c>
      <c r="AC57" s="13">
        <v>4.7534159612094502</v>
      </c>
      <c r="AD57" s="164">
        <v>1.0858880056242499</v>
      </c>
      <c r="AE57" s="13">
        <v>2.41786412424397</v>
      </c>
      <c r="AF57" s="164">
        <v>1.2059023846779799</v>
      </c>
      <c r="AG57" s="13">
        <v>89.682681528856307</v>
      </c>
      <c r="AH57" s="164">
        <v>0.80356430867256401</v>
      </c>
      <c r="AI57" s="13">
        <v>86.168762527086002</v>
      </c>
      <c r="AJ57" s="164">
        <v>1.0206244908868101</v>
      </c>
      <c r="AK57" s="13">
        <v>84.702192227794697</v>
      </c>
      <c r="AL57" s="164">
        <v>1.2413421656275601</v>
      </c>
      <c r="AM57" s="13">
        <v>-4.9804893010616702</v>
      </c>
      <c r="AN57" s="164">
        <v>1.4787312028686399</v>
      </c>
      <c r="AO57" s="13">
        <v>-1.4665702992913801</v>
      </c>
      <c r="AP57" s="173">
        <v>1.6070484509070899</v>
      </c>
    </row>
    <row r="58" spans="1:42" ht="13" customHeight="1" x14ac:dyDescent="0.35">
      <c r="A58" s="26" t="s">
        <v>305</v>
      </c>
      <c r="B58" s="107">
        <v>2</v>
      </c>
      <c r="C58" s="108">
        <v>91.2264747043955</v>
      </c>
      <c r="D58" s="169">
        <v>1.0568286546507499</v>
      </c>
      <c r="E58" s="108">
        <v>87.335797982271302</v>
      </c>
      <c r="F58" s="169">
        <v>0.66486881856307201</v>
      </c>
      <c r="G58" s="108">
        <v>75.166991323158996</v>
      </c>
      <c r="H58" s="169">
        <v>1.4601779054069299</v>
      </c>
      <c r="I58" s="108">
        <v>-16.0594833812365</v>
      </c>
      <c r="J58" s="169">
        <v>1.80250001961983</v>
      </c>
      <c r="K58" s="108">
        <v>-12.168806659112301</v>
      </c>
      <c r="L58" s="169">
        <v>1.6044220334238799</v>
      </c>
      <c r="M58" s="108">
        <v>76.739967273850098</v>
      </c>
      <c r="N58" s="169">
        <v>1.4229584713765699</v>
      </c>
      <c r="O58" s="108">
        <v>74.951195637563302</v>
      </c>
      <c r="P58" s="169">
        <v>0.91684406128790696</v>
      </c>
      <c r="Q58" s="108">
        <v>54.761677220075697</v>
      </c>
      <c r="R58" s="169">
        <v>1.8422667267224899</v>
      </c>
      <c r="S58" s="108">
        <v>-21.978290053774401</v>
      </c>
      <c r="T58" s="169">
        <v>2.3278224811293402</v>
      </c>
      <c r="U58" s="108">
        <v>-20.189518417487601</v>
      </c>
      <c r="V58" s="169">
        <v>2.0578021588840101</v>
      </c>
      <c r="W58" s="108">
        <v>8.2955664434418406</v>
      </c>
      <c r="X58" s="169">
        <v>0.58229941692984299</v>
      </c>
      <c r="Y58" s="108">
        <v>8.1539670867862704</v>
      </c>
      <c r="Z58" s="169">
        <v>0.54007308417030597</v>
      </c>
      <c r="AA58" s="108">
        <v>18.8539033446974</v>
      </c>
      <c r="AB58" s="169">
        <v>1.3860773174194001</v>
      </c>
      <c r="AC58" s="108">
        <v>10.558336901255601</v>
      </c>
      <c r="AD58" s="169">
        <v>1.5034237396094901</v>
      </c>
      <c r="AE58" s="108">
        <v>10.699936257911199</v>
      </c>
      <c r="AF58" s="169">
        <v>1.4875783226807799</v>
      </c>
      <c r="AG58" s="108">
        <v>94.945150666538595</v>
      </c>
      <c r="AH58" s="169">
        <v>0.71237704169071703</v>
      </c>
      <c r="AI58" s="108">
        <v>92.940802560208098</v>
      </c>
      <c r="AJ58" s="169">
        <v>0.47229037656230599</v>
      </c>
      <c r="AK58" s="108">
        <v>86.493452423730901</v>
      </c>
      <c r="AL58" s="169">
        <v>1.2736283165992801</v>
      </c>
      <c r="AM58" s="108">
        <v>-8.4516982428076695</v>
      </c>
      <c r="AN58" s="169">
        <v>1.4593183814272801</v>
      </c>
      <c r="AO58" s="108">
        <v>-6.4473501364771604</v>
      </c>
      <c r="AP58" s="175">
        <v>1.35837671087106</v>
      </c>
    </row>
    <row r="59" spans="1:42" ht="13" customHeight="1" x14ac:dyDescent="0.35">
      <c r="A59" s="185"/>
      <c r="B59" s="179"/>
      <c r="C59" s="180" t="s">
        <v>674</v>
      </c>
      <c r="D59" s="181" t="s">
        <v>675</v>
      </c>
      <c r="E59" s="180" t="s">
        <v>676</v>
      </c>
      <c r="F59" s="181" t="s">
        <v>677</v>
      </c>
      <c r="G59" s="180" t="s">
        <v>650</v>
      </c>
      <c r="H59" s="181" t="s">
        <v>651</v>
      </c>
      <c r="I59" s="180" t="s">
        <v>678</v>
      </c>
      <c r="J59" s="181" t="s">
        <v>679</v>
      </c>
      <c r="K59" s="180" t="s">
        <v>680</v>
      </c>
      <c r="L59" s="181" t="s">
        <v>681</v>
      </c>
      <c r="M59" s="180" t="s">
        <v>682</v>
      </c>
      <c r="N59" s="181" t="s">
        <v>683</v>
      </c>
      <c r="O59" s="180" t="s">
        <v>684</v>
      </c>
      <c r="P59" s="181" t="s">
        <v>685</v>
      </c>
      <c r="Q59" s="180" t="s">
        <v>652</v>
      </c>
      <c r="R59" s="181" t="s">
        <v>653</v>
      </c>
      <c r="S59" s="180" t="s">
        <v>686</v>
      </c>
      <c r="T59" s="181" t="s">
        <v>687</v>
      </c>
      <c r="U59" s="180" t="s">
        <v>688</v>
      </c>
      <c r="V59" s="181" t="s">
        <v>689</v>
      </c>
      <c r="W59" s="180" t="s">
        <v>690</v>
      </c>
      <c r="X59" s="181" t="s">
        <v>691</v>
      </c>
      <c r="Y59" s="180" t="s">
        <v>692</v>
      </c>
      <c r="Z59" s="181" t="s">
        <v>693</v>
      </c>
      <c r="AA59" s="180" t="s">
        <v>654</v>
      </c>
      <c r="AB59" s="181" t="s">
        <v>655</v>
      </c>
      <c r="AC59" s="180" t="s">
        <v>694</v>
      </c>
      <c r="AD59" s="181" t="s">
        <v>695</v>
      </c>
      <c r="AE59" s="180" t="s">
        <v>696</v>
      </c>
      <c r="AF59" s="181" t="s">
        <v>697</v>
      </c>
      <c r="AG59" s="180" t="s">
        <v>698</v>
      </c>
      <c r="AH59" s="181" t="s">
        <v>699</v>
      </c>
      <c r="AI59" s="180" t="s">
        <v>700</v>
      </c>
      <c r="AJ59" s="181" t="s">
        <v>701</v>
      </c>
      <c r="AK59" s="180" t="s">
        <v>656</v>
      </c>
      <c r="AL59" s="181" t="s">
        <v>657</v>
      </c>
      <c r="AM59" s="180" t="s">
        <v>702</v>
      </c>
      <c r="AN59" s="181" t="s">
        <v>703</v>
      </c>
      <c r="AO59" s="180" t="s">
        <v>704</v>
      </c>
      <c r="AP59" s="187" t="s">
        <v>705</v>
      </c>
    </row>
    <row r="60" spans="1:42" ht="13" customHeight="1" x14ac:dyDescent="0.35">
      <c r="A60" s="12" t="s">
        <v>267</v>
      </c>
      <c r="B60" s="112">
        <v>1</v>
      </c>
      <c r="C60" s="13" t="s">
        <v>355</v>
      </c>
      <c r="D60" s="164" t="s">
        <v>355</v>
      </c>
      <c r="E60" s="13">
        <v>47.682515223768</v>
      </c>
      <c r="F60" s="164">
        <v>1.95648350239941</v>
      </c>
      <c r="G60" s="13">
        <v>46.761042715871199</v>
      </c>
      <c r="H60" s="164">
        <v>1.4561559565307201</v>
      </c>
      <c r="I60" s="13" t="s">
        <v>355</v>
      </c>
      <c r="J60" s="164" t="s">
        <v>355</v>
      </c>
      <c r="K60" s="13">
        <v>-0.92147250789680202</v>
      </c>
      <c r="L60" s="164">
        <v>2.4388968540922198</v>
      </c>
      <c r="M60" s="13" t="s">
        <v>355</v>
      </c>
      <c r="N60" s="164" t="s">
        <v>355</v>
      </c>
      <c r="O60" s="13">
        <v>76.019551859568296</v>
      </c>
      <c r="P60" s="164">
        <v>1.7354217372535501</v>
      </c>
      <c r="Q60" s="13">
        <v>65.843045135652503</v>
      </c>
      <c r="R60" s="164">
        <v>1.44873255896826</v>
      </c>
      <c r="S60" s="13" t="s">
        <v>355</v>
      </c>
      <c r="T60" s="164" t="s">
        <v>355</v>
      </c>
      <c r="U60" s="13">
        <v>-10.1765067239158</v>
      </c>
      <c r="V60" s="164">
        <v>2.2606447384644102</v>
      </c>
      <c r="W60" s="13" t="s">
        <v>355</v>
      </c>
      <c r="X60" s="164" t="s">
        <v>355</v>
      </c>
      <c r="Y60" s="13">
        <v>7.4097042536465096</v>
      </c>
      <c r="Z60" s="164">
        <v>1.1762488828542099</v>
      </c>
      <c r="AA60" s="13">
        <v>12.3168836573265</v>
      </c>
      <c r="AB60" s="164">
        <v>0.932330829097341</v>
      </c>
      <c r="AC60" s="13" t="s">
        <v>355</v>
      </c>
      <c r="AD60" s="164" t="s">
        <v>355</v>
      </c>
      <c r="AE60" s="13">
        <v>4.9071794036799599</v>
      </c>
      <c r="AF60" s="164">
        <v>1.5009337791192201</v>
      </c>
      <c r="AG60" s="13" t="s">
        <v>355</v>
      </c>
      <c r="AH60" s="164" t="s">
        <v>355</v>
      </c>
      <c r="AI60" s="13">
        <v>85.746696245940299</v>
      </c>
      <c r="AJ60" s="164">
        <v>1.3993348695894501</v>
      </c>
      <c r="AK60" s="13">
        <v>80.530771843158206</v>
      </c>
      <c r="AL60" s="164">
        <v>1.14283990737494</v>
      </c>
      <c r="AM60" s="13" t="s">
        <v>355</v>
      </c>
      <c r="AN60" s="164" t="s">
        <v>355</v>
      </c>
      <c r="AO60" s="13">
        <v>-5.2159244027821599</v>
      </c>
      <c r="AP60" s="173">
        <v>1.80671556453629</v>
      </c>
    </row>
    <row r="61" spans="1:42" ht="13" customHeight="1" x14ac:dyDescent="0.35">
      <c r="A61" s="12" t="s">
        <v>272</v>
      </c>
      <c r="B61" s="112">
        <v>1</v>
      </c>
      <c r="C61" s="13" t="s">
        <v>355</v>
      </c>
      <c r="D61" s="164" t="s">
        <v>355</v>
      </c>
      <c r="E61" s="13">
        <v>79.589307294029794</v>
      </c>
      <c r="F61" s="164">
        <v>0.77059809620958297</v>
      </c>
      <c r="G61" s="13">
        <v>72.288521031216007</v>
      </c>
      <c r="H61" s="164">
        <v>0.97464462163465804</v>
      </c>
      <c r="I61" s="13" t="s">
        <v>355</v>
      </c>
      <c r="J61" s="164" t="s">
        <v>355</v>
      </c>
      <c r="K61" s="13">
        <v>-7.30078626281382</v>
      </c>
      <c r="L61" s="164">
        <v>1.24247879835561</v>
      </c>
      <c r="M61" s="13" t="s">
        <v>355</v>
      </c>
      <c r="N61" s="164" t="s">
        <v>355</v>
      </c>
      <c r="O61" s="13">
        <v>56.708444888105198</v>
      </c>
      <c r="P61" s="164">
        <v>0.91427993175737798</v>
      </c>
      <c r="Q61" s="13">
        <v>47.133404762616998</v>
      </c>
      <c r="R61" s="164">
        <v>1.10036229780559</v>
      </c>
      <c r="S61" s="13" t="s">
        <v>355</v>
      </c>
      <c r="T61" s="164" t="s">
        <v>355</v>
      </c>
      <c r="U61" s="13">
        <v>-9.5750401254882007</v>
      </c>
      <c r="V61" s="164">
        <v>1.4306309726992099</v>
      </c>
      <c r="W61" s="13" t="s">
        <v>355</v>
      </c>
      <c r="X61" s="164" t="s">
        <v>355</v>
      </c>
      <c r="Y61" s="13">
        <v>6.1263470331815304</v>
      </c>
      <c r="Z61" s="164">
        <v>0.48189247908590399</v>
      </c>
      <c r="AA61" s="13">
        <v>12.7010199120412</v>
      </c>
      <c r="AB61" s="164">
        <v>0.63748842185295196</v>
      </c>
      <c r="AC61" s="13" t="s">
        <v>355</v>
      </c>
      <c r="AD61" s="164" t="s">
        <v>355</v>
      </c>
      <c r="AE61" s="13">
        <v>6.5746728788596602</v>
      </c>
      <c r="AF61" s="164">
        <v>0.799131934911955</v>
      </c>
      <c r="AG61" s="13" t="s">
        <v>355</v>
      </c>
      <c r="AH61" s="164" t="s">
        <v>355</v>
      </c>
      <c r="AI61" s="13">
        <v>86.116388536224804</v>
      </c>
      <c r="AJ61" s="164">
        <v>0.72570680968413204</v>
      </c>
      <c r="AK61" s="13">
        <v>78.944488195629702</v>
      </c>
      <c r="AL61" s="164">
        <v>0.85255251218184702</v>
      </c>
      <c r="AM61" s="13" t="s">
        <v>355</v>
      </c>
      <c r="AN61" s="164" t="s">
        <v>355</v>
      </c>
      <c r="AO61" s="13">
        <v>-7.1719003405950303</v>
      </c>
      <c r="AP61" s="173">
        <v>1.1195964271332299</v>
      </c>
    </row>
    <row r="62" spans="1:42" ht="13" customHeight="1" x14ac:dyDescent="0.35">
      <c r="A62" s="12" t="s">
        <v>274</v>
      </c>
      <c r="B62" s="112">
        <v>1</v>
      </c>
      <c r="C62" s="13" t="s">
        <v>355</v>
      </c>
      <c r="D62" s="164" t="s">
        <v>355</v>
      </c>
      <c r="E62" s="13">
        <v>87.523790303202702</v>
      </c>
      <c r="F62" s="164">
        <v>0.69543990111071596</v>
      </c>
      <c r="G62" s="13">
        <v>62.319980888776797</v>
      </c>
      <c r="H62" s="164">
        <v>1.03878065596992</v>
      </c>
      <c r="I62" s="13" t="s">
        <v>355</v>
      </c>
      <c r="J62" s="164" t="s">
        <v>355</v>
      </c>
      <c r="K62" s="13">
        <v>-25.203809414425901</v>
      </c>
      <c r="L62" s="164">
        <v>1.25008076030078</v>
      </c>
      <c r="M62" s="13" t="s">
        <v>355</v>
      </c>
      <c r="N62" s="164" t="s">
        <v>355</v>
      </c>
      <c r="O62" s="13">
        <v>65.186554767782994</v>
      </c>
      <c r="P62" s="164">
        <v>1.0418825213368601</v>
      </c>
      <c r="Q62" s="13">
        <v>39.674398946299497</v>
      </c>
      <c r="R62" s="164">
        <v>0.91105781215900605</v>
      </c>
      <c r="S62" s="13" t="s">
        <v>355</v>
      </c>
      <c r="T62" s="164" t="s">
        <v>355</v>
      </c>
      <c r="U62" s="13">
        <v>-25.5121558214835</v>
      </c>
      <c r="V62" s="164">
        <v>1.38403234260013</v>
      </c>
      <c r="W62" s="13" t="s">
        <v>355</v>
      </c>
      <c r="X62" s="164" t="s">
        <v>355</v>
      </c>
      <c r="Y62" s="13">
        <v>16.476360250996098</v>
      </c>
      <c r="Z62" s="164">
        <v>0.77766476713074995</v>
      </c>
      <c r="AA62" s="13">
        <v>36.0282533895356</v>
      </c>
      <c r="AB62" s="164">
        <v>1.05612023730116</v>
      </c>
      <c r="AC62" s="13" t="s">
        <v>355</v>
      </c>
      <c r="AD62" s="164" t="s">
        <v>355</v>
      </c>
      <c r="AE62" s="13">
        <v>19.551893138539501</v>
      </c>
      <c r="AF62" s="164">
        <v>1.3115458229408501</v>
      </c>
      <c r="AG62" s="13" t="s">
        <v>355</v>
      </c>
      <c r="AH62" s="164" t="s">
        <v>355</v>
      </c>
      <c r="AI62" s="13">
        <v>90.062949078279701</v>
      </c>
      <c r="AJ62" s="164">
        <v>0.66332658690171697</v>
      </c>
      <c r="AK62" s="13">
        <v>70.498925726780698</v>
      </c>
      <c r="AL62" s="164">
        <v>0.97637990903761995</v>
      </c>
      <c r="AM62" s="13" t="s">
        <v>355</v>
      </c>
      <c r="AN62" s="164" t="s">
        <v>355</v>
      </c>
      <c r="AO62" s="13">
        <v>-19.564023351498999</v>
      </c>
      <c r="AP62" s="173">
        <v>1.1803897185518799</v>
      </c>
    </row>
    <row r="63" spans="1:42" ht="13" customHeight="1" x14ac:dyDescent="0.35">
      <c r="A63" s="12" t="s">
        <v>292</v>
      </c>
      <c r="B63" s="112">
        <v>1</v>
      </c>
      <c r="C63" s="13" t="s">
        <v>355</v>
      </c>
      <c r="D63" s="164" t="s">
        <v>355</v>
      </c>
      <c r="E63" s="13">
        <v>88.641625425359607</v>
      </c>
      <c r="F63" s="164">
        <v>0.53919707814698004</v>
      </c>
      <c r="G63" s="13">
        <v>84.593917379103004</v>
      </c>
      <c r="H63" s="164">
        <v>0.65798724455897895</v>
      </c>
      <c r="I63" s="13" t="s">
        <v>355</v>
      </c>
      <c r="J63" s="164" t="s">
        <v>355</v>
      </c>
      <c r="K63" s="13">
        <v>-4.0477080462565302</v>
      </c>
      <c r="L63" s="164">
        <v>0.850694247708634</v>
      </c>
      <c r="M63" s="13" t="s">
        <v>355</v>
      </c>
      <c r="N63" s="164" t="s">
        <v>355</v>
      </c>
      <c r="O63" s="13">
        <v>94.148510955316894</v>
      </c>
      <c r="P63" s="164">
        <v>0.40163254690959299</v>
      </c>
      <c r="Q63" s="13">
        <v>90.342710110855194</v>
      </c>
      <c r="R63" s="164">
        <v>0.64789651637310997</v>
      </c>
      <c r="S63" s="13" t="s">
        <v>355</v>
      </c>
      <c r="T63" s="164" t="s">
        <v>355</v>
      </c>
      <c r="U63" s="13">
        <v>-3.80580084446167</v>
      </c>
      <c r="V63" s="164">
        <v>0.76228511638723295</v>
      </c>
      <c r="W63" s="13" t="s">
        <v>355</v>
      </c>
      <c r="X63" s="164" t="s">
        <v>355</v>
      </c>
      <c r="Y63" s="13">
        <v>3.27914405238305</v>
      </c>
      <c r="Z63" s="164">
        <v>0.31817388064902402</v>
      </c>
      <c r="AA63" s="13">
        <v>4.4798355825182297</v>
      </c>
      <c r="AB63" s="164">
        <v>0.46378349702265598</v>
      </c>
      <c r="AC63" s="13" t="s">
        <v>355</v>
      </c>
      <c r="AD63" s="164" t="s">
        <v>355</v>
      </c>
      <c r="AE63" s="13">
        <v>1.2006915301351899</v>
      </c>
      <c r="AF63" s="164">
        <v>0.56243199627850404</v>
      </c>
      <c r="AG63" s="13" t="s">
        <v>355</v>
      </c>
      <c r="AH63" s="164" t="s">
        <v>355</v>
      </c>
      <c r="AI63" s="13">
        <v>97.900154471122704</v>
      </c>
      <c r="AJ63" s="164">
        <v>0.23461186063834799</v>
      </c>
      <c r="AK63" s="13">
        <v>96.596683342155004</v>
      </c>
      <c r="AL63" s="164">
        <v>0.33280726653118903</v>
      </c>
      <c r="AM63" s="13" t="s">
        <v>355</v>
      </c>
      <c r="AN63" s="164" t="s">
        <v>355</v>
      </c>
      <c r="AO63" s="13">
        <v>-1.3034711289677401</v>
      </c>
      <c r="AP63" s="173">
        <v>0.40718963863063801</v>
      </c>
    </row>
    <row r="64" spans="1:42" ht="13" customHeight="1" x14ac:dyDescent="0.35">
      <c r="A64" s="12" t="s">
        <v>294</v>
      </c>
      <c r="B64" s="112">
        <v>1</v>
      </c>
      <c r="C64" s="13" t="s">
        <v>355</v>
      </c>
      <c r="D64" s="164" t="s">
        <v>355</v>
      </c>
      <c r="E64" s="13">
        <v>72.385494600933598</v>
      </c>
      <c r="F64" s="164">
        <v>1.31033339623067</v>
      </c>
      <c r="G64" s="13">
        <v>73.119751547924594</v>
      </c>
      <c r="H64" s="164">
        <v>0.89983921845799197</v>
      </c>
      <c r="I64" s="13" t="s">
        <v>355</v>
      </c>
      <c r="J64" s="164" t="s">
        <v>355</v>
      </c>
      <c r="K64" s="13">
        <v>0.73425694699095301</v>
      </c>
      <c r="L64" s="164">
        <v>1.5895547264415</v>
      </c>
      <c r="M64" s="13" t="s">
        <v>355</v>
      </c>
      <c r="N64" s="164" t="s">
        <v>355</v>
      </c>
      <c r="O64" s="13">
        <v>74.169830250471193</v>
      </c>
      <c r="P64" s="164">
        <v>1.0946623184394799</v>
      </c>
      <c r="Q64" s="13">
        <v>71.547007492356698</v>
      </c>
      <c r="R64" s="164">
        <v>0.78370084906063897</v>
      </c>
      <c r="S64" s="13" t="s">
        <v>355</v>
      </c>
      <c r="T64" s="164" t="s">
        <v>355</v>
      </c>
      <c r="U64" s="13">
        <v>-2.62282275811455</v>
      </c>
      <c r="V64" s="164">
        <v>1.34628103018266</v>
      </c>
      <c r="W64" s="13" t="s">
        <v>355</v>
      </c>
      <c r="X64" s="164" t="s">
        <v>355</v>
      </c>
      <c r="Y64" s="13">
        <v>15.5220315983989</v>
      </c>
      <c r="Z64" s="164">
        <v>1.00068646036206</v>
      </c>
      <c r="AA64" s="13">
        <v>16.619088370942301</v>
      </c>
      <c r="AB64" s="164">
        <v>0.71478429993381098</v>
      </c>
      <c r="AC64" s="13" t="s">
        <v>355</v>
      </c>
      <c r="AD64" s="164" t="s">
        <v>355</v>
      </c>
      <c r="AE64" s="13">
        <v>1.0970567725434801</v>
      </c>
      <c r="AF64" s="164">
        <v>1.2297520023906501</v>
      </c>
      <c r="AG64" s="13" t="s">
        <v>355</v>
      </c>
      <c r="AH64" s="164" t="s">
        <v>355</v>
      </c>
      <c r="AI64" s="13">
        <v>88.915481821967504</v>
      </c>
      <c r="AJ64" s="164">
        <v>1.00125911235147</v>
      </c>
      <c r="AK64" s="13">
        <v>87.508991861940402</v>
      </c>
      <c r="AL64" s="164">
        <v>0.60186148929506</v>
      </c>
      <c r="AM64" s="13" t="s">
        <v>355</v>
      </c>
      <c r="AN64" s="164" t="s">
        <v>355</v>
      </c>
      <c r="AO64" s="13">
        <v>-1.40648996002705</v>
      </c>
      <c r="AP64" s="173">
        <v>1.1682281722177901</v>
      </c>
    </row>
    <row r="65" spans="1:42" ht="13" customHeight="1" x14ac:dyDescent="0.35">
      <c r="A65" s="186" t="s">
        <v>295</v>
      </c>
      <c r="B65" s="182">
        <v>1</v>
      </c>
      <c r="C65" s="183" t="s">
        <v>355</v>
      </c>
      <c r="D65" s="184" t="s">
        <v>355</v>
      </c>
      <c r="E65" s="183">
        <v>78.748182845822001</v>
      </c>
      <c r="F65" s="184">
        <v>0.55376222936528796</v>
      </c>
      <c r="G65" s="183">
        <v>82.969096881550797</v>
      </c>
      <c r="H65" s="184">
        <v>0.95398962203085103</v>
      </c>
      <c r="I65" s="183" t="s">
        <v>355</v>
      </c>
      <c r="J65" s="184" t="s">
        <v>355</v>
      </c>
      <c r="K65" s="183">
        <v>4.2209140357287804</v>
      </c>
      <c r="L65" s="184">
        <v>1.1030633733445101</v>
      </c>
      <c r="M65" s="183" t="s">
        <v>355</v>
      </c>
      <c r="N65" s="184" t="s">
        <v>355</v>
      </c>
      <c r="O65" s="183">
        <v>76.752087587881903</v>
      </c>
      <c r="P65" s="184">
        <v>0.55786894501985196</v>
      </c>
      <c r="Q65" s="183">
        <v>84.411508006467798</v>
      </c>
      <c r="R65" s="184">
        <v>0.88293453786096499</v>
      </c>
      <c r="S65" s="183" t="s">
        <v>355</v>
      </c>
      <c r="T65" s="184" t="s">
        <v>355</v>
      </c>
      <c r="U65" s="183">
        <v>7.6594204185859098</v>
      </c>
      <c r="V65" s="184">
        <v>1.04440947810967</v>
      </c>
      <c r="W65" s="183" t="s">
        <v>355</v>
      </c>
      <c r="X65" s="184" t="s">
        <v>355</v>
      </c>
      <c r="Y65" s="183">
        <v>15.888174802075801</v>
      </c>
      <c r="Z65" s="184">
        <v>0.44566043239548198</v>
      </c>
      <c r="AA65" s="183">
        <v>7.9239176925716697</v>
      </c>
      <c r="AB65" s="184">
        <v>0.58383710942129796</v>
      </c>
      <c r="AC65" s="183" t="s">
        <v>355</v>
      </c>
      <c r="AD65" s="184" t="s">
        <v>355</v>
      </c>
      <c r="AE65" s="183">
        <v>-7.9642571095041701</v>
      </c>
      <c r="AF65" s="184">
        <v>0.73449233579414897</v>
      </c>
      <c r="AG65" s="183" t="s">
        <v>355</v>
      </c>
      <c r="AH65" s="184" t="s">
        <v>355</v>
      </c>
      <c r="AI65" s="183">
        <v>89.071756518163895</v>
      </c>
      <c r="AJ65" s="184">
        <v>0.39855851563560102</v>
      </c>
      <c r="AK65" s="183">
        <v>92.536660059278105</v>
      </c>
      <c r="AL65" s="184">
        <v>0.72799873091880196</v>
      </c>
      <c r="AM65" s="183" t="s">
        <v>355</v>
      </c>
      <c r="AN65" s="184" t="s">
        <v>355</v>
      </c>
      <c r="AO65" s="183">
        <v>3.4649035411143001</v>
      </c>
      <c r="AP65" s="188">
        <v>0.82995845836104398</v>
      </c>
    </row>
    <row r="66" spans="1:42" ht="13" customHeight="1" x14ac:dyDescent="0.35">
      <c r="A66" s="12" t="s">
        <v>339</v>
      </c>
      <c r="B66" s="112">
        <v>1</v>
      </c>
      <c r="C66" s="13" t="s">
        <v>355</v>
      </c>
      <c r="D66" s="164" t="s">
        <v>355</v>
      </c>
      <c r="E66" s="13">
        <v>86.938096246599301</v>
      </c>
      <c r="F66" s="164">
        <v>0.757846272138337</v>
      </c>
      <c r="G66" s="13">
        <v>73.514765916515898</v>
      </c>
      <c r="H66" s="164">
        <v>1.09869045884884</v>
      </c>
      <c r="I66" s="13" t="s">
        <v>355</v>
      </c>
      <c r="J66" s="164" t="s">
        <v>355</v>
      </c>
      <c r="K66" s="13">
        <v>-13.423330330083401</v>
      </c>
      <c r="L66" s="164">
        <v>1.33471034181932</v>
      </c>
      <c r="M66" s="13" t="s">
        <v>355</v>
      </c>
      <c r="N66" s="164" t="s">
        <v>355</v>
      </c>
      <c r="O66" s="13">
        <v>83.140417276266305</v>
      </c>
      <c r="P66" s="164">
        <v>0.89256619634663403</v>
      </c>
      <c r="Q66" s="13">
        <v>71.364182338827803</v>
      </c>
      <c r="R66" s="164">
        <v>1.1606110213754099</v>
      </c>
      <c r="S66" s="13" t="s">
        <v>355</v>
      </c>
      <c r="T66" s="164" t="s">
        <v>355</v>
      </c>
      <c r="U66" s="13">
        <v>-11.776234937438501</v>
      </c>
      <c r="V66" s="164">
        <v>1.4641353618428801</v>
      </c>
      <c r="W66" s="13" t="s">
        <v>355</v>
      </c>
      <c r="X66" s="164" t="s">
        <v>355</v>
      </c>
      <c r="Y66" s="13">
        <v>5.1249770013840701</v>
      </c>
      <c r="Z66" s="164">
        <v>0.45239842106522898</v>
      </c>
      <c r="AA66" s="13">
        <v>11.227692098108999</v>
      </c>
      <c r="AB66" s="164">
        <v>0.754531745741849</v>
      </c>
      <c r="AC66" s="13" t="s">
        <v>355</v>
      </c>
      <c r="AD66" s="164" t="s">
        <v>355</v>
      </c>
      <c r="AE66" s="13">
        <v>6.1027150967249497</v>
      </c>
      <c r="AF66" s="164">
        <v>0.87976274455932402</v>
      </c>
      <c r="AG66" s="13" t="s">
        <v>355</v>
      </c>
      <c r="AH66" s="164" t="s">
        <v>355</v>
      </c>
      <c r="AI66" s="13">
        <v>91.353940164968094</v>
      </c>
      <c r="AJ66" s="164">
        <v>0.66914857258469895</v>
      </c>
      <c r="AK66" s="13">
        <v>84.632912446962905</v>
      </c>
      <c r="AL66" s="164">
        <v>1.01767055368042</v>
      </c>
      <c r="AM66" s="13" t="s">
        <v>355</v>
      </c>
      <c r="AN66" s="164" t="s">
        <v>355</v>
      </c>
      <c r="AO66" s="13">
        <v>-6.7210277180051898</v>
      </c>
      <c r="AP66" s="173">
        <v>1.21795450162162</v>
      </c>
    </row>
    <row r="67" spans="1:42" ht="13" customHeight="1" x14ac:dyDescent="0.35">
      <c r="A67" s="12" t="s">
        <v>340</v>
      </c>
      <c r="B67" s="112">
        <v>1</v>
      </c>
      <c r="C67" s="13">
        <v>82.318671987133698</v>
      </c>
      <c r="D67" s="164">
        <v>0.906427199874694</v>
      </c>
      <c r="E67" s="13">
        <v>67.474413114023704</v>
      </c>
      <c r="F67" s="164">
        <v>1.03452695361292</v>
      </c>
      <c r="G67" s="13">
        <v>67.072600913545998</v>
      </c>
      <c r="H67" s="164">
        <v>1.0412483621294999</v>
      </c>
      <c r="I67" s="13">
        <v>-15.246071073587601</v>
      </c>
      <c r="J67" s="164">
        <v>1.3805102028996601</v>
      </c>
      <c r="K67" s="13">
        <v>-0.40181220047764998</v>
      </c>
      <c r="L67" s="164">
        <v>1.46780249672393</v>
      </c>
      <c r="M67" s="13">
        <v>83.553724312152099</v>
      </c>
      <c r="N67" s="164">
        <v>0.93278176199510499</v>
      </c>
      <c r="O67" s="13">
        <v>78.954984806649193</v>
      </c>
      <c r="P67" s="164">
        <v>0.90726865614434005</v>
      </c>
      <c r="Q67" s="13">
        <v>76.543789630912698</v>
      </c>
      <c r="R67" s="164">
        <v>1.12013214831193</v>
      </c>
      <c r="S67" s="13">
        <v>-7.0099346812393399</v>
      </c>
      <c r="T67" s="164">
        <v>1.4576617732493999</v>
      </c>
      <c r="U67" s="13">
        <v>-2.41119517573649</v>
      </c>
      <c r="V67" s="164">
        <v>1.44146884950867</v>
      </c>
      <c r="W67" s="13">
        <v>4.7192984658799801</v>
      </c>
      <c r="X67" s="164">
        <v>0.51388719555110296</v>
      </c>
      <c r="Y67" s="13">
        <v>5.6153630540078003</v>
      </c>
      <c r="Z67" s="164">
        <v>0.49337031021140898</v>
      </c>
      <c r="AA67" s="13">
        <v>6.2223706874860198</v>
      </c>
      <c r="AB67" s="164">
        <v>0.57139767191255197</v>
      </c>
      <c r="AC67" s="13">
        <v>1.5030722216060399</v>
      </c>
      <c r="AD67" s="164">
        <v>0.76848900396717601</v>
      </c>
      <c r="AE67" s="13">
        <v>0.60700763347821196</v>
      </c>
      <c r="AF67" s="164">
        <v>0.75492354743058998</v>
      </c>
      <c r="AG67" s="13">
        <v>94.7691732733565</v>
      </c>
      <c r="AH67" s="164">
        <v>0.42711237765731203</v>
      </c>
      <c r="AI67" s="13">
        <v>92.527925460867493</v>
      </c>
      <c r="AJ67" s="164">
        <v>0.54774473247592304</v>
      </c>
      <c r="AK67" s="13">
        <v>92.920300205456599</v>
      </c>
      <c r="AL67" s="164">
        <v>0.66046206606826696</v>
      </c>
      <c r="AM67" s="13">
        <v>-1.8488730678999199</v>
      </c>
      <c r="AN67" s="164">
        <v>0.78653361267224098</v>
      </c>
      <c r="AO67" s="13">
        <v>0.392374744589091</v>
      </c>
      <c r="AP67" s="173">
        <v>0.85804104369795997</v>
      </c>
    </row>
    <row r="68" spans="1:42" ht="13" customHeight="1" x14ac:dyDescent="0.35">
      <c r="A68" s="26" t="s">
        <v>341</v>
      </c>
      <c r="B68" s="114">
        <v>1</v>
      </c>
      <c r="C68" s="108" t="s">
        <v>355</v>
      </c>
      <c r="D68" s="169" t="s">
        <v>355</v>
      </c>
      <c r="E68" s="108">
        <v>75.080464429018505</v>
      </c>
      <c r="F68" s="169">
        <v>1.27958598473604</v>
      </c>
      <c r="G68" s="108">
        <v>86.838248020189994</v>
      </c>
      <c r="H68" s="169">
        <v>1.1826321324548299</v>
      </c>
      <c r="I68" s="108" t="s">
        <v>355</v>
      </c>
      <c r="J68" s="169" t="s">
        <v>355</v>
      </c>
      <c r="K68" s="108">
        <v>11.757783591171499</v>
      </c>
      <c r="L68" s="169">
        <v>1.74240037105356</v>
      </c>
      <c r="M68" s="108" t="s">
        <v>355</v>
      </c>
      <c r="N68" s="169" t="s">
        <v>355</v>
      </c>
      <c r="O68" s="108">
        <v>72.2562515465346</v>
      </c>
      <c r="P68" s="169">
        <v>1.4377879858356299</v>
      </c>
      <c r="Q68" s="108">
        <v>80.922598915214806</v>
      </c>
      <c r="R68" s="169">
        <v>1.17422966972404</v>
      </c>
      <c r="S68" s="108" t="s">
        <v>355</v>
      </c>
      <c r="T68" s="169" t="s">
        <v>355</v>
      </c>
      <c r="U68" s="108">
        <v>8.6663473686802597</v>
      </c>
      <c r="V68" s="169">
        <v>1.8563538481317401</v>
      </c>
      <c r="W68" s="108" t="s">
        <v>355</v>
      </c>
      <c r="X68" s="169" t="s">
        <v>355</v>
      </c>
      <c r="Y68" s="108">
        <v>6.2961036259794501</v>
      </c>
      <c r="Z68" s="169">
        <v>0.76355367549942699</v>
      </c>
      <c r="AA68" s="108">
        <v>4.5128396613415296</v>
      </c>
      <c r="AB68" s="169">
        <v>0.61630032543528601</v>
      </c>
      <c r="AC68" s="108" t="s">
        <v>355</v>
      </c>
      <c r="AD68" s="169" t="s">
        <v>355</v>
      </c>
      <c r="AE68" s="108">
        <v>-1.78326396463793</v>
      </c>
      <c r="AF68" s="169">
        <v>0.98124426444200097</v>
      </c>
      <c r="AG68" s="108" t="s">
        <v>355</v>
      </c>
      <c r="AH68" s="169" t="s">
        <v>355</v>
      </c>
      <c r="AI68" s="108">
        <v>91.099507249815005</v>
      </c>
      <c r="AJ68" s="169">
        <v>0.86899331702527205</v>
      </c>
      <c r="AK68" s="108">
        <v>96.210657016366099</v>
      </c>
      <c r="AL68" s="169">
        <v>0.71828337264445397</v>
      </c>
      <c r="AM68" s="108" t="s">
        <v>355</v>
      </c>
      <c r="AN68" s="169" t="s">
        <v>355</v>
      </c>
      <c r="AO68" s="108">
        <v>5.1111497665511196</v>
      </c>
      <c r="AP68" s="175">
        <v>1.1274220099200101</v>
      </c>
    </row>
    <row r="69" spans="1:42" ht="13" customHeight="1" x14ac:dyDescent="0.35">
      <c r="A69" s="12"/>
      <c r="B69" s="115"/>
      <c r="C69" s="13" t="s">
        <v>674</v>
      </c>
      <c r="D69" s="164" t="s">
        <v>675</v>
      </c>
      <c r="E69" s="13" t="s">
        <v>676</v>
      </c>
      <c r="F69" s="164" t="s">
        <v>677</v>
      </c>
      <c r="G69" s="13" t="s">
        <v>650</v>
      </c>
      <c r="H69" s="164" t="s">
        <v>651</v>
      </c>
      <c r="I69" s="13" t="s">
        <v>678</v>
      </c>
      <c r="J69" s="164" t="s">
        <v>679</v>
      </c>
      <c r="K69" s="13" t="s">
        <v>680</v>
      </c>
      <c r="L69" s="164" t="s">
        <v>681</v>
      </c>
      <c r="M69" s="13" t="s">
        <v>682</v>
      </c>
      <c r="N69" s="164" t="s">
        <v>683</v>
      </c>
      <c r="O69" s="13" t="s">
        <v>684</v>
      </c>
      <c r="P69" s="164" t="s">
        <v>685</v>
      </c>
      <c r="Q69" s="13" t="s">
        <v>652</v>
      </c>
      <c r="R69" s="164" t="s">
        <v>653</v>
      </c>
      <c r="S69" s="13" t="s">
        <v>686</v>
      </c>
      <c r="T69" s="164" t="s">
        <v>687</v>
      </c>
      <c r="U69" s="13" t="s">
        <v>688</v>
      </c>
      <c r="V69" s="164" t="s">
        <v>689</v>
      </c>
      <c r="W69" s="13" t="s">
        <v>690</v>
      </c>
      <c r="X69" s="164" t="s">
        <v>691</v>
      </c>
      <c r="Y69" s="13" t="s">
        <v>692</v>
      </c>
      <c r="Z69" s="164" t="s">
        <v>693</v>
      </c>
      <c r="AA69" s="13" t="s">
        <v>654</v>
      </c>
      <c r="AB69" s="164" t="s">
        <v>655</v>
      </c>
      <c r="AC69" s="13" t="s">
        <v>694</v>
      </c>
      <c r="AD69" s="164" t="s">
        <v>695</v>
      </c>
      <c r="AE69" s="13" t="s">
        <v>696</v>
      </c>
      <c r="AF69" s="164" t="s">
        <v>697</v>
      </c>
      <c r="AG69" s="13" t="s">
        <v>698</v>
      </c>
      <c r="AH69" s="164" t="s">
        <v>699</v>
      </c>
      <c r="AI69" s="13" t="s">
        <v>700</v>
      </c>
      <c r="AJ69" s="164" t="s">
        <v>701</v>
      </c>
      <c r="AK69" s="13" t="s">
        <v>656</v>
      </c>
      <c r="AL69" s="164" t="s">
        <v>657</v>
      </c>
      <c r="AM69" s="13" t="s">
        <v>702</v>
      </c>
      <c r="AN69" s="164" t="s">
        <v>703</v>
      </c>
      <c r="AO69" s="13" t="s">
        <v>704</v>
      </c>
      <c r="AP69" s="173" t="s">
        <v>705</v>
      </c>
    </row>
    <row r="70" spans="1:42" ht="13" customHeight="1" x14ac:dyDescent="0.35">
      <c r="A70" s="12" t="s">
        <v>261</v>
      </c>
      <c r="B70" s="115">
        <v>3</v>
      </c>
      <c r="C70" s="13" t="s">
        <v>355</v>
      </c>
      <c r="D70" s="164" t="s">
        <v>355</v>
      </c>
      <c r="E70" s="13">
        <v>71.423750694868303</v>
      </c>
      <c r="F70" s="164">
        <v>0.88713750680050096</v>
      </c>
      <c r="G70" s="13">
        <v>71.505699079394006</v>
      </c>
      <c r="H70" s="164">
        <v>0.88722863139381902</v>
      </c>
      <c r="I70" s="13" t="s">
        <v>355</v>
      </c>
      <c r="J70" s="164" t="s">
        <v>355</v>
      </c>
      <c r="K70" s="13">
        <v>8.1948384525674101E-2</v>
      </c>
      <c r="L70" s="164">
        <v>1.25466633027955</v>
      </c>
      <c r="M70" s="13" t="s">
        <v>355</v>
      </c>
      <c r="N70" s="164" t="s">
        <v>355</v>
      </c>
      <c r="O70" s="13">
        <v>75.202508518420501</v>
      </c>
      <c r="P70" s="164">
        <v>1.04369373434045</v>
      </c>
      <c r="Q70" s="13">
        <v>73.157363313163202</v>
      </c>
      <c r="R70" s="164">
        <v>0.91598531058315102</v>
      </c>
      <c r="S70" s="13" t="s">
        <v>355</v>
      </c>
      <c r="T70" s="164" t="s">
        <v>355</v>
      </c>
      <c r="U70" s="13">
        <v>-2.04514520525731</v>
      </c>
      <c r="V70" s="164">
        <v>1.3886416745530901</v>
      </c>
      <c r="W70" s="13" t="s">
        <v>355</v>
      </c>
      <c r="X70" s="164" t="s">
        <v>355</v>
      </c>
      <c r="Y70" s="13">
        <v>6.5565514459764902</v>
      </c>
      <c r="Z70" s="164">
        <v>0.49978177722237299</v>
      </c>
      <c r="AA70" s="13">
        <v>9.7656642915654501</v>
      </c>
      <c r="AB70" s="164">
        <v>0.60057617120465601</v>
      </c>
      <c r="AC70" s="13" t="s">
        <v>355</v>
      </c>
      <c r="AD70" s="164" t="s">
        <v>355</v>
      </c>
      <c r="AE70" s="13">
        <v>3.2091128455889599</v>
      </c>
      <c r="AF70" s="164">
        <v>0.78132807594658804</v>
      </c>
      <c r="AG70" s="13" t="s">
        <v>355</v>
      </c>
      <c r="AH70" s="164" t="s">
        <v>355</v>
      </c>
      <c r="AI70" s="13">
        <v>89.783174440999204</v>
      </c>
      <c r="AJ70" s="164">
        <v>0.60328854525842102</v>
      </c>
      <c r="AK70" s="13">
        <v>89.349456171693305</v>
      </c>
      <c r="AL70" s="164">
        <v>0.597928665120812</v>
      </c>
      <c r="AM70" s="13" t="s">
        <v>355</v>
      </c>
      <c r="AN70" s="164" t="s">
        <v>355</v>
      </c>
      <c r="AO70" s="13">
        <v>-0.43371826930587098</v>
      </c>
      <c r="AP70" s="173">
        <v>0.84939729067920799</v>
      </c>
    </row>
    <row r="71" spans="1:42" ht="13" customHeight="1" x14ac:dyDescent="0.35">
      <c r="A71" s="12" t="s">
        <v>264</v>
      </c>
      <c r="B71" s="115">
        <v>3</v>
      </c>
      <c r="C71" s="13">
        <v>91.813018257885801</v>
      </c>
      <c r="D71" s="164">
        <v>0.76575314731765098</v>
      </c>
      <c r="E71" s="13">
        <v>84.472419443757801</v>
      </c>
      <c r="F71" s="164">
        <v>1.2415707752673999</v>
      </c>
      <c r="G71" s="13">
        <v>90.889840033930895</v>
      </c>
      <c r="H71" s="164">
        <v>0.58617866385933803</v>
      </c>
      <c r="I71" s="13">
        <v>-0.92317822395486404</v>
      </c>
      <c r="J71" s="164">
        <v>0.96435642196794003</v>
      </c>
      <c r="K71" s="13">
        <v>6.4174205901730801</v>
      </c>
      <c r="L71" s="164">
        <v>1.37299068313008</v>
      </c>
      <c r="M71" s="13">
        <v>85.046128749804197</v>
      </c>
      <c r="N71" s="164">
        <v>1.2743416218548</v>
      </c>
      <c r="O71" s="13">
        <v>77.439662250230796</v>
      </c>
      <c r="P71" s="164">
        <v>1.1970365336962301</v>
      </c>
      <c r="Q71" s="13">
        <v>81.895489631153694</v>
      </c>
      <c r="R71" s="164">
        <v>0.86820743134635103</v>
      </c>
      <c r="S71" s="13">
        <v>-3.1506391186504699</v>
      </c>
      <c r="T71" s="164">
        <v>1.5419892065240099</v>
      </c>
      <c r="U71" s="13">
        <v>4.4558273809228703</v>
      </c>
      <c r="V71" s="164">
        <v>1.47874291438658</v>
      </c>
      <c r="W71" s="13">
        <v>3.7664147222817399</v>
      </c>
      <c r="X71" s="164">
        <v>0.65152418920876898</v>
      </c>
      <c r="Y71" s="13">
        <v>4.6763442398296204</v>
      </c>
      <c r="Z71" s="164">
        <v>0.46802029619306101</v>
      </c>
      <c r="AA71" s="13">
        <v>4.2419968006347801</v>
      </c>
      <c r="AB71" s="164">
        <v>0.52057726771450097</v>
      </c>
      <c r="AC71" s="13">
        <v>0.475582078353044</v>
      </c>
      <c r="AD71" s="164">
        <v>0.83395710967965198</v>
      </c>
      <c r="AE71" s="13">
        <v>-0.43434743919483998</v>
      </c>
      <c r="AF71" s="164">
        <v>0.70003120595423196</v>
      </c>
      <c r="AG71" s="13">
        <v>94.677557380143398</v>
      </c>
      <c r="AH71" s="164">
        <v>0.60739409244444698</v>
      </c>
      <c r="AI71" s="13">
        <v>89.141752188537694</v>
      </c>
      <c r="AJ71" s="164">
        <v>1.0111996881624801</v>
      </c>
      <c r="AK71" s="13">
        <v>91.259453755162994</v>
      </c>
      <c r="AL71" s="164">
        <v>0.86620500413842105</v>
      </c>
      <c r="AM71" s="13">
        <v>-3.4181036249803598</v>
      </c>
      <c r="AN71" s="164">
        <v>1.05794077940632</v>
      </c>
      <c r="AO71" s="13">
        <v>2.1177015666252998</v>
      </c>
      <c r="AP71" s="173">
        <v>1.33147884644644</v>
      </c>
    </row>
    <row r="72" spans="1:42" ht="13" customHeight="1" x14ac:dyDescent="0.35">
      <c r="A72" s="12" t="s">
        <v>283</v>
      </c>
      <c r="B72" s="115">
        <v>3</v>
      </c>
      <c r="C72" s="13" t="s">
        <v>355</v>
      </c>
      <c r="D72" s="164" t="s">
        <v>355</v>
      </c>
      <c r="E72" s="13">
        <v>68.743495134212196</v>
      </c>
      <c r="F72" s="164">
        <v>0.91343945261064097</v>
      </c>
      <c r="G72" s="13">
        <v>69.972114119661001</v>
      </c>
      <c r="H72" s="164">
        <v>0.81395913180886204</v>
      </c>
      <c r="I72" s="13" t="s">
        <v>355</v>
      </c>
      <c r="J72" s="164" t="s">
        <v>355</v>
      </c>
      <c r="K72" s="13">
        <v>1.2286189854488201</v>
      </c>
      <c r="L72" s="164">
        <v>1.22347909742695</v>
      </c>
      <c r="M72" s="13" t="s">
        <v>355</v>
      </c>
      <c r="N72" s="164" t="s">
        <v>355</v>
      </c>
      <c r="O72" s="13">
        <v>69.949420775784901</v>
      </c>
      <c r="P72" s="164">
        <v>0.87058229201459802</v>
      </c>
      <c r="Q72" s="13">
        <v>67.575706607923607</v>
      </c>
      <c r="R72" s="164">
        <v>0.85925886686702302</v>
      </c>
      <c r="S72" s="13" t="s">
        <v>355</v>
      </c>
      <c r="T72" s="164" t="s">
        <v>355</v>
      </c>
      <c r="U72" s="13">
        <v>-2.3737141678613098</v>
      </c>
      <c r="V72" s="164">
        <v>1.2232086197615599</v>
      </c>
      <c r="W72" s="13" t="s">
        <v>355</v>
      </c>
      <c r="X72" s="164" t="s">
        <v>355</v>
      </c>
      <c r="Y72" s="13">
        <v>17.0596806916651</v>
      </c>
      <c r="Z72" s="164">
        <v>0.62060881790948097</v>
      </c>
      <c r="AA72" s="13">
        <v>18.191062114094201</v>
      </c>
      <c r="AB72" s="164">
        <v>0.628470830396342</v>
      </c>
      <c r="AC72" s="13" t="s">
        <v>355</v>
      </c>
      <c r="AD72" s="164" t="s">
        <v>355</v>
      </c>
      <c r="AE72" s="13">
        <v>1.1313814224291301</v>
      </c>
      <c r="AF72" s="164">
        <v>0.88325018512654196</v>
      </c>
      <c r="AG72" s="13" t="s">
        <v>355</v>
      </c>
      <c r="AH72" s="164" t="s">
        <v>355</v>
      </c>
      <c r="AI72" s="13">
        <v>94.014966028570399</v>
      </c>
      <c r="AJ72" s="164">
        <v>0.42105935460479199</v>
      </c>
      <c r="AK72" s="13">
        <v>93.283463747102701</v>
      </c>
      <c r="AL72" s="164">
        <v>0.456723279534199</v>
      </c>
      <c r="AM72" s="13" t="s">
        <v>355</v>
      </c>
      <c r="AN72" s="164" t="s">
        <v>355</v>
      </c>
      <c r="AO72" s="13">
        <v>-0.731502281467726</v>
      </c>
      <c r="AP72" s="173">
        <v>0.621198144047999</v>
      </c>
    </row>
    <row r="73" spans="1:42" ht="13" customHeight="1" x14ac:dyDescent="0.35">
      <c r="A73" s="12" t="s">
        <v>290</v>
      </c>
      <c r="B73" s="115">
        <v>3</v>
      </c>
      <c r="C73" s="13" t="s">
        <v>355</v>
      </c>
      <c r="D73" s="164" t="s">
        <v>355</v>
      </c>
      <c r="E73" s="13">
        <v>81.407035974438998</v>
      </c>
      <c r="F73" s="164">
        <v>0.93256839947692904</v>
      </c>
      <c r="G73" s="13">
        <v>78.285323096950506</v>
      </c>
      <c r="H73" s="164">
        <v>0.83107089215526098</v>
      </c>
      <c r="I73" s="13" t="s">
        <v>355</v>
      </c>
      <c r="J73" s="164" t="s">
        <v>355</v>
      </c>
      <c r="K73" s="13">
        <v>-3.1217128774884899</v>
      </c>
      <c r="L73" s="164">
        <v>1.2491447664264901</v>
      </c>
      <c r="M73" s="13" t="s">
        <v>355</v>
      </c>
      <c r="N73" s="164" t="s">
        <v>355</v>
      </c>
      <c r="O73" s="13">
        <v>78.143844258421794</v>
      </c>
      <c r="P73" s="164">
        <v>0.98826645208389297</v>
      </c>
      <c r="Q73" s="13">
        <v>74.155179423512294</v>
      </c>
      <c r="R73" s="164">
        <v>0.93377259902316401</v>
      </c>
      <c r="S73" s="13" t="s">
        <v>355</v>
      </c>
      <c r="T73" s="164" t="s">
        <v>355</v>
      </c>
      <c r="U73" s="13">
        <v>-3.98866483490943</v>
      </c>
      <c r="V73" s="164">
        <v>1.3596329824629001</v>
      </c>
      <c r="W73" s="13" t="s">
        <v>355</v>
      </c>
      <c r="X73" s="164" t="s">
        <v>355</v>
      </c>
      <c r="Y73" s="13">
        <v>6.8508050795748803</v>
      </c>
      <c r="Z73" s="164">
        <v>0.53628684361440604</v>
      </c>
      <c r="AA73" s="13">
        <v>9.4099560753105695</v>
      </c>
      <c r="AB73" s="164">
        <v>0.72254996956394202</v>
      </c>
      <c r="AC73" s="13" t="s">
        <v>355</v>
      </c>
      <c r="AD73" s="164" t="s">
        <v>355</v>
      </c>
      <c r="AE73" s="13">
        <v>2.5591509957356902</v>
      </c>
      <c r="AF73" s="164">
        <v>0.899823336633784</v>
      </c>
      <c r="AG73" s="13" t="s">
        <v>355</v>
      </c>
      <c r="AH73" s="164" t="s">
        <v>355</v>
      </c>
      <c r="AI73" s="13">
        <v>90.827727319351894</v>
      </c>
      <c r="AJ73" s="164">
        <v>0.64027470902682004</v>
      </c>
      <c r="AK73" s="13">
        <v>89.365197624939299</v>
      </c>
      <c r="AL73" s="164">
        <v>0.75011704775835997</v>
      </c>
      <c r="AM73" s="13" t="s">
        <v>355</v>
      </c>
      <c r="AN73" s="164" t="s">
        <v>355</v>
      </c>
      <c r="AO73" s="13">
        <v>-1.4625296944125901</v>
      </c>
      <c r="AP73" s="173">
        <v>0.98621868181306305</v>
      </c>
    </row>
    <row r="74" spans="1:42" ht="13" customHeight="1" x14ac:dyDescent="0.35">
      <c r="A74" s="12" t="s">
        <v>294</v>
      </c>
      <c r="B74" s="115">
        <v>3</v>
      </c>
      <c r="C74" s="13" t="s">
        <v>355</v>
      </c>
      <c r="D74" s="164" t="s">
        <v>355</v>
      </c>
      <c r="E74" s="13">
        <v>72.798507288203396</v>
      </c>
      <c r="F74" s="164">
        <v>0.73253796870626298</v>
      </c>
      <c r="G74" s="13">
        <v>75.342149123425003</v>
      </c>
      <c r="H74" s="164">
        <v>0.71412165874921996</v>
      </c>
      <c r="I74" s="13" t="s">
        <v>355</v>
      </c>
      <c r="J74" s="164" t="s">
        <v>355</v>
      </c>
      <c r="K74" s="13">
        <v>2.5436418352216799</v>
      </c>
      <c r="L74" s="164">
        <v>1.0230257177075399</v>
      </c>
      <c r="M74" s="13" t="s">
        <v>355</v>
      </c>
      <c r="N74" s="164" t="s">
        <v>355</v>
      </c>
      <c r="O74" s="13">
        <v>72.688017133258896</v>
      </c>
      <c r="P74" s="164">
        <v>0.97934727937240695</v>
      </c>
      <c r="Q74" s="13">
        <v>71.788505372719897</v>
      </c>
      <c r="R74" s="164">
        <v>0.79714133035546197</v>
      </c>
      <c r="S74" s="13" t="s">
        <v>355</v>
      </c>
      <c r="T74" s="164" t="s">
        <v>355</v>
      </c>
      <c r="U74" s="13">
        <v>-0.89951176053901305</v>
      </c>
      <c r="V74" s="164">
        <v>1.2627570606316201</v>
      </c>
      <c r="W74" s="13" t="s">
        <v>355</v>
      </c>
      <c r="X74" s="164" t="s">
        <v>355</v>
      </c>
      <c r="Y74" s="13">
        <v>15.420202632908</v>
      </c>
      <c r="Z74" s="164">
        <v>0.68795790154089198</v>
      </c>
      <c r="AA74" s="13">
        <v>15.9226813236493</v>
      </c>
      <c r="AB74" s="164">
        <v>0.60116045847942801</v>
      </c>
      <c r="AC74" s="13" t="s">
        <v>355</v>
      </c>
      <c r="AD74" s="164" t="s">
        <v>355</v>
      </c>
      <c r="AE74" s="13">
        <v>0.50247869074127904</v>
      </c>
      <c r="AF74" s="164">
        <v>0.91360821533726599</v>
      </c>
      <c r="AG74" s="13" t="s">
        <v>355</v>
      </c>
      <c r="AH74" s="164" t="s">
        <v>355</v>
      </c>
      <c r="AI74" s="13">
        <v>87.972436365632902</v>
      </c>
      <c r="AJ74" s="164">
        <v>0.73530788134563996</v>
      </c>
      <c r="AK74" s="13">
        <v>88.900311124656398</v>
      </c>
      <c r="AL74" s="164">
        <v>0.53960503713874997</v>
      </c>
      <c r="AM74" s="13" t="s">
        <v>355</v>
      </c>
      <c r="AN74" s="164" t="s">
        <v>355</v>
      </c>
      <c r="AO74" s="13">
        <v>0.92787475902351002</v>
      </c>
      <c r="AP74" s="173">
        <v>0.91205881196034999</v>
      </c>
    </row>
    <row r="75" spans="1:42" ht="13" customHeight="1" x14ac:dyDescent="0.35">
      <c r="A75" s="26" t="s">
        <v>295</v>
      </c>
      <c r="B75" s="171">
        <v>3</v>
      </c>
      <c r="C75" s="108" t="s">
        <v>355</v>
      </c>
      <c r="D75" s="169" t="s">
        <v>355</v>
      </c>
      <c r="E75" s="108">
        <v>79.047412999653702</v>
      </c>
      <c r="F75" s="169">
        <v>0.60745533189636503</v>
      </c>
      <c r="G75" s="108">
        <v>82.897702809150303</v>
      </c>
      <c r="H75" s="169">
        <v>0.80212106432417696</v>
      </c>
      <c r="I75" s="108" t="s">
        <v>355</v>
      </c>
      <c r="J75" s="169" t="s">
        <v>355</v>
      </c>
      <c r="K75" s="108">
        <v>3.8502898094966298</v>
      </c>
      <c r="L75" s="169">
        <v>1.0061809887301001</v>
      </c>
      <c r="M75" s="108" t="s">
        <v>355</v>
      </c>
      <c r="N75" s="169" t="s">
        <v>355</v>
      </c>
      <c r="O75" s="108">
        <v>76.655744680733306</v>
      </c>
      <c r="P75" s="169">
        <v>0.68100637083191995</v>
      </c>
      <c r="Q75" s="108">
        <v>81.109634005099494</v>
      </c>
      <c r="R75" s="169">
        <v>0.86451645537272803</v>
      </c>
      <c r="S75" s="108" t="s">
        <v>355</v>
      </c>
      <c r="T75" s="169" t="s">
        <v>355</v>
      </c>
      <c r="U75" s="108">
        <v>4.4538893243662399</v>
      </c>
      <c r="V75" s="169">
        <v>1.1005264098257199</v>
      </c>
      <c r="W75" s="108" t="s">
        <v>355</v>
      </c>
      <c r="X75" s="169" t="s">
        <v>355</v>
      </c>
      <c r="Y75" s="108">
        <v>14.5602039460575</v>
      </c>
      <c r="Z75" s="169">
        <v>0.494625405952135</v>
      </c>
      <c r="AA75" s="108">
        <v>10.484108204030999</v>
      </c>
      <c r="AB75" s="169">
        <v>0.66419755453689</v>
      </c>
      <c r="AC75" s="108" t="s">
        <v>355</v>
      </c>
      <c r="AD75" s="169" t="s">
        <v>355</v>
      </c>
      <c r="AE75" s="108">
        <v>-4.0760957420264203</v>
      </c>
      <c r="AF75" s="169">
        <v>0.82813808248751597</v>
      </c>
      <c r="AG75" s="108" t="s">
        <v>355</v>
      </c>
      <c r="AH75" s="169" t="s">
        <v>355</v>
      </c>
      <c r="AI75" s="108">
        <v>89.098358077238899</v>
      </c>
      <c r="AJ75" s="169">
        <v>0.45484898761846099</v>
      </c>
      <c r="AK75" s="108">
        <v>91.919457223329204</v>
      </c>
      <c r="AL75" s="169">
        <v>0.91280675679815304</v>
      </c>
      <c r="AM75" s="108" t="s">
        <v>355</v>
      </c>
      <c r="AN75" s="169" t="s">
        <v>355</v>
      </c>
      <c r="AO75" s="108">
        <v>2.8210991460902899</v>
      </c>
      <c r="AP75" s="175">
        <v>1.0198547822086701</v>
      </c>
    </row>
    <row r="77" spans="1:42" x14ac:dyDescent="0.35">
      <c r="A77" s="178" t="s">
        <v>310</v>
      </c>
    </row>
    <row r="78" spans="1:42" x14ac:dyDescent="0.35">
      <c r="A78" s="178" t="s">
        <v>353</v>
      </c>
    </row>
    <row r="79" spans="1:42" x14ac:dyDescent="0.35">
      <c r="A79" s="178" t="s">
        <v>342</v>
      </c>
    </row>
    <row r="80" spans="1:42" x14ac:dyDescent="0.35">
      <c r="A80" s="178" t="s">
        <v>311</v>
      </c>
    </row>
    <row r="81" spans="1:1" x14ac:dyDescent="0.35">
      <c r="A81" s="178" t="s">
        <v>312</v>
      </c>
    </row>
    <row r="82" spans="1:1" x14ac:dyDescent="0.35">
      <c r="A82" s="178" t="s">
        <v>313</v>
      </c>
    </row>
    <row r="83" spans="1:1" x14ac:dyDescent="0.35">
      <c r="A83" s="163" t="str">
        <f>HYPERLINK("https://oecdcode.org/disclaimers/cyprus.html", "Information on data for Cyprus: https://oecdcode.org/disclaimers/cyprus.html")</f>
        <v>Information on data for Cyprus: https://oecdcode.org/disclaimers/cyprus.html</v>
      </c>
    </row>
    <row r="84" spans="1:1" x14ac:dyDescent="0.35">
      <c r="A84" s="178" t="s">
        <v>354</v>
      </c>
    </row>
  </sheetData>
  <mergeCells count="26">
    <mergeCell ref="Y8:Z9"/>
    <mergeCell ref="AA8:AB9"/>
    <mergeCell ref="AC8:AD9"/>
    <mergeCell ref="AE8:AF9"/>
    <mergeCell ref="AG7:AP7"/>
    <mergeCell ref="AG8:AH9"/>
    <mergeCell ref="AI8:AJ9"/>
    <mergeCell ref="AK8:AL9"/>
    <mergeCell ref="AM8:AN9"/>
    <mergeCell ref="AO8:AP9"/>
    <mergeCell ref="B6:B10"/>
    <mergeCell ref="C6:AP6"/>
    <mergeCell ref="C7:L7"/>
    <mergeCell ref="C8:D9"/>
    <mergeCell ref="E8:F9"/>
    <mergeCell ref="G8:H9"/>
    <mergeCell ref="I8:J9"/>
    <mergeCell ref="K8:L9"/>
    <mergeCell ref="M7:V7"/>
    <mergeCell ref="M8:N9"/>
    <mergeCell ref="O8:P9"/>
    <mergeCell ref="Q8:R9"/>
    <mergeCell ref="S8:T9"/>
    <mergeCell ref="U8:V9"/>
    <mergeCell ref="W7:AF7"/>
    <mergeCell ref="W8:X9"/>
  </mergeCells>
  <conditionalFormatting sqref="I1:I200">
    <cfRule type="expression" dxfId="334" priority="8">
      <formula>ABS(I1/J1)&gt;1.95996398454005</formula>
    </cfRule>
  </conditionalFormatting>
  <conditionalFormatting sqref="K1:K200">
    <cfRule type="expression" dxfId="333" priority="7">
      <formula>ABS(K1/L1)&gt;1.95996398454005</formula>
    </cfRule>
  </conditionalFormatting>
  <conditionalFormatting sqref="S1:S200">
    <cfRule type="expression" dxfId="332" priority="6">
      <formula>ABS(S1/T1)&gt;1.95996398454005</formula>
    </cfRule>
  </conditionalFormatting>
  <conditionalFormatting sqref="U1:U200">
    <cfRule type="expression" dxfId="331" priority="5">
      <formula>ABS(U1/V1)&gt;1.95996398454005</formula>
    </cfRule>
  </conditionalFormatting>
  <conditionalFormatting sqref="AC1:AC200">
    <cfRule type="expression" dxfId="330" priority="4">
      <formula>ABS(AC1/AD1)&gt;1.95996398454005</formula>
    </cfRule>
  </conditionalFormatting>
  <conditionalFormatting sqref="AE1:AE200">
    <cfRule type="expression" dxfId="329" priority="3">
      <formula>ABS(AE1/AF1)&gt;1.95996398454005</formula>
    </cfRule>
  </conditionalFormatting>
  <conditionalFormatting sqref="AM1:AM200">
    <cfRule type="expression" dxfId="328" priority="2">
      <formula>ABS(AM1/AN1)&gt;1.95996398454005</formula>
    </cfRule>
  </conditionalFormatting>
  <conditionalFormatting sqref="AO1:AO200">
    <cfRule type="expression" dxfId="327" priority="1">
      <formula>ABS(AO1/AP1)&gt;1.95996398454005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04"/>
  <sheetViews>
    <sheetView showGridLines="0" zoomScale="80" workbookViewId="0"/>
  </sheetViews>
  <sheetFormatPr defaultColWidth="10.81640625" defaultRowHeight="14.5" x14ac:dyDescent="0.35"/>
  <cols>
    <col min="1" max="1" width="30.7265625" customWidth="1"/>
    <col min="2" max="2" width="8.7265625" customWidth="1"/>
  </cols>
  <sheetData>
    <row r="1" spans="1:20" x14ac:dyDescent="0.35">
      <c r="A1" s="32" t="s">
        <v>154</v>
      </c>
    </row>
    <row r="2" spans="1:20" x14ac:dyDescent="0.35">
      <c r="A2" s="38" t="s">
        <v>155</v>
      </c>
    </row>
    <row r="3" spans="1:20" x14ac:dyDescent="0.35">
      <c r="A3" s="42" t="s">
        <v>232</v>
      </c>
    </row>
    <row r="4" spans="1:20" x14ac:dyDescent="0.35">
      <c r="A4" s="150" t="str">
        <f>HYPERLINK("#'TOC'!A1", "Back to TOC")</f>
        <v>Back to TOC</v>
      </c>
    </row>
    <row r="7" spans="1:20" ht="16" customHeight="1" x14ac:dyDescent="0.35">
      <c r="B7" s="503" t="s">
        <v>233</v>
      </c>
      <c r="C7" s="506" t="s">
        <v>346</v>
      </c>
      <c r="D7" s="506"/>
      <c r="E7" s="506"/>
      <c r="F7" s="506"/>
      <c r="G7" s="506"/>
      <c r="H7" s="506"/>
      <c r="I7" s="506"/>
      <c r="J7" s="506"/>
      <c r="K7" s="506"/>
      <c r="L7" s="506"/>
      <c r="M7" s="506"/>
      <c r="N7" s="506"/>
      <c r="O7" s="506"/>
      <c r="P7" s="506"/>
      <c r="Q7" s="506"/>
      <c r="R7" s="506"/>
      <c r="S7" s="506"/>
      <c r="T7" s="507"/>
    </row>
    <row r="8" spans="1:20" ht="32.15" customHeight="1" x14ac:dyDescent="0.35">
      <c r="B8" s="504"/>
      <c r="C8" s="508" t="s">
        <v>357</v>
      </c>
      <c r="D8" s="508"/>
      <c r="E8" s="508" t="s">
        <v>358</v>
      </c>
      <c r="F8" s="508"/>
      <c r="G8" s="508" t="s">
        <v>359</v>
      </c>
      <c r="H8" s="508"/>
      <c r="I8" s="510" t="s">
        <v>245</v>
      </c>
      <c r="J8" s="510"/>
      <c r="K8" s="510"/>
      <c r="L8" s="510"/>
      <c r="M8" s="510"/>
      <c r="N8" s="510"/>
      <c r="O8" s="510" t="s">
        <v>247</v>
      </c>
      <c r="P8" s="510"/>
      <c r="Q8" s="510"/>
      <c r="R8" s="510"/>
      <c r="S8" s="510"/>
      <c r="T8" s="512"/>
    </row>
    <row r="9" spans="1:20" ht="48" customHeight="1" x14ac:dyDescent="0.35">
      <c r="B9" s="504"/>
      <c r="C9" s="509"/>
      <c r="D9" s="509"/>
      <c r="E9" s="509"/>
      <c r="F9" s="509"/>
      <c r="G9" s="509"/>
      <c r="H9" s="509"/>
      <c r="I9" s="511" t="s">
        <v>357</v>
      </c>
      <c r="J9" s="511"/>
      <c r="K9" s="511" t="s">
        <v>358</v>
      </c>
      <c r="L9" s="511"/>
      <c r="M9" s="511" t="s">
        <v>359</v>
      </c>
      <c r="N9" s="511"/>
      <c r="O9" s="511" t="s">
        <v>357</v>
      </c>
      <c r="P9" s="511"/>
      <c r="Q9" s="511" t="s">
        <v>358</v>
      </c>
      <c r="R9" s="511"/>
      <c r="S9" s="511" t="s">
        <v>359</v>
      </c>
      <c r="T9" s="513"/>
    </row>
    <row r="10" spans="1:20" ht="16" customHeight="1" x14ac:dyDescent="0.35">
      <c r="B10" s="505"/>
      <c r="C10" s="88" t="s">
        <v>236</v>
      </c>
      <c r="D10" s="88" t="s">
        <v>235</v>
      </c>
      <c r="E10" s="88" t="s">
        <v>236</v>
      </c>
      <c r="F10" s="88" t="s">
        <v>235</v>
      </c>
      <c r="G10" s="88" t="s">
        <v>236</v>
      </c>
      <c r="H10" s="88" t="s">
        <v>235</v>
      </c>
      <c r="I10" s="88" t="s">
        <v>246</v>
      </c>
      <c r="J10" s="88" t="s">
        <v>235</v>
      </c>
      <c r="K10" s="88" t="s">
        <v>246</v>
      </c>
      <c r="L10" s="88" t="s">
        <v>235</v>
      </c>
      <c r="M10" s="88" t="s">
        <v>246</v>
      </c>
      <c r="N10" s="88" t="s">
        <v>235</v>
      </c>
      <c r="O10" s="88" t="s">
        <v>246</v>
      </c>
      <c r="P10" s="88" t="s">
        <v>235</v>
      </c>
      <c r="Q10" s="88" t="s">
        <v>246</v>
      </c>
      <c r="R10" s="88" t="s">
        <v>235</v>
      </c>
      <c r="S10" s="88" t="s">
        <v>246</v>
      </c>
      <c r="T10" s="89" t="s">
        <v>235</v>
      </c>
    </row>
    <row r="11" spans="1:20" ht="13" customHeight="1" x14ac:dyDescent="0.35">
      <c r="A11" s="90"/>
      <c r="B11" s="91"/>
      <c r="C11" s="92" t="s">
        <v>706</v>
      </c>
      <c r="D11" s="170" t="s">
        <v>707</v>
      </c>
      <c r="E11" s="92" t="s">
        <v>708</v>
      </c>
      <c r="F11" s="170" t="s">
        <v>709</v>
      </c>
      <c r="G11" s="92" t="s">
        <v>710</v>
      </c>
      <c r="H11" s="170" t="s">
        <v>711</v>
      </c>
      <c r="I11" s="94" t="s">
        <v>712</v>
      </c>
      <c r="J11" s="94" t="s">
        <v>713</v>
      </c>
      <c r="K11" s="94" t="s">
        <v>714</v>
      </c>
      <c r="L11" s="94" t="s">
        <v>715</v>
      </c>
      <c r="M11" s="94" t="s">
        <v>716</v>
      </c>
      <c r="N11" s="94" t="s">
        <v>717</v>
      </c>
      <c r="O11" s="94" t="s">
        <v>718</v>
      </c>
      <c r="P11" s="94" t="s">
        <v>719</v>
      </c>
      <c r="Q11" s="94" t="s">
        <v>720</v>
      </c>
      <c r="R11" s="94" t="s">
        <v>721</v>
      </c>
      <c r="S11" s="94" t="s">
        <v>722</v>
      </c>
      <c r="T11" s="96" t="s">
        <v>723</v>
      </c>
    </row>
    <row r="12" spans="1:20" ht="13" customHeight="1" x14ac:dyDescent="0.35">
      <c r="A12" s="12" t="s">
        <v>248</v>
      </c>
      <c r="B12" s="97">
        <v>2</v>
      </c>
      <c r="C12" s="13">
        <v>25.052463585059702</v>
      </c>
      <c r="D12" s="164">
        <v>1.02775221068927</v>
      </c>
      <c r="E12" s="13">
        <v>95.163308049983698</v>
      </c>
      <c r="F12" s="164">
        <v>0.40639848481337298</v>
      </c>
      <c r="G12" s="13">
        <v>93.453438637482193</v>
      </c>
      <c r="H12" s="164">
        <v>0.51450539165641496</v>
      </c>
      <c r="I12" s="98"/>
      <c r="J12" s="98"/>
      <c r="K12" s="98"/>
      <c r="L12" s="98"/>
      <c r="M12" s="98"/>
      <c r="N12" s="98"/>
      <c r="O12" s="98"/>
      <c r="P12" s="98"/>
      <c r="Q12" s="98"/>
      <c r="R12" s="98"/>
      <c r="S12" s="98"/>
      <c r="T12" s="99"/>
    </row>
    <row r="13" spans="1:20" ht="13" customHeight="1" x14ac:dyDescent="0.35">
      <c r="A13" s="12" t="s">
        <v>249</v>
      </c>
      <c r="B13" s="97">
        <v>2</v>
      </c>
      <c r="C13" s="13">
        <v>21.390663812844</v>
      </c>
      <c r="D13" s="164">
        <v>1.00137501921017</v>
      </c>
      <c r="E13" s="13">
        <v>91.515290601663594</v>
      </c>
      <c r="F13" s="164">
        <v>0.50207835306859305</v>
      </c>
      <c r="G13" s="13">
        <v>82.913123362672707</v>
      </c>
      <c r="H13" s="164">
        <v>0.98168598606150703</v>
      </c>
      <c r="I13" s="98"/>
      <c r="J13" s="98"/>
      <c r="K13" s="98"/>
      <c r="L13" s="98"/>
      <c r="M13" s="98"/>
      <c r="N13" s="98"/>
      <c r="O13" s="98"/>
      <c r="P13" s="98"/>
      <c r="Q13" s="98"/>
      <c r="R13" s="98"/>
      <c r="S13" s="98"/>
      <c r="T13" s="99"/>
    </row>
    <row r="14" spans="1:20" ht="13" customHeight="1" x14ac:dyDescent="0.35">
      <c r="A14" s="12" t="s">
        <v>250</v>
      </c>
      <c r="B14" s="97">
        <v>2</v>
      </c>
      <c r="C14" s="13">
        <v>14.0090762711925</v>
      </c>
      <c r="D14" s="164">
        <v>0.67447721268361205</v>
      </c>
      <c r="E14" s="13">
        <v>92.846644079175405</v>
      </c>
      <c r="F14" s="164">
        <v>0.51307178336112502</v>
      </c>
      <c r="G14" s="13">
        <v>86.032113643611495</v>
      </c>
      <c r="H14" s="164">
        <v>0.94608024155009995</v>
      </c>
      <c r="I14" s="98"/>
      <c r="J14" s="98"/>
      <c r="K14" s="98"/>
      <c r="L14" s="98"/>
      <c r="M14" s="98"/>
      <c r="N14" s="98"/>
      <c r="O14" s="98"/>
      <c r="P14" s="98"/>
      <c r="Q14" s="98"/>
      <c r="R14" s="98"/>
      <c r="S14" s="98"/>
      <c r="T14" s="99"/>
    </row>
    <row r="15" spans="1:20" ht="13" customHeight="1" x14ac:dyDescent="0.35">
      <c r="A15" s="12" t="s">
        <v>251</v>
      </c>
      <c r="B15" s="97">
        <v>2</v>
      </c>
      <c r="C15" s="13">
        <v>29.677984656915399</v>
      </c>
      <c r="D15" s="164">
        <v>1.1787268342108399</v>
      </c>
      <c r="E15" s="13">
        <v>88.259017093094698</v>
      </c>
      <c r="F15" s="164">
        <v>0.78585502395846496</v>
      </c>
      <c r="G15" s="13">
        <v>84.995748712746504</v>
      </c>
      <c r="H15" s="164">
        <v>0.78521789864243796</v>
      </c>
      <c r="I15" s="98"/>
      <c r="J15" s="98"/>
      <c r="K15" s="98"/>
      <c r="L15" s="98"/>
      <c r="M15" s="98"/>
      <c r="N15" s="98"/>
      <c r="O15" s="98"/>
      <c r="P15" s="98"/>
      <c r="Q15" s="98"/>
      <c r="R15" s="98"/>
      <c r="S15" s="98"/>
      <c r="T15" s="99"/>
    </row>
    <row r="16" spans="1:20" ht="13" customHeight="1" x14ac:dyDescent="0.35">
      <c r="A16" s="12" t="s">
        <v>252</v>
      </c>
      <c r="B16" s="97">
        <v>2</v>
      </c>
      <c r="C16" s="13">
        <v>31.057954394734601</v>
      </c>
      <c r="D16" s="164">
        <v>0.85158880038647</v>
      </c>
      <c r="E16" s="13">
        <v>83.598320177359895</v>
      </c>
      <c r="F16" s="164">
        <v>0.71015900177088098</v>
      </c>
      <c r="G16" s="13">
        <v>81.117538750686407</v>
      </c>
      <c r="H16" s="164">
        <v>0.73128740017399696</v>
      </c>
      <c r="I16" s="98"/>
      <c r="J16" s="98"/>
      <c r="K16" s="98"/>
      <c r="L16" s="98"/>
      <c r="M16" s="98"/>
      <c r="N16" s="98"/>
      <c r="O16" s="98"/>
      <c r="P16" s="98"/>
      <c r="Q16" s="98"/>
      <c r="R16" s="98"/>
      <c r="S16" s="98"/>
      <c r="T16" s="99"/>
    </row>
    <row r="17" spans="1:20" ht="13" customHeight="1" x14ac:dyDescent="0.35">
      <c r="A17" s="12" t="s">
        <v>253</v>
      </c>
      <c r="B17" s="97">
        <v>2</v>
      </c>
      <c r="C17" s="13">
        <v>14.1565811230981</v>
      </c>
      <c r="D17" s="164">
        <v>0.76566980541511298</v>
      </c>
      <c r="E17" s="13">
        <v>93.0426473390648</v>
      </c>
      <c r="F17" s="164">
        <v>0.37746978794463598</v>
      </c>
      <c r="G17" s="13">
        <v>84.942591297323304</v>
      </c>
      <c r="H17" s="164">
        <v>0.80720484329936404</v>
      </c>
      <c r="I17" s="98"/>
      <c r="J17" s="98"/>
      <c r="K17" s="98"/>
      <c r="L17" s="98"/>
      <c r="M17" s="98"/>
      <c r="N17" s="98"/>
      <c r="O17" s="98"/>
      <c r="P17" s="98"/>
      <c r="Q17" s="98"/>
      <c r="R17" s="98"/>
      <c r="S17" s="98"/>
      <c r="T17" s="99"/>
    </row>
    <row r="18" spans="1:20" ht="13" customHeight="1" x14ac:dyDescent="0.35">
      <c r="A18" s="100" t="s">
        <v>254</v>
      </c>
      <c r="B18" s="97">
        <v>2</v>
      </c>
      <c r="C18" s="13">
        <v>14.402346458758499</v>
      </c>
      <c r="D18" s="164">
        <v>0.98247264791885702</v>
      </c>
      <c r="E18" s="13">
        <v>93.648130091070001</v>
      </c>
      <c r="F18" s="164">
        <v>0.45936516243166797</v>
      </c>
      <c r="G18" s="13">
        <v>86.456192633738695</v>
      </c>
      <c r="H18" s="164">
        <v>1.09051394658276</v>
      </c>
      <c r="I18" s="98"/>
      <c r="J18" s="98"/>
      <c r="K18" s="98"/>
      <c r="L18" s="98"/>
      <c r="M18" s="98"/>
      <c r="N18" s="98"/>
      <c r="O18" s="98"/>
      <c r="P18" s="98"/>
      <c r="Q18" s="98"/>
      <c r="R18" s="98"/>
      <c r="S18" s="98"/>
      <c r="T18" s="99"/>
    </row>
    <row r="19" spans="1:20" ht="13" customHeight="1" x14ac:dyDescent="0.35">
      <c r="A19" s="100" t="s">
        <v>255</v>
      </c>
      <c r="B19" s="97">
        <v>2</v>
      </c>
      <c r="C19" s="13">
        <v>13.764497998227201</v>
      </c>
      <c r="D19" s="164">
        <v>0.96141940683744298</v>
      </c>
      <c r="E19" s="13">
        <v>92.072203744074997</v>
      </c>
      <c r="F19" s="164">
        <v>0.71341291881639601</v>
      </c>
      <c r="G19" s="13">
        <v>82.522804554814996</v>
      </c>
      <c r="H19" s="164">
        <v>1.2610717459385701</v>
      </c>
      <c r="I19" s="98"/>
      <c r="J19" s="98"/>
      <c r="K19" s="98"/>
      <c r="L19" s="98"/>
      <c r="M19" s="98"/>
      <c r="N19" s="98"/>
      <c r="O19" s="98"/>
      <c r="P19" s="98"/>
      <c r="Q19" s="98"/>
      <c r="R19" s="98"/>
      <c r="S19" s="98"/>
      <c r="T19" s="99"/>
    </row>
    <row r="20" spans="1:20" ht="13" customHeight="1" x14ac:dyDescent="0.35">
      <c r="A20" s="12" t="s">
        <v>256</v>
      </c>
      <c r="B20" s="97">
        <v>2</v>
      </c>
      <c r="C20" s="13">
        <v>15.3150058317202</v>
      </c>
      <c r="D20" s="164">
        <v>1.0084184172731701</v>
      </c>
      <c r="E20" s="13">
        <v>93.273557788261797</v>
      </c>
      <c r="F20" s="164">
        <v>0.61568470512185103</v>
      </c>
      <c r="G20" s="13">
        <v>89.025484902755693</v>
      </c>
      <c r="H20" s="164">
        <v>0.95675055535341402</v>
      </c>
      <c r="I20" s="98"/>
      <c r="J20" s="98"/>
      <c r="K20" s="98"/>
      <c r="L20" s="98"/>
      <c r="M20" s="98"/>
      <c r="N20" s="98"/>
      <c r="O20" s="98"/>
      <c r="P20" s="98"/>
      <c r="Q20" s="98"/>
      <c r="R20" s="98"/>
      <c r="S20" s="98"/>
      <c r="T20" s="99"/>
    </row>
    <row r="21" spans="1:20" ht="13" customHeight="1" x14ac:dyDescent="0.35">
      <c r="A21" s="12" t="s">
        <v>257</v>
      </c>
      <c r="B21" s="97">
        <v>2</v>
      </c>
      <c r="C21" s="13">
        <v>13.3851605214843</v>
      </c>
      <c r="D21" s="164">
        <v>0.97072779545324095</v>
      </c>
      <c r="E21" s="13">
        <v>95.015306145961006</v>
      </c>
      <c r="F21" s="164">
        <v>0.568809190555007</v>
      </c>
      <c r="G21" s="13">
        <v>93.575290532505406</v>
      </c>
      <c r="H21" s="164">
        <v>0.68089024216728899</v>
      </c>
      <c r="I21" s="98"/>
      <c r="J21" s="98"/>
      <c r="K21" s="98"/>
      <c r="L21" s="98"/>
      <c r="M21" s="98"/>
      <c r="N21" s="98"/>
      <c r="O21" s="98"/>
      <c r="P21" s="98"/>
      <c r="Q21" s="98"/>
      <c r="R21" s="98"/>
      <c r="S21" s="98"/>
      <c r="T21" s="99"/>
    </row>
    <row r="22" spans="1:20" ht="13" customHeight="1" x14ac:dyDescent="0.35">
      <c r="A22" s="12" t="s">
        <v>258</v>
      </c>
      <c r="B22" s="97">
        <v>2</v>
      </c>
      <c r="C22" s="13">
        <v>21.411341754232701</v>
      </c>
      <c r="D22" s="164">
        <v>1.3467228068536501</v>
      </c>
      <c r="E22" s="13">
        <v>92.022637195963597</v>
      </c>
      <c r="F22" s="164">
        <v>1.0628186380383899</v>
      </c>
      <c r="G22" s="13">
        <v>83.647432876398895</v>
      </c>
      <c r="H22" s="164">
        <v>1.50306476643795</v>
      </c>
      <c r="I22" s="98"/>
      <c r="J22" s="98"/>
      <c r="K22" s="98"/>
      <c r="L22" s="98"/>
      <c r="M22" s="98"/>
      <c r="N22" s="98"/>
      <c r="O22" s="98"/>
      <c r="P22" s="98"/>
      <c r="Q22" s="98"/>
      <c r="R22" s="98"/>
      <c r="S22" s="98"/>
      <c r="T22" s="99"/>
    </row>
    <row r="23" spans="1:20" ht="13" customHeight="1" x14ac:dyDescent="0.35">
      <c r="A23" s="12" t="s">
        <v>259</v>
      </c>
      <c r="B23" s="97">
        <v>2</v>
      </c>
      <c r="C23" s="13">
        <v>27.456133696199299</v>
      </c>
      <c r="D23" s="164">
        <v>1.34866822037357</v>
      </c>
      <c r="E23" s="13">
        <v>94.579433872662094</v>
      </c>
      <c r="F23" s="164">
        <v>0.51035943273593098</v>
      </c>
      <c r="G23" s="13">
        <v>93.449639213812702</v>
      </c>
      <c r="H23" s="164">
        <v>0.62496349940301998</v>
      </c>
      <c r="I23" s="98"/>
      <c r="J23" s="98"/>
      <c r="K23" s="98"/>
      <c r="L23" s="98"/>
      <c r="M23" s="98"/>
      <c r="N23" s="98"/>
      <c r="O23" s="98"/>
      <c r="P23" s="98"/>
      <c r="Q23" s="98"/>
      <c r="R23" s="98"/>
      <c r="S23" s="98"/>
      <c r="T23" s="99"/>
    </row>
    <row r="24" spans="1:20" ht="13" customHeight="1" x14ac:dyDescent="0.35">
      <c r="A24" s="12" t="s">
        <v>260</v>
      </c>
      <c r="B24" s="97">
        <v>2</v>
      </c>
      <c r="C24" s="13">
        <v>33.467550918473201</v>
      </c>
      <c r="D24" s="164">
        <v>1.38013772469854</v>
      </c>
      <c r="E24" s="13">
        <v>88.543374374276794</v>
      </c>
      <c r="F24" s="164">
        <v>0.87097979504126</v>
      </c>
      <c r="G24" s="13">
        <v>80.445050495015806</v>
      </c>
      <c r="H24" s="164">
        <v>1.25297852904443</v>
      </c>
      <c r="I24" s="98"/>
      <c r="J24" s="98"/>
      <c r="K24" s="98"/>
      <c r="L24" s="98"/>
      <c r="M24" s="98"/>
      <c r="N24" s="98"/>
      <c r="O24" s="98"/>
      <c r="P24" s="98"/>
      <c r="Q24" s="98"/>
      <c r="R24" s="98"/>
      <c r="S24" s="98"/>
      <c r="T24" s="99"/>
    </row>
    <row r="25" spans="1:20" ht="13" customHeight="1" x14ac:dyDescent="0.35">
      <c r="A25" s="12" t="s">
        <v>261</v>
      </c>
      <c r="B25" s="97">
        <v>2</v>
      </c>
      <c r="C25" s="13">
        <v>17.951006471806799</v>
      </c>
      <c r="D25" s="164">
        <v>0.98446281256720303</v>
      </c>
      <c r="E25" s="13">
        <v>80.902930795863995</v>
      </c>
      <c r="F25" s="164">
        <v>1.0108890804842201</v>
      </c>
      <c r="G25" s="13">
        <v>83.036589078608699</v>
      </c>
      <c r="H25" s="164">
        <v>1.1463501363528099</v>
      </c>
      <c r="I25" s="98"/>
      <c r="J25" s="98"/>
      <c r="K25" s="98"/>
      <c r="L25" s="98"/>
      <c r="M25" s="98"/>
      <c r="N25" s="98"/>
      <c r="O25" s="98"/>
      <c r="P25" s="98"/>
      <c r="Q25" s="98"/>
      <c r="R25" s="98"/>
      <c r="S25" s="98"/>
      <c r="T25" s="99"/>
    </row>
    <row r="26" spans="1:20" ht="13" customHeight="1" x14ac:dyDescent="0.35">
      <c r="A26" s="12" t="s">
        <v>262</v>
      </c>
      <c r="B26" s="97">
        <v>2</v>
      </c>
      <c r="C26" s="13">
        <v>21.909203034303399</v>
      </c>
      <c r="D26" s="164">
        <v>1.1130779626957199</v>
      </c>
      <c r="E26" s="13">
        <v>84.475340340030002</v>
      </c>
      <c r="F26" s="164">
        <v>0.97423499200986996</v>
      </c>
      <c r="G26" s="13">
        <v>81.075467378338899</v>
      </c>
      <c r="H26" s="164">
        <v>0.97301659852714095</v>
      </c>
      <c r="I26" s="98"/>
      <c r="J26" s="98"/>
      <c r="K26" s="98"/>
      <c r="L26" s="98"/>
      <c r="M26" s="98"/>
      <c r="N26" s="98"/>
      <c r="O26" s="98"/>
      <c r="P26" s="98"/>
      <c r="Q26" s="98"/>
      <c r="R26" s="98"/>
      <c r="S26" s="98"/>
      <c r="T26" s="99"/>
    </row>
    <row r="27" spans="1:20" ht="13" customHeight="1" x14ac:dyDescent="0.35">
      <c r="A27" s="12" t="s">
        <v>263</v>
      </c>
      <c r="B27" s="97">
        <v>2</v>
      </c>
      <c r="C27" s="13">
        <v>10.238905355009701</v>
      </c>
      <c r="D27" s="164">
        <v>0.51879562140983004</v>
      </c>
      <c r="E27" s="13">
        <v>91.860103427374995</v>
      </c>
      <c r="F27" s="164">
        <v>0.49338540420985</v>
      </c>
      <c r="G27" s="13">
        <v>88.489263398102594</v>
      </c>
      <c r="H27" s="164">
        <v>0.72483326554544703</v>
      </c>
      <c r="I27" s="98"/>
      <c r="J27" s="98"/>
      <c r="K27" s="98"/>
      <c r="L27" s="98"/>
      <c r="M27" s="98"/>
      <c r="N27" s="98"/>
      <c r="O27" s="98"/>
      <c r="P27" s="98"/>
      <c r="Q27" s="98"/>
      <c r="R27" s="98"/>
      <c r="S27" s="98"/>
      <c r="T27" s="99"/>
    </row>
    <row r="28" spans="1:20" ht="13" customHeight="1" x14ac:dyDescent="0.35">
      <c r="A28" s="12" t="s">
        <v>264</v>
      </c>
      <c r="B28" s="97">
        <v>2</v>
      </c>
      <c r="C28" s="13">
        <v>10.4170300815567</v>
      </c>
      <c r="D28" s="164">
        <v>0.80759922789279004</v>
      </c>
      <c r="E28" s="13">
        <v>94.736085071178096</v>
      </c>
      <c r="F28" s="164">
        <v>0.53121733962382101</v>
      </c>
      <c r="G28" s="13">
        <v>87.609276121434903</v>
      </c>
      <c r="H28" s="164">
        <v>1.0104599627169499</v>
      </c>
      <c r="I28" s="98"/>
      <c r="J28" s="98"/>
      <c r="K28" s="98"/>
      <c r="L28" s="98"/>
      <c r="M28" s="98"/>
      <c r="N28" s="98"/>
      <c r="O28" s="98"/>
      <c r="P28" s="98"/>
      <c r="Q28" s="98"/>
      <c r="R28" s="98"/>
      <c r="S28" s="98"/>
      <c r="T28" s="99"/>
    </row>
    <row r="29" spans="1:20" ht="13" customHeight="1" x14ac:dyDescent="0.35">
      <c r="A29" s="12" t="s">
        <v>265</v>
      </c>
      <c r="B29" s="97">
        <v>2</v>
      </c>
      <c r="C29" s="13">
        <v>15.282743914035199</v>
      </c>
      <c r="D29" s="164">
        <v>0.94085944335702698</v>
      </c>
      <c r="E29" s="13">
        <v>87.077735061281004</v>
      </c>
      <c r="F29" s="164">
        <v>0.79914631017773596</v>
      </c>
      <c r="G29" s="13">
        <v>83.138366216210002</v>
      </c>
      <c r="H29" s="164">
        <v>0.93747974295985104</v>
      </c>
      <c r="I29" s="98"/>
      <c r="J29" s="98"/>
      <c r="K29" s="98"/>
      <c r="L29" s="98"/>
      <c r="M29" s="98"/>
      <c r="N29" s="98"/>
      <c r="O29" s="98"/>
      <c r="P29" s="98"/>
      <c r="Q29" s="98"/>
      <c r="R29" s="98"/>
      <c r="S29" s="98"/>
      <c r="T29" s="99"/>
    </row>
    <row r="30" spans="1:20" ht="13" customHeight="1" x14ac:dyDescent="0.35">
      <c r="A30" s="12" t="s">
        <v>266</v>
      </c>
      <c r="B30" s="97">
        <v>2</v>
      </c>
      <c r="C30" s="13">
        <v>20.312236004666001</v>
      </c>
      <c r="D30" s="164">
        <v>0.90611347323666003</v>
      </c>
      <c r="E30" s="13">
        <v>87.882790774357105</v>
      </c>
      <c r="F30" s="164">
        <v>0.66234242595158899</v>
      </c>
      <c r="G30" s="13">
        <v>81.8695941213238</v>
      </c>
      <c r="H30" s="164">
        <v>1.1662902451678301</v>
      </c>
      <c r="I30" s="98"/>
      <c r="J30" s="98"/>
      <c r="K30" s="98"/>
      <c r="L30" s="98"/>
      <c r="M30" s="98"/>
      <c r="N30" s="98"/>
      <c r="O30" s="98"/>
      <c r="P30" s="98"/>
      <c r="Q30" s="98"/>
      <c r="R30" s="98"/>
      <c r="S30" s="98"/>
      <c r="T30" s="99"/>
    </row>
    <row r="31" spans="1:20" ht="13" customHeight="1" x14ac:dyDescent="0.35">
      <c r="A31" s="12" t="s">
        <v>267</v>
      </c>
      <c r="B31" s="97">
        <v>2</v>
      </c>
      <c r="C31" s="13">
        <v>26.341151955232998</v>
      </c>
      <c r="D31" s="164">
        <v>1.1504190397188201</v>
      </c>
      <c r="E31" s="13">
        <v>88.600332533361794</v>
      </c>
      <c r="F31" s="164">
        <v>0.84791937822025898</v>
      </c>
      <c r="G31" s="13">
        <v>79.637744606119995</v>
      </c>
      <c r="H31" s="164">
        <v>1.38793059011037</v>
      </c>
      <c r="I31" s="98"/>
      <c r="J31" s="98"/>
      <c r="K31" s="98"/>
      <c r="L31" s="98"/>
      <c r="M31" s="98"/>
      <c r="N31" s="98"/>
      <c r="O31" s="98"/>
      <c r="P31" s="98"/>
      <c r="Q31" s="98"/>
      <c r="R31" s="98"/>
      <c r="S31" s="98"/>
      <c r="T31" s="99"/>
    </row>
    <row r="32" spans="1:20" ht="13" customHeight="1" x14ac:dyDescent="0.35">
      <c r="A32" s="12" t="s">
        <v>268</v>
      </c>
      <c r="B32" s="97">
        <v>2</v>
      </c>
      <c r="C32" s="13">
        <v>9.7801809194784592</v>
      </c>
      <c r="D32" s="164">
        <v>0.62597184958603702</v>
      </c>
      <c r="E32" s="13">
        <v>93.3368692942541</v>
      </c>
      <c r="F32" s="164">
        <v>0.60497908862859495</v>
      </c>
      <c r="G32" s="13">
        <v>87.091688322489105</v>
      </c>
      <c r="H32" s="164">
        <v>0.95456257259039001</v>
      </c>
      <c r="I32" s="98"/>
      <c r="J32" s="98"/>
      <c r="K32" s="98"/>
      <c r="L32" s="98"/>
      <c r="M32" s="98"/>
      <c r="N32" s="98"/>
      <c r="O32" s="98"/>
      <c r="P32" s="98"/>
      <c r="Q32" s="98"/>
      <c r="R32" s="98"/>
      <c r="S32" s="98"/>
      <c r="T32" s="99"/>
    </row>
    <row r="33" spans="1:20" ht="13" customHeight="1" x14ac:dyDescent="0.35">
      <c r="A33" s="12" t="s">
        <v>269</v>
      </c>
      <c r="B33" s="97">
        <v>2</v>
      </c>
      <c r="C33" s="13">
        <v>12.561561565187199</v>
      </c>
      <c r="D33" s="164">
        <v>0.90758998993800299</v>
      </c>
      <c r="E33" s="13">
        <v>94.968775616593007</v>
      </c>
      <c r="F33" s="164">
        <v>0.57512560436027604</v>
      </c>
      <c r="G33" s="13">
        <v>91.050213957520498</v>
      </c>
      <c r="H33" s="164">
        <v>0.87235616061515897</v>
      </c>
      <c r="I33" s="98"/>
      <c r="J33" s="98"/>
      <c r="K33" s="98"/>
      <c r="L33" s="98"/>
      <c r="M33" s="98"/>
      <c r="N33" s="98"/>
      <c r="O33" s="98"/>
      <c r="P33" s="98"/>
      <c r="Q33" s="98"/>
      <c r="R33" s="98"/>
      <c r="S33" s="98"/>
      <c r="T33" s="99"/>
    </row>
    <row r="34" spans="1:20" ht="13" customHeight="1" x14ac:dyDescent="0.35">
      <c r="A34" s="12" t="s">
        <v>270</v>
      </c>
      <c r="B34" s="97">
        <v>2</v>
      </c>
      <c r="C34" s="13">
        <v>11.631492834686799</v>
      </c>
      <c r="D34" s="164">
        <v>0.75871955742179598</v>
      </c>
      <c r="E34" s="13">
        <v>92.292985690585496</v>
      </c>
      <c r="F34" s="164">
        <v>0.62937260950293605</v>
      </c>
      <c r="G34" s="13">
        <v>89.427532882798104</v>
      </c>
      <c r="H34" s="164">
        <v>0.85741361985981601</v>
      </c>
      <c r="I34" s="98"/>
      <c r="J34" s="98"/>
      <c r="K34" s="98"/>
      <c r="L34" s="98"/>
      <c r="M34" s="98"/>
      <c r="N34" s="98"/>
      <c r="O34" s="98"/>
      <c r="P34" s="98"/>
      <c r="Q34" s="98"/>
      <c r="R34" s="98"/>
      <c r="S34" s="98"/>
      <c r="T34" s="99"/>
    </row>
    <row r="35" spans="1:20" ht="13" customHeight="1" x14ac:dyDescent="0.35">
      <c r="A35" s="12" t="s">
        <v>271</v>
      </c>
      <c r="B35" s="97">
        <v>2</v>
      </c>
      <c r="C35" s="13">
        <v>19.858925987811901</v>
      </c>
      <c r="D35" s="164">
        <v>0.80958549267463098</v>
      </c>
      <c r="E35" s="13">
        <v>91.420474662312103</v>
      </c>
      <c r="F35" s="164">
        <v>0.57380077175891597</v>
      </c>
      <c r="G35" s="13">
        <v>86.647063192601607</v>
      </c>
      <c r="H35" s="164">
        <v>0.88131521830444104</v>
      </c>
      <c r="I35" s="98"/>
      <c r="J35" s="98"/>
      <c r="K35" s="98"/>
      <c r="L35" s="98"/>
      <c r="M35" s="98"/>
      <c r="N35" s="98"/>
      <c r="O35" s="98"/>
      <c r="P35" s="98"/>
      <c r="Q35" s="98"/>
      <c r="R35" s="98"/>
      <c r="S35" s="98"/>
      <c r="T35" s="99"/>
    </row>
    <row r="36" spans="1:20" ht="13" customHeight="1" x14ac:dyDescent="0.35">
      <c r="A36" s="12" t="s">
        <v>272</v>
      </c>
      <c r="B36" s="97">
        <v>2</v>
      </c>
      <c r="C36" s="13">
        <v>34.454548135086</v>
      </c>
      <c r="D36" s="164">
        <v>1.02555261301483</v>
      </c>
      <c r="E36" s="13">
        <v>76.416947369174906</v>
      </c>
      <c r="F36" s="164">
        <v>0.94616142025985595</v>
      </c>
      <c r="G36" s="13">
        <v>55.711831368305099</v>
      </c>
      <c r="H36" s="164">
        <v>1.45275376471322</v>
      </c>
      <c r="I36" s="98"/>
      <c r="J36" s="98"/>
      <c r="K36" s="98"/>
      <c r="L36" s="98"/>
      <c r="M36" s="98"/>
      <c r="N36" s="98"/>
      <c r="O36" s="98"/>
      <c r="P36" s="98"/>
      <c r="Q36" s="98"/>
      <c r="R36" s="98"/>
      <c r="S36" s="98"/>
      <c r="T36" s="99"/>
    </row>
    <row r="37" spans="1:20" ht="13" customHeight="1" x14ac:dyDescent="0.35">
      <c r="A37" s="12" t="s">
        <v>273</v>
      </c>
      <c r="B37" s="97">
        <v>2</v>
      </c>
      <c r="C37" s="13">
        <v>18.7590448943388</v>
      </c>
      <c r="D37" s="164">
        <v>0.68662822513848398</v>
      </c>
      <c r="E37" s="13">
        <v>92.517522927268104</v>
      </c>
      <c r="F37" s="164">
        <v>0.47416757510325902</v>
      </c>
      <c r="G37" s="13">
        <v>89.612319330222107</v>
      </c>
      <c r="H37" s="164">
        <v>0.55514265375963801</v>
      </c>
      <c r="I37" s="98"/>
      <c r="J37" s="98"/>
      <c r="K37" s="98"/>
      <c r="L37" s="98"/>
      <c r="M37" s="98"/>
      <c r="N37" s="98"/>
      <c r="O37" s="98"/>
      <c r="P37" s="98"/>
      <c r="Q37" s="98"/>
      <c r="R37" s="98"/>
      <c r="S37" s="98"/>
      <c r="T37" s="99"/>
    </row>
    <row r="38" spans="1:20" ht="13" customHeight="1" x14ac:dyDescent="0.35">
      <c r="A38" s="12" t="s">
        <v>274</v>
      </c>
      <c r="B38" s="97">
        <v>2</v>
      </c>
      <c r="C38" s="13">
        <v>23.171005579029</v>
      </c>
      <c r="D38" s="164">
        <v>1.1424613721650201</v>
      </c>
      <c r="E38" s="13">
        <v>80.468876976679994</v>
      </c>
      <c r="F38" s="164">
        <v>1.06077066575385</v>
      </c>
      <c r="G38" s="13">
        <v>72.484161157673498</v>
      </c>
      <c r="H38" s="164">
        <v>1.5604004465404799</v>
      </c>
      <c r="I38" s="98"/>
      <c r="J38" s="98"/>
      <c r="K38" s="98"/>
      <c r="L38" s="98"/>
      <c r="M38" s="98"/>
      <c r="N38" s="98"/>
      <c r="O38" s="98"/>
      <c r="P38" s="98"/>
      <c r="Q38" s="98"/>
      <c r="R38" s="98"/>
      <c r="S38" s="98"/>
      <c r="T38" s="99"/>
    </row>
    <row r="39" spans="1:20" ht="13" customHeight="1" x14ac:dyDescent="0.35">
      <c r="A39" s="12" t="s">
        <v>275</v>
      </c>
      <c r="B39" s="97">
        <v>2</v>
      </c>
      <c r="C39" s="13">
        <v>21.356028964115399</v>
      </c>
      <c r="D39" s="164">
        <v>1.1167801601602301</v>
      </c>
      <c r="E39" s="13">
        <v>93.534198948496297</v>
      </c>
      <c r="F39" s="164">
        <v>0.55243220197757303</v>
      </c>
      <c r="G39" s="13">
        <v>90.6067840685146</v>
      </c>
      <c r="H39" s="164">
        <v>0.665506062450959</v>
      </c>
      <c r="I39" s="98"/>
      <c r="J39" s="98"/>
      <c r="K39" s="98"/>
      <c r="L39" s="98"/>
      <c r="M39" s="98"/>
      <c r="N39" s="98"/>
      <c r="O39" s="98"/>
      <c r="P39" s="98"/>
      <c r="Q39" s="98"/>
      <c r="R39" s="98"/>
      <c r="S39" s="98"/>
      <c r="T39" s="99"/>
    </row>
    <row r="40" spans="1:20" ht="13" customHeight="1" x14ac:dyDescent="0.35">
      <c r="A40" s="12" t="s">
        <v>276</v>
      </c>
      <c r="B40" s="97">
        <v>2</v>
      </c>
      <c r="C40" s="13">
        <v>10.2621747129635</v>
      </c>
      <c r="D40" s="164">
        <v>0.71724311734168</v>
      </c>
      <c r="E40" s="13">
        <v>94.0491413590929</v>
      </c>
      <c r="F40" s="164">
        <v>0.41008084722813898</v>
      </c>
      <c r="G40" s="13">
        <v>89.108249319784903</v>
      </c>
      <c r="H40" s="164">
        <v>0.85492400427243198</v>
      </c>
      <c r="I40" s="98"/>
      <c r="J40" s="98"/>
      <c r="K40" s="98"/>
      <c r="L40" s="98"/>
      <c r="M40" s="98"/>
      <c r="N40" s="98"/>
      <c r="O40" s="98"/>
      <c r="P40" s="98"/>
      <c r="Q40" s="98"/>
      <c r="R40" s="98"/>
      <c r="S40" s="98"/>
      <c r="T40" s="99"/>
    </row>
    <row r="41" spans="1:20" ht="13" customHeight="1" x14ac:dyDescent="0.35">
      <c r="A41" s="12" t="s">
        <v>277</v>
      </c>
      <c r="B41" s="97">
        <v>2</v>
      </c>
      <c r="C41" s="13">
        <v>13.659488700133</v>
      </c>
      <c r="D41" s="164">
        <v>0.86843222866498104</v>
      </c>
      <c r="E41" s="13">
        <v>92.1572468088482</v>
      </c>
      <c r="F41" s="164">
        <v>0.66972293319901599</v>
      </c>
      <c r="G41" s="13">
        <v>84.136244355045307</v>
      </c>
      <c r="H41" s="164">
        <v>1.2065115435886999</v>
      </c>
      <c r="I41" s="98"/>
      <c r="J41" s="98"/>
      <c r="K41" s="98"/>
      <c r="L41" s="98"/>
      <c r="M41" s="98"/>
      <c r="N41" s="98"/>
      <c r="O41" s="98"/>
      <c r="P41" s="98"/>
      <c r="Q41" s="98"/>
      <c r="R41" s="98"/>
      <c r="S41" s="98"/>
      <c r="T41" s="99"/>
    </row>
    <row r="42" spans="1:20" ht="13" customHeight="1" x14ac:dyDescent="0.35">
      <c r="A42" s="12" t="s">
        <v>278</v>
      </c>
      <c r="B42" s="97">
        <v>2</v>
      </c>
      <c r="C42" s="13">
        <v>13.719293927956199</v>
      </c>
      <c r="D42" s="164">
        <v>0.81588872105014199</v>
      </c>
      <c r="E42" s="13">
        <v>92.296661035635097</v>
      </c>
      <c r="F42" s="164">
        <v>0.61627272282064904</v>
      </c>
      <c r="G42" s="13">
        <v>86.768294225082599</v>
      </c>
      <c r="H42" s="164">
        <v>0.78337274346188901</v>
      </c>
      <c r="I42" s="98"/>
      <c r="J42" s="98"/>
      <c r="K42" s="98"/>
      <c r="L42" s="98"/>
      <c r="M42" s="98"/>
      <c r="N42" s="98"/>
      <c r="O42" s="98"/>
      <c r="P42" s="98"/>
      <c r="Q42" s="98"/>
      <c r="R42" s="98"/>
      <c r="S42" s="98"/>
      <c r="T42" s="99"/>
    </row>
    <row r="43" spans="1:20" ht="13" customHeight="1" x14ac:dyDescent="0.35">
      <c r="A43" s="12" t="s">
        <v>279</v>
      </c>
      <c r="B43" s="97">
        <v>2</v>
      </c>
      <c r="C43" s="13">
        <v>14.620383061527701</v>
      </c>
      <c r="D43" s="164">
        <v>0.96568647556918197</v>
      </c>
      <c r="E43" s="13">
        <v>87.051595780097699</v>
      </c>
      <c r="F43" s="164">
        <v>0.88194496567987801</v>
      </c>
      <c r="G43" s="13">
        <v>87.5217871851235</v>
      </c>
      <c r="H43" s="164">
        <v>0.93475548158977095</v>
      </c>
      <c r="I43" s="98"/>
      <c r="J43" s="98"/>
      <c r="K43" s="98"/>
      <c r="L43" s="98"/>
      <c r="M43" s="98"/>
      <c r="N43" s="98"/>
      <c r="O43" s="98"/>
      <c r="P43" s="98"/>
      <c r="Q43" s="98"/>
      <c r="R43" s="98"/>
      <c r="S43" s="98"/>
      <c r="T43" s="99"/>
    </row>
    <row r="44" spans="1:20" ht="13" customHeight="1" x14ac:dyDescent="0.35">
      <c r="A44" s="12" t="s">
        <v>280</v>
      </c>
      <c r="B44" s="97">
        <v>2</v>
      </c>
      <c r="C44" s="13">
        <v>44.402992137566599</v>
      </c>
      <c r="D44" s="164">
        <v>1.3822806308754401</v>
      </c>
      <c r="E44" s="13">
        <v>81.571229436118699</v>
      </c>
      <c r="F44" s="164">
        <v>0.76501053015322995</v>
      </c>
      <c r="G44" s="13">
        <v>78.905915870937605</v>
      </c>
      <c r="H44" s="164">
        <v>0.91137712138830096</v>
      </c>
      <c r="I44" s="98"/>
      <c r="J44" s="98"/>
      <c r="K44" s="98"/>
      <c r="L44" s="98"/>
      <c r="M44" s="98"/>
      <c r="N44" s="98"/>
      <c r="O44" s="98"/>
      <c r="P44" s="98"/>
      <c r="Q44" s="98"/>
      <c r="R44" s="98"/>
      <c r="S44" s="98"/>
      <c r="T44" s="99"/>
    </row>
    <row r="45" spans="1:20" ht="13" customHeight="1" x14ac:dyDescent="0.35">
      <c r="A45" s="12" t="s">
        <v>281</v>
      </c>
      <c r="B45" s="97">
        <v>2</v>
      </c>
      <c r="C45" s="13">
        <v>17.689755283136201</v>
      </c>
      <c r="D45" s="164">
        <v>0.75629687840773097</v>
      </c>
      <c r="E45" s="13">
        <v>88.952964570928103</v>
      </c>
      <c r="F45" s="164">
        <v>0.700524488315593</v>
      </c>
      <c r="G45" s="13">
        <v>86.472167928407799</v>
      </c>
      <c r="H45" s="164">
        <v>0.73509618559091505</v>
      </c>
      <c r="I45" s="98"/>
      <c r="J45" s="98"/>
      <c r="K45" s="98"/>
      <c r="L45" s="98"/>
      <c r="M45" s="98"/>
      <c r="N45" s="98"/>
      <c r="O45" s="98"/>
      <c r="P45" s="98"/>
      <c r="Q45" s="98"/>
      <c r="R45" s="98"/>
      <c r="S45" s="98"/>
      <c r="T45" s="99"/>
    </row>
    <row r="46" spans="1:20" ht="13" customHeight="1" x14ac:dyDescent="0.35">
      <c r="A46" s="12" t="s">
        <v>282</v>
      </c>
      <c r="B46" s="97">
        <v>2</v>
      </c>
      <c r="C46" s="13">
        <v>17.0016933588401</v>
      </c>
      <c r="D46" s="164">
        <v>0.84442370127767696</v>
      </c>
      <c r="E46" s="13">
        <v>91.536342812511506</v>
      </c>
      <c r="F46" s="164">
        <v>0.63572369130250705</v>
      </c>
      <c r="G46" s="13">
        <v>82.267263421878098</v>
      </c>
      <c r="H46" s="164">
        <v>1.04350553826398</v>
      </c>
      <c r="I46" s="98"/>
      <c r="J46" s="98"/>
      <c r="K46" s="98"/>
      <c r="L46" s="98"/>
      <c r="M46" s="98"/>
      <c r="N46" s="98"/>
      <c r="O46" s="98"/>
      <c r="P46" s="98"/>
      <c r="Q46" s="98"/>
      <c r="R46" s="98"/>
      <c r="S46" s="98"/>
      <c r="T46" s="99"/>
    </row>
    <row r="47" spans="1:20" ht="13" customHeight="1" x14ac:dyDescent="0.35">
      <c r="A47" s="12" t="s">
        <v>283</v>
      </c>
      <c r="B47" s="97">
        <v>2</v>
      </c>
      <c r="C47" s="13">
        <v>23.358602792596699</v>
      </c>
      <c r="D47" s="164">
        <v>0.97027012182814099</v>
      </c>
      <c r="E47" s="13">
        <v>93.669847259383801</v>
      </c>
      <c r="F47" s="164">
        <v>0.47684954395243201</v>
      </c>
      <c r="G47" s="13">
        <v>89.503528032127207</v>
      </c>
      <c r="H47" s="164">
        <v>0.76465229383392797</v>
      </c>
      <c r="I47" s="98"/>
      <c r="J47" s="98"/>
      <c r="K47" s="98"/>
      <c r="L47" s="98"/>
      <c r="M47" s="98"/>
      <c r="N47" s="98"/>
      <c r="O47" s="98"/>
      <c r="P47" s="98"/>
      <c r="Q47" s="98"/>
      <c r="R47" s="98"/>
      <c r="S47" s="98"/>
      <c r="T47" s="99"/>
    </row>
    <row r="48" spans="1:20" ht="13" customHeight="1" x14ac:dyDescent="0.35">
      <c r="A48" s="12" t="s">
        <v>284</v>
      </c>
      <c r="B48" s="97">
        <v>2</v>
      </c>
      <c r="C48" s="13">
        <v>11.5992767073585</v>
      </c>
      <c r="D48" s="164">
        <v>0.952608728329007</v>
      </c>
      <c r="E48" s="13">
        <v>92.956413934880601</v>
      </c>
      <c r="F48" s="164">
        <v>0.63551045536211404</v>
      </c>
      <c r="G48" s="13">
        <v>88.798642917852604</v>
      </c>
      <c r="H48" s="164">
        <v>0.96376851943527797</v>
      </c>
      <c r="I48" s="98"/>
      <c r="J48" s="98"/>
      <c r="K48" s="98"/>
      <c r="L48" s="98"/>
      <c r="M48" s="98"/>
      <c r="N48" s="98"/>
      <c r="O48" s="98"/>
      <c r="P48" s="98"/>
      <c r="Q48" s="98"/>
      <c r="R48" s="98"/>
      <c r="S48" s="98"/>
      <c r="T48" s="99"/>
    </row>
    <row r="49" spans="1:20" ht="13" customHeight="1" x14ac:dyDescent="0.35">
      <c r="A49" s="12" t="s">
        <v>285</v>
      </c>
      <c r="B49" s="97">
        <v>2</v>
      </c>
      <c r="C49" s="13">
        <v>32.8674477381998</v>
      </c>
      <c r="D49" s="164">
        <v>1.38411470099434</v>
      </c>
      <c r="E49" s="13">
        <v>89.448378278307104</v>
      </c>
      <c r="F49" s="164">
        <v>0.77173742024632097</v>
      </c>
      <c r="G49" s="13">
        <v>87.587203791812598</v>
      </c>
      <c r="H49" s="164">
        <v>0.88857789800734099</v>
      </c>
      <c r="I49" s="98"/>
      <c r="J49" s="98"/>
      <c r="K49" s="98"/>
      <c r="L49" s="98"/>
      <c r="M49" s="98"/>
      <c r="N49" s="98"/>
      <c r="O49" s="98"/>
      <c r="P49" s="98"/>
      <c r="Q49" s="98"/>
      <c r="R49" s="98"/>
      <c r="S49" s="98"/>
      <c r="T49" s="99"/>
    </row>
    <row r="50" spans="1:20" ht="13" customHeight="1" x14ac:dyDescent="0.35">
      <c r="A50" s="12" t="s">
        <v>286</v>
      </c>
      <c r="B50" s="97">
        <v>2</v>
      </c>
      <c r="C50" s="13">
        <v>15.718026731225001</v>
      </c>
      <c r="D50" s="164">
        <v>0.814425705317944</v>
      </c>
      <c r="E50" s="13">
        <v>81.404512383399194</v>
      </c>
      <c r="F50" s="164">
        <v>0.87353314135093996</v>
      </c>
      <c r="G50" s="13">
        <v>84.8531747504436</v>
      </c>
      <c r="H50" s="164">
        <v>0.82315800711053999</v>
      </c>
      <c r="I50" s="98"/>
      <c r="J50" s="98"/>
      <c r="K50" s="98"/>
      <c r="L50" s="98"/>
      <c r="M50" s="98"/>
      <c r="N50" s="98"/>
      <c r="O50" s="98"/>
      <c r="P50" s="98"/>
      <c r="Q50" s="98"/>
      <c r="R50" s="98"/>
      <c r="S50" s="98"/>
      <c r="T50" s="99"/>
    </row>
    <row r="51" spans="1:20" ht="13" customHeight="1" x14ac:dyDescent="0.35">
      <c r="A51" s="12" t="s">
        <v>287</v>
      </c>
      <c r="B51" s="97">
        <v>2</v>
      </c>
      <c r="C51" s="13">
        <v>22.078019173702899</v>
      </c>
      <c r="D51" s="164">
        <v>0.88072900526896702</v>
      </c>
      <c r="E51" s="13">
        <v>80.983755673193102</v>
      </c>
      <c r="F51" s="164">
        <v>0.85651872088495595</v>
      </c>
      <c r="G51" s="13">
        <v>75.615280377047597</v>
      </c>
      <c r="H51" s="164">
        <v>0.85679594967268402</v>
      </c>
      <c r="I51" s="98"/>
      <c r="J51" s="98"/>
      <c r="K51" s="98"/>
      <c r="L51" s="98"/>
      <c r="M51" s="98"/>
      <c r="N51" s="98"/>
      <c r="O51" s="98"/>
      <c r="P51" s="98"/>
      <c r="Q51" s="98"/>
      <c r="R51" s="98"/>
      <c r="S51" s="98"/>
      <c r="T51" s="99"/>
    </row>
    <row r="52" spans="1:20" ht="13" customHeight="1" x14ac:dyDescent="0.35">
      <c r="A52" s="12" t="s">
        <v>288</v>
      </c>
      <c r="B52" s="97">
        <v>2</v>
      </c>
      <c r="C52" s="13">
        <v>36.252577912706897</v>
      </c>
      <c r="D52" s="164">
        <v>0.80733345577863103</v>
      </c>
      <c r="E52" s="13">
        <v>87.534981291754605</v>
      </c>
      <c r="F52" s="164">
        <v>0.56431052440152696</v>
      </c>
      <c r="G52" s="13">
        <v>75.317950750686194</v>
      </c>
      <c r="H52" s="164">
        <v>0.75974989746944899</v>
      </c>
      <c r="I52" s="98"/>
      <c r="J52" s="98"/>
      <c r="K52" s="98"/>
      <c r="L52" s="98"/>
      <c r="M52" s="98"/>
      <c r="N52" s="98"/>
      <c r="O52" s="98"/>
      <c r="P52" s="98"/>
      <c r="Q52" s="98"/>
      <c r="R52" s="98"/>
      <c r="S52" s="98"/>
      <c r="T52" s="99"/>
    </row>
    <row r="53" spans="1:20" ht="13" customHeight="1" x14ac:dyDescent="0.35">
      <c r="A53" s="12" t="s">
        <v>289</v>
      </c>
      <c r="B53" s="97">
        <v>2</v>
      </c>
      <c r="C53" s="13">
        <v>14.132620578790799</v>
      </c>
      <c r="D53" s="164">
        <v>0.79128169477330601</v>
      </c>
      <c r="E53" s="13">
        <v>91.4442352019975</v>
      </c>
      <c r="F53" s="164">
        <v>0.59286975882849302</v>
      </c>
      <c r="G53" s="13">
        <v>82.824354153120595</v>
      </c>
      <c r="H53" s="164">
        <v>1.21848037858417</v>
      </c>
      <c r="I53" s="98"/>
      <c r="J53" s="98"/>
      <c r="K53" s="98"/>
      <c r="L53" s="98"/>
      <c r="M53" s="98"/>
      <c r="N53" s="98"/>
      <c r="O53" s="98"/>
      <c r="P53" s="98"/>
      <c r="Q53" s="98"/>
      <c r="R53" s="98"/>
      <c r="S53" s="98"/>
      <c r="T53" s="99"/>
    </row>
    <row r="54" spans="1:20" ht="13" customHeight="1" x14ac:dyDescent="0.35">
      <c r="A54" s="12" t="s">
        <v>290</v>
      </c>
      <c r="B54" s="97">
        <v>2</v>
      </c>
      <c r="C54" s="13">
        <v>21.274046369056101</v>
      </c>
      <c r="D54" s="164">
        <v>0.95166433853779897</v>
      </c>
      <c r="E54" s="13">
        <v>85.395826397789605</v>
      </c>
      <c r="F54" s="164">
        <v>0.83624475296480105</v>
      </c>
      <c r="G54" s="13">
        <v>80.537471906691295</v>
      </c>
      <c r="H54" s="164">
        <v>0.97352939831977303</v>
      </c>
      <c r="I54" s="98"/>
      <c r="J54" s="98"/>
      <c r="K54" s="98"/>
      <c r="L54" s="98"/>
      <c r="M54" s="98"/>
      <c r="N54" s="98"/>
      <c r="O54" s="98"/>
      <c r="P54" s="98"/>
      <c r="Q54" s="98"/>
      <c r="R54" s="98"/>
      <c r="S54" s="98"/>
      <c r="T54" s="99"/>
    </row>
    <row r="55" spans="1:20" ht="13" customHeight="1" x14ac:dyDescent="0.35">
      <c r="A55" s="12" t="s">
        <v>291</v>
      </c>
      <c r="B55" s="97">
        <v>2</v>
      </c>
      <c r="C55" s="13">
        <v>45.562492644838102</v>
      </c>
      <c r="D55" s="164">
        <v>1.2940400109189001</v>
      </c>
      <c r="E55" s="13">
        <v>78.0630927952664</v>
      </c>
      <c r="F55" s="164">
        <v>1.2943791045369599</v>
      </c>
      <c r="G55" s="13">
        <v>72.398658232201996</v>
      </c>
      <c r="H55" s="164">
        <v>1.48679583489375</v>
      </c>
      <c r="I55" s="98"/>
      <c r="J55" s="98"/>
      <c r="K55" s="98"/>
      <c r="L55" s="98"/>
      <c r="M55" s="98"/>
      <c r="N55" s="98"/>
      <c r="O55" s="98"/>
      <c r="P55" s="98"/>
      <c r="Q55" s="98"/>
      <c r="R55" s="98"/>
      <c r="S55" s="98"/>
      <c r="T55" s="99"/>
    </row>
    <row r="56" spans="1:20" ht="13" customHeight="1" x14ac:dyDescent="0.35">
      <c r="A56" s="12" t="s">
        <v>292</v>
      </c>
      <c r="B56" s="97">
        <v>2</v>
      </c>
      <c r="C56" s="13">
        <v>20.203509279539499</v>
      </c>
      <c r="D56" s="164">
        <v>0.81984403970401198</v>
      </c>
      <c r="E56" s="13">
        <v>90.508696739685206</v>
      </c>
      <c r="F56" s="164">
        <v>0.55150979124280597</v>
      </c>
      <c r="G56" s="13">
        <v>86.026452174794301</v>
      </c>
      <c r="H56" s="164">
        <v>0.96916728589327505</v>
      </c>
      <c r="I56" s="98"/>
      <c r="J56" s="98"/>
      <c r="K56" s="98"/>
      <c r="L56" s="98"/>
      <c r="M56" s="98"/>
      <c r="N56" s="98"/>
      <c r="O56" s="98"/>
      <c r="P56" s="98"/>
      <c r="Q56" s="98"/>
      <c r="R56" s="98"/>
      <c r="S56" s="98"/>
      <c r="T56" s="99"/>
    </row>
    <row r="57" spans="1:20" ht="13" customHeight="1" x14ac:dyDescent="0.35">
      <c r="A57" s="12" t="s">
        <v>293</v>
      </c>
      <c r="B57" s="97">
        <v>2</v>
      </c>
      <c r="C57" s="13">
        <v>20.5294471212551</v>
      </c>
      <c r="D57" s="164">
        <v>1.0576227481428599</v>
      </c>
      <c r="E57" s="13">
        <v>92.704661593543193</v>
      </c>
      <c r="F57" s="164">
        <v>0.64937789129761603</v>
      </c>
      <c r="G57" s="13">
        <v>83.998859369605199</v>
      </c>
      <c r="H57" s="164">
        <v>1.06264680599199</v>
      </c>
      <c r="I57" s="98"/>
      <c r="J57" s="98"/>
      <c r="K57" s="98"/>
      <c r="L57" s="98"/>
      <c r="M57" s="98"/>
      <c r="N57" s="98"/>
      <c r="O57" s="98"/>
      <c r="P57" s="98"/>
      <c r="Q57" s="98"/>
      <c r="R57" s="98"/>
      <c r="S57" s="98"/>
      <c r="T57" s="99"/>
    </row>
    <row r="58" spans="1:20" ht="13" customHeight="1" x14ac:dyDescent="0.35">
      <c r="A58" s="12" t="s">
        <v>294</v>
      </c>
      <c r="B58" s="97">
        <v>2</v>
      </c>
      <c r="C58" s="13">
        <v>39.533103273236001</v>
      </c>
      <c r="D58" s="164">
        <v>1.44742836390985</v>
      </c>
      <c r="E58" s="13">
        <v>78.301302329737894</v>
      </c>
      <c r="F58" s="164">
        <v>1.14022134766673</v>
      </c>
      <c r="G58" s="13">
        <v>71.968388061872105</v>
      </c>
      <c r="H58" s="164">
        <v>1.48584863066786</v>
      </c>
      <c r="I58" s="98"/>
      <c r="J58" s="98"/>
      <c r="K58" s="98"/>
      <c r="L58" s="98"/>
      <c r="M58" s="98"/>
      <c r="N58" s="98"/>
      <c r="O58" s="98"/>
      <c r="P58" s="98"/>
      <c r="Q58" s="98"/>
      <c r="R58" s="98"/>
      <c r="S58" s="98"/>
      <c r="T58" s="99"/>
    </row>
    <row r="59" spans="1:20" ht="13" customHeight="1" x14ac:dyDescent="0.35">
      <c r="A59" s="12" t="s">
        <v>295</v>
      </c>
      <c r="B59" s="97">
        <v>2</v>
      </c>
      <c r="C59" s="13">
        <v>32.209413666228102</v>
      </c>
      <c r="D59" s="164">
        <v>1.71126937169228</v>
      </c>
      <c r="E59" s="13">
        <v>90.699858217133297</v>
      </c>
      <c r="F59" s="164">
        <v>0.73723776265572805</v>
      </c>
      <c r="G59" s="13">
        <v>88.498744746801606</v>
      </c>
      <c r="H59" s="164">
        <v>0.92307667072525401</v>
      </c>
      <c r="I59" s="98"/>
      <c r="J59" s="98"/>
      <c r="K59" s="98"/>
      <c r="L59" s="98"/>
      <c r="M59" s="98"/>
      <c r="N59" s="98"/>
      <c r="O59" s="98"/>
      <c r="P59" s="98"/>
      <c r="Q59" s="98"/>
      <c r="R59" s="98"/>
      <c r="S59" s="98"/>
      <c r="T59" s="99"/>
    </row>
    <row r="60" spans="1:20" ht="13" customHeight="1" x14ac:dyDescent="0.35">
      <c r="A60" s="12" t="s">
        <v>296</v>
      </c>
      <c r="B60" s="97">
        <v>2</v>
      </c>
      <c r="C60" s="13">
        <v>19.056072476646701</v>
      </c>
      <c r="D60" s="164">
        <v>1.4420421198598301</v>
      </c>
      <c r="E60" s="13">
        <v>90.720144979402605</v>
      </c>
      <c r="F60" s="164">
        <v>1.00470108336399</v>
      </c>
      <c r="G60" s="13">
        <v>81.381282443478995</v>
      </c>
      <c r="H60" s="164">
        <v>1.5132708001669899</v>
      </c>
      <c r="I60" s="98"/>
      <c r="J60" s="98"/>
      <c r="K60" s="98"/>
      <c r="L60" s="98"/>
      <c r="M60" s="98"/>
      <c r="N60" s="98"/>
      <c r="O60" s="98"/>
      <c r="P60" s="98"/>
      <c r="Q60" s="98"/>
      <c r="R60" s="98"/>
      <c r="S60" s="98"/>
      <c r="T60" s="99"/>
    </row>
    <row r="61" spans="1:20" ht="13" customHeight="1" x14ac:dyDescent="0.35">
      <c r="A61" s="12" t="s">
        <v>297</v>
      </c>
      <c r="B61" s="97">
        <v>2</v>
      </c>
      <c r="C61" s="13">
        <v>18.5955688012343</v>
      </c>
      <c r="D61" s="164">
        <v>0.82605733867154396</v>
      </c>
      <c r="E61" s="13">
        <v>93.646313538437099</v>
      </c>
      <c r="F61" s="164">
        <v>0.42938154251365301</v>
      </c>
      <c r="G61" s="13">
        <v>88.508941548038607</v>
      </c>
      <c r="H61" s="164">
        <v>0.58856628929379995</v>
      </c>
      <c r="I61" s="98"/>
      <c r="J61" s="98"/>
      <c r="K61" s="98"/>
      <c r="L61" s="98"/>
      <c r="M61" s="98"/>
      <c r="N61" s="98"/>
      <c r="O61" s="98"/>
      <c r="P61" s="98"/>
      <c r="Q61" s="98"/>
      <c r="R61" s="98"/>
      <c r="S61" s="98"/>
      <c r="T61" s="99"/>
    </row>
    <row r="62" spans="1:20" ht="13" customHeight="1" x14ac:dyDescent="0.35">
      <c r="A62" s="12" t="s">
        <v>298</v>
      </c>
      <c r="B62" s="97">
        <v>2</v>
      </c>
      <c r="C62" s="13">
        <v>24.758652373912199</v>
      </c>
      <c r="D62" s="164">
        <v>0.95612661344557104</v>
      </c>
      <c r="E62" s="13">
        <v>92.217245734682393</v>
      </c>
      <c r="F62" s="164">
        <v>0.52983749552084902</v>
      </c>
      <c r="G62" s="13">
        <v>93.755013202438207</v>
      </c>
      <c r="H62" s="164">
        <v>0.52436714185441602</v>
      </c>
      <c r="I62" s="98"/>
      <c r="J62" s="98"/>
      <c r="K62" s="98"/>
      <c r="L62" s="98"/>
      <c r="M62" s="98"/>
      <c r="N62" s="98"/>
      <c r="O62" s="98"/>
      <c r="P62" s="98"/>
      <c r="Q62" s="98"/>
      <c r="R62" s="98"/>
      <c r="S62" s="98"/>
      <c r="T62" s="99"/>
    </row>
    <row r="63" spans="1:20" ht="13" customHeight="1" x14ac:dyDescent="0.35">
      <c r="A63" s="101" t="s">
        <v>299</v>
      </c>
      <c r="B63" s="102">
        <v>2</v>
      </c>
      <c r="C63" s="44">
        <v>19.442662539662098</v>
      </c>
      <c r="D63" s="165">
        <v>0.19157889230227301</v>
      </c>
      <c r="E63" s="44">
        <v>90.077757385998197</v>
      </c>
      <c r="F63" s="165">
        <v>0.13811078989869099</v>
      </c>
      <c r="G63" s="44">
        <v>83.197732573030095</v>
      </c>
      <c r="H63" s="165">
        <v>0.21285899251233001</v>
      </c>
      <c r="I63" s="98"/>
      <c r="J63" s="98"/>
      <c r="K63" s="98"/>
      <c r="L63" s="98"/>
      <c r="M63" s="98"/>
      <c r="N63" s="98"/>
      <c r="O63" s="98"/>
      <c r="P63" s="98"/>
      <c r="Q63" s="98"/>
      <c r="R63" s="98"/>
      <c r="S63" s="98"/>
      <c r="T63" s="99"/>
    </row>
    <row r="64" spans="1:20" ht="13" customHeight="1" x14ac:dyDescent="0.35">
      <c r="A64" s="103" t="s">
        <v>300</v>
      </c>
      <c r="B64" s="104">
        <v>2</v>
      </c>
      <c r="C64" s="48">
        <v>18.532199964864301</v>
      </c>
      <c r="D64" s="166">
        <v>0.30151123811379998</v>
      </c>
      <c r="E64" s="48">
        <v>91.056210956492606</v>
      </c>
      <c r="F64" s="166">
        <v>0.217011986219522</v>
      </c>
      <c r="G64" s="48">
        <v>84.720006958097301</v>
      </c>
      <c r="H64" s="166">
        <v>0.35682268814976198</v>
      </c>
      <c r="I64" s="98"/>
      <c r="J64" s="98"/>
      <c r="K64" s="98"/>
      <c r="L64" s="98"/>
      <c r="M64" s="98"/>
      <c r="N64" s="98"/>
      <c r="O64" s="98"/>
      <c r="P64" s="98"/>
      <c r="Q64" s="98"/>
      <c r="R64" s="98"/>
      <c r="S64" s="98"/>
      <c r="T64" s="99"/>
    </row>
    <row r="65" spans="1:20" ht="13" customHeight="1" x14ac:dyDescent="0.35">
      <c r="A65" s="105" t="s">
        <v>301</v>
      </c>
      <c r="B65" s="106">
        <v>2</v>
      </c>
      <c r="C65" s="19">
        <v>21.418155940509202</v>
      </c>
      <c r="D65" s="167">
        <v>0.14575401166825899</v>
      </c>
      <c r="E65" s="19">
        <v>89.299305190981698</v>
      </c>
      <c r="F65" s="167">
        <v>0.104318056913712</v>
      </c>
      <c r="G65" s="19">
        <v>84.2416166610316</v>
      </c>
      <c r="H65" s="167">
        <v>0.142983882087027</v>
      </c>
      <c r="I65" s="98"/>
      <c r="J65" s="98"/>
      <c r="K65" s="98"/>
      <c r="L65" s="98"/>
      <c r="M65" s="98"/>
      <c r="N65" s="98"/>
      <c r="O65" s="98"/>
      <c r="P65" s="98"/>
      <c r="Q65" s="98"/>
      <c r="R65" s="98"/>
      <c r="S65" s="98"/>
      <c r="T65" s="99"/>
    </row>
    <row r="66" spans="1:20" ht="13" customHeight="1" x14ac:dyDescent="0.35">
      <c r="A66" s="12" t="s">
        <v>302</v>
      </c>
      <c r="B66" s="97">
        <v>2</v>
      </c>
      <c r="C66" s="13">
        <v>23.042291354925201</v>
      </c>
      <c r="D66" s="164">
        <v>2.1886924522961602</v>
      </c>
      <c r="E66" s="13">
        <v>91.941390759736706</v>
      </c>
      <c r="F66" s="164">
        <v>1.4195145979034201</v>
      </c>
      <c r="G66" s="13">
        <v>86.034450152591603</v>
      </c>
      <c r="H66" s="164">
        <v>2.0156671873117999</v>
      </c>
      <c r="I66" s="98"/>
      <c r="J66" s="98"/>
      <c r="K66" s="98"/>
      <c r="L66" s="98"/>
      <c r="M66" s="98"/>
      <c r="N66" s="98"/>
      <c r="O66" s="98"/>
      <c r="P66" s="98"/>
      <c r="Q66" s="98"/>
      <c r="R66" s="98"/>
      <c r="S66" s="98"/>
      <c r="T66" s="99"/>
    </row>
    <row r="67" spans="1:20" ht="13" customHeight="1" x14ac:dyDescent="0.35">
      <c r="A67" s="12" t="s">
        <v>303</v>
      </c>
      <c r="B67" s="97">
        <v>2</v>
      </c>
      <c r="C67" s="13">
        <v>13.650669906420999</v>
      </c>
      <c r="D67" s="164">
        <v>1.38056324416608</v>
      </c>
      <c r="E67" s="13">
        <v>94.056543125143094</v>
      </c>
      <c r="F67" s="164">
        <v>0.92475908042426602</v>
      </c>
      <c r="G67" s="13">
        <v>83.115594552462298</v>
      </c>
      <c r="H67" s="164">
        <v>2.2136158975937299</v>
      </c>
      <c r="I67" s="98"/>
      <c r="J67" s="98"/>
      <c r="K67" s="98"/>
      <c r="L67" s="98"/>
      <c r="M67" s="98"/>
      <c r="N67" s="98"/>
      <c r="O67" s="98"/>
      <c r="P67" s="98"/>
      <c r="Q67" s="98"/>
      <c r="R67" s="98"/>
      <c r="S67" s="98"/>
      <c r="T67" s="99"/>
    </row>
    <row r="68" spans="1:20" ht="13" customHeight="1" x14ac:dyDescent="0.35">
      <c r="A68" s="12" t="s">
        <v>304</v>
      </c>
      <c r="B68" s="97">
        <v>2</v>
      </c>
      <c r="C68" s="13">
        <v>21.647384604269501</v>
      </c>
      <c r="D68" s="164">
        <v>1.65327331553629</v>
      </c>
      <c r="E68" s="13">
        <v>92.254825119809794</v>
      </c>
      <c r="F68" s="164">
        <v>1.05905755307964</v>
      </c>
      <c r="G68" s="13">
        <v>84.918668772382901</v>
      </c>
      <c r="H68" s="164">
        <v>1.9196244927438499</v>
      </c>
      <c r="I68" s="98"/>
      <c r="J68" s="98"/>
      <c r="K68" s="98"/>
      <c r="L68" s="98"/>
      <c r="M68" s="98"/>
      <c r="N68" s="98"/>
      <c r="O68" s="98"/>
      <c r="P68" s="98"/>
      <c r="Q68" s="98"/>
      <c r="R68" s="98"/>
      <c r="S68" s="98"/>
      <c r="T68" s="99"/>
    </row>
    <row r="69" spans="1:20" ht="13" customHeight="1" x14ac:dyDescent="0.35">
      <c r="A69" s="26" t="s">
        <v>305</v>
      </c>
      <c r="B69" s="107">
        <v>2</v>
      </c>
      <c r="C69" s="108">
        <v>12.643806144096001</v>
      </c>
      <c r="D69" s="169">
        <v>1.20642258014374</v>
      </c>
      <c r="E69" s="108">
        <v>94.660378095390101</v>
      </c>
      <c r="F69" s="169">
        <v>0.77173925233751195</v>
      </c>
      <c r="G69" s="108">
        <v>89.199493070737006</v>
      </c>
      <c r="H69" s="169">
        <v>1.4755108963796399</v>
      </c>
      <c r="I69" s="110"/>
      <c r="J69" s="110"/>
      <c r="K69" s="110"/>
      <c r="L69" s="110"/>
      <c r="M69" s="110"/>
      <c r="N69" s="110"/>
      <c r="O69" s="110"/>
      <c r="P69" s="110"/>
      <c r="Q69" s="110"/>
      <c r="R69" s="110"/>
      <c r="S69" s="110"/>
      <c r="T69" s="111"/>
    </row>
    <row r="70" spans="1:20" ht="13" customHeight="1" x14ac:dyDescent="0.35">
      <c r="A70" s="12"/>
      <c r="B70" s="112"/>
      <c r="C70" s="13" t="s">
        <v>706</v>
      </c>
      <c r="D70" s="164" t="s">
        <v>707</v>
      </c>
      <c r="E70" s="13" t="s">
        <v>708</v>
      </c>
      <c r="F70" s="164" t="s">
        <v>709</v>
      </c>
      <c r="G70" s="13" t="s">
        <v>710</v>
      </c>
      <c r="H70" s="164" t="s">
        <v>711</v>
      </c>
      <c r="I70" s="13" t="s">
        <v>712</v>
      </c>
      <c r="J70" s="164" t="s">
        <v>713</v>
      </c>
      <c r="K70" s="13" t="s">
        <v>714</v>
      </c>
      <c r="L70" s="164" t="s">
        <v>715</v>
      </c>
      <c r="M70" s="13" t="s">
        <v>716</v>
      </c>
      <c r="N70" s="164" t="s">
        <v>717</v>
      </c>
      <c r="O70" s="98" t="s">
        <v>718</v>
      </c>
      <c r="P70" s="98" t="s">
        <v>719</v>
      </c>
      <c r="Q70" s="98" t="s">
        <v>720</v>
      </c>
      <c r="R70" s="98" t="s">
        <v>721</v>
      </c>
      <c r="S70" s="98" t="s">
        <v>722</v>
      </c>
      <c r="T70" s="99" t="s">
        <v>723</v>
      </c>
    </row>
    <row r="71" spans="1:20" ht="13" customHeight="1" x14ac:dyDescent="0.35">
      <c r="A71" s="12" t="s">
        <v>249</v>
      </c>
      <c r="B71" s="112">
        <v>1</v>
      </c>
      <c r="C71" s="13">
        <v>17.019135573096602</v>
      </c>
      <c r="D71" s="164">
        <v>0.89317977862067399</v>
      </c>
      <c r="E71" s="13">
        <v>93.357721407769304</v>
      </c>
      <c r="F71" s="164">
        <v>0.70166720468729804</v>
      </c>
      <c r="G71" s="13">
        <v>87.905887898045606</v>
      </c>
      <c r="H71" s="164">
        <v>0.96208552986846596</v>
      </c>
      <c r="I71" s="13">
        <v>-4.3715282397474002</v>
      </c>
      <c r="J71" s="164">
        <v>1.34183532746573</v>
      </c>
      <c r="K71" s="13">
        <v>1.84243080610571</v>
      </c>
      <c r="L71" s="164">
        <v>0.86279750738731098</v>
      </c>
      <c r="M71" s="13">
        <v>4.9927645353729302</v>
      </c>
      <c r="N71" s="164">
        <v>1.37452389648629</v>
      </c>
      <c r="O71" s="98"/>
      <c r="P71" s="98"/>
      <c r="Q71" s="98"/>
      <c r="R71" s="98"/>
      <c r="S71" s="98"/>
      <c r="T71" s="99"/>
    </row>
    <row r="72" spans="1:20" ht="13" customHeight="1" x14ac:dyDescent="0.35">
      <c r="A72" s="12" t="s">
        <v>253</v>
      </c>
      <c r="B72" s="112">
        <v>1</v>
      </c>
      <c r="C72" s="13">
        <v>10.768272175447001</v>
      </c>
      <c r="D72" s="164">
        <v>0.54517709695082195</v>
      </c>
      <c r="E72" s="13">
        <v>94.304503357641096</v>
      </c>
      <c r="F72" s="164">
        <v>0.46730952237726198</v>
      </c>
      <c r="G72" s="13">
        <v>86.459656005756102</v>
      </c>
      <c r="H72" s="164">
        <v>0.80991595456828602</v>
      </c>
      <c r="I72" s="13">
        <v>-3.3883089476510801</v>
      </c>
      <c r="J72" s="164">
        <v>0.93992995375407795</v>
      </c>
      <c r="K72" s="13">
        <v>1.2618560185762999</v>
      </c>
      <c r="L72" s="164">
        <v>0.60071759630914201</v>
      </c>
      <c r="M72" s="13">
        <v>1.51706470843278</v>
      </c>
      <c r="N72" s="164">
        <v>1.14347868913689</v>
      </c>
      <c r="O72" s="98"/>
      <c r="P72" s="98"/>
      <c r="Q72" s="98"/>
      <c r="R72" s="98"/>
      <c r="S72" s="98"/>
      <c r="T72" s="99"/>
    </row>
    <row r="73" spans="1:20" ht="13" customHeight="1" x14ac:dyDescent="0.35">
      <c r="A73" s="100" t="s">
        <v>255</v>
      </c>
      <c r="B73" s="112">
        <v>1</v>
      </c>
      <c r="C73" s="13">
        <v>12.1121556744462</v>
      </c>
      <c r="D73" s="164">
        <v>0.89521257283404798</v>
      </c>
      <c r="E73" s="13">
        <v>93.405517275685199</v>
      </c>
      <c r="F73" s="164">
        <v>0.68399763757750098</v>
      </c>
      <c r="G73" s="13">
        <v>85.015609123564801</v>
      </c>
      <c r="H73" s="164">
        <v>1.1646372190451599</v>
      </c>
      <c r="I73" s="13">
        <v>-1.65234232378101</v>
      </c>
      <c r="J73" s="164">
        <v>1.3136715062769</v>
      </c>
      <c r="K73" s="13">
        <v>1.33331353161022</v>
      </c>
      <c r="L73" s="164">
        <v>0.98833737202725103</v>
      </c>
      <c r="M73" s="13">
        <v>2.4928045687498002</v>
      </c>
      <c r="N73" s="164">
        <v>1.7165901666937899</v>
      </c>
      <c r="O73" s="98"/>
      <c r="P73" s="98"/>
      <c r="Q73" s="98"/>
      <c r="R73" s="98"/>
      <c r="S73" s="98"/>
      <c r="T73" s="99"/>
    </row>
    <row r="74" spans="1:20" ht="13" customHeight="1" x14ac:dyDescent="0.35">
      <c r="A74" s="12" t="s">
        <v>256</v>
      </c>
      <c r="B74" s="112">
        <v>1</v>
      </c>
      <c r="C74" s="13">
        <v>14.358805489064601</v>
      </c>
      <c r="D74" s="164">
        <v>1.1058980359535799</v>
      </c>
      <c r="E74" s="13">
        <v>94.073198785034904</v>
      </c>
      <c r="F74" s="164">
        <v>0.63935995115925204</v>
      </c>
      <c r="G74" s="13">
        <v>89.988719274923398</v>
      </c>
      <c r="H74" s="164">
        <v>0.95947358874393696</v>
      </c>
      <c r="I74" s="13">
        <v>-0.95620034265558795</v>
      </c>
      <c r="J74" s="164">
        <v>1.4966356170496899</v>
      </c>
      <c r="K74" s="13">
        <v>0.79964099677309297</v>
      </c>
      <c r="L74" s="164">
        <v>0.88760847408490995</v>
      </c>
      <c r="M74" s="13">
        <v>0.96323437216770502</v>
      </c>
      <c r="N74" s="164">
        <v>1.3549764546538201</v>
      </c>
      <c r="O74" s="98"/>
      <c r="P74" s="98"/>
      <c r="Q74" s="98"/>
      <c r="R74" s="98"/>
      <c r="S74" s="98"/>
      <c r="T74" s="99"/>
    </row>
    <row r="75" spans="1:20" ht="13" customHeight="1" x14ac:dyDescent="0.35">
      <c r="A75" s="12" t="s">
        <v>267</v>
      </c>
      <c r="B75" s="112">
        <v>1</v>
      </c>
      <c r="C75" s="13">
        <v>18.3818486642446</v>
      </c>
      <c r="D75" s="164">
        <v>1.1897845187182099</v>
      </c>
      <c r="E75" s="13">
        <v>92.242677053995706</v>
      </c>
      <c r="F75" s="164">
        <v>0.93780493103145801</v>
      </c>
      <c r="G75" s="13">
        <v>85.139911415857497</v>
      </c>
      <c r="H75" s="164">
        <v>1.27122191570752</v>
      </c>
      <c r="I75" s="13">
        <v>-7.9593032909884904</v>
      </c>
      <c r="J75" s="164">
        <v>1.6550079056998801</v>
      </c>
      <c r="K75" s="13">
        <v>3.6423445206339098</v>
      </c>
      <c r="L75" s="164">
        <v>1.2642963895496799</v>
      </c>
      <c r="M75" s="13">
        <v>5.5021668097374201</v>
      </c>
      <c r="N75" s="164">
        <v>1.8821148960515699</v>
      </c>
      <c r="O75" s="98"/>
      <c r="P75" s="98"/>
      <c r="Q75" s="98"/>
      <c r="R75" s="98"/>
      <c r="S75" s="98"/>
      <c r="T75" s="99"/>
    </row>
    <row r="76" spans="1:20" ht="13" customHeight="1" x14ac:dyDescent="0.35">
      <c r="A76" s="12" t="s">
        <v>272</v>
      </c>
      <c r="B76" s="112">
        <v>1</v>
      </c>
      <c r="C76" s="13">
        <v>30.762784959566702</v>
      </c>
      <c r="D76" s="164">
        <v>1.25874621170879</v>
      </c>
      <c r="E76" s="13">
        <v>78.696939247864094</v>
      </c>
      <c r="F76" s="164">
        <v>0.88777598224128396</v>
      </c>
      <c r="G76" s="13">
        <v>62.555149310310199</v>
      </c>
      <c r="H76" s="164">
        <v>1.5387254470863401</v>
      </c>
      <c r="I76" s="13">
        <v>-3.6917631755192701</v>
      </c>
      <c r="J76" s="164">
        <v>1.6236379484210099</v>
      </c>
      <c r="K76" s="13">
        <v>2.27999187868912</v>
      </c>
      <c r="L76" s="164">
        <v>1.2974465799533399</v>
      </c>
      <c r="M76" s="13">
        <v>6.84331794200512</v>
      </c>
      <c r="N76" s="164">
        <v>2.11616859025917</v>
      </c>
      <c r="O76" s="98"/>
      <c r="P76" s="98"/>
      <c r="Q76" s="98"/>
      <c r="R76" s="98"/>
      <c r="S76" s="98"/>
      <c r="T76" s="99"/>
    </row>
    <row r="77" spans="1:20" ht="13" customHeight="1" x14ac:dyDescent="0.35">
      <c r="A77" s="12" t="s">
        <v>274</v>
      </c>
      <c r="B77" s="112">
        <v>1</v>
      </c>
      <c r="C77" s="13">
        <v>22.9117839691467</v>
      </c>
      <c r="D77" s="164">
        <v>1.2010470395788699</v>
      </c>
      <c r="E77" s="13">
        <v>75.950473169804198</v>
      </c>
      <c r="F77" s="164">
        <v>1.05396592378543</v>
      </c>
      <c r="G77" s="13">
        <v>72.6173856935348</v>
      </c>
      <c r="H77" s="164">
        <v>1.33157671422243</v>
      </c>
      <c r="I77" s="13">
        <v>-0.25922160988234599</v>
      </c>
      <c r="J77" s="164">
        <v>1.6576284198125799</v>
      </c>
      <c r="K77" s="13">
        <v>-4.5184038068758099</v>
      </c>
      <c r="L77" s="164">
        <v>1.4953523243118101</v>
      </c>
      <c r="M77" s="13">
        <v>0.133224535861245</v>
      </c>
      <c r="N77" s="164">
        <v>2.0513278868633198</v>
      </c>
      <c r="O77" s="98"/>
      <c r="P77" s="98"/>
      <c r="Q77" s="98"/>
      <c r="R77" s="98"/>
      <c r="S77" s="98"/>
      <c r="T77" s="99"/>
    </row>
    <row r="78" spans="1:20" ht="13" customHeight="1" x14ac:dyDescent="0.35">
      <c r="A78" s="12" t="s">
        <v>280</v>
      </c>
      <c r="B78" s="112">
        <v>1</v>
      </c>
      <c r="C78" s="13">
        <v>48.632393324553803</v>
      </c>
      <c r="D78" s="164">
        <v>1.4232867635562401</v>
      </c>
      <c r="E78" s="13">
        <v>82.626358779613597</v>
      </c>
      <c r="F78" s="164">
        <v>0.97159168398090801</v>
      </c>
      <c r="G78" s="13">
        <v>80.779756719113706</v>
      </c>
      <c r="H78" s="164">
        <v>1.0589985542034199</v>
      </c>
      <c r="I78" s="13">
        <v>4.2294011869872303</v>
      </c>
      <c r="J78" s="164">
        <v>1.9840476188357401</v>
      </c>
      <c r="K78" s="13">
        <v>1.0551293434949001</v>
      </c>
      <c r="L78" s="164">
        <v>1.2366210056546001</v>
      </c>
      <c r="M78" s="13">
        <v>1.87384084817609</v>
      </c>
      <c r="N78" s="164">
        <v>1.39717078240098</v>
      </c>
      <c r="O78" s="98"/>
      <c r="P78" s="98"/>
      <c r="Q78" s="98"/>
      <c r="R78" s="98"/>
      <c r="S78" s="98"/>
      <c r="T78" s="99"/>
    </row>
    <row r="79" spans="1:20" ht="13" customHeight="1" x14ac:dyDescent="0.35">
      <c r="A79" s="12" t="s">
        <v>285</v>
      </c>
      <c r="B79" s="112">
        <v>1</v>
      </c>
      <c r="C79" s="13">
        <v>28.277365957458599</v>
      </c>
      <c r="D79" s="164">
        <v>1.5467067118600299</v>
      </c>
      <c r="E79" s="13">
        <v>91.726365493736694</v>
      </c>
      <c r="F79" s="164">
        <v>0.61943657104533001</v>
      </c>
      <c r="G79" s="13">
        <v>91.050668562856103</v>
      </c>
      <c r="H79" s="164">
        <v>0.76358248589176703</v>
      </c>
      <c r="I79" s="13">
        <v>-4.5900817807411798</v>
      </c>
      <c r="J79" s="164">
        <v>2.0755903155539901</v>
      </c>
      <c r="K79" s="13">
        <v>2.2779872154295902</v>
      </c>
      <c r="L79" s="164">
        <v>0.98958592924356104</v>
      </c>
      <c r="M79" s="13">
        <v>3.46346477104353</v>
      </c>
      <c r="N79" s="164">
        <v>1.1715924605372801</v>
      </c>
      <c r="O79" s="98"/>
      <c r="P79" s="98"/>
      <c r="Q79" s="98"/>
      <c r="R79" s="98"/>
      <c r="S79" s="98"/>
      <c r="T79" s="99"/>
    </row>
    <row r="80" spans="1:20" ht="13" customHeight="1" x14ac:dyDescent="0.35">
      <c r="A80" s="12" t="s">
        <v>290</v>
      </c>
      <c r="B80" s="112">
        <v>1</v>
      </c>
      <c r="C80" s="13">
        <v>16.310664566493202</v>
      </c>
      <c r="D80" s="164">
        <v>0.74280908814434699</v>
      </c>
      <c r="E80" s="13">
        <v>89.305090699756505</v>
      </c>
      <c r="F80" s="164">
        <v>0.58739288744957996</v>
      </c>
      <c r="G80" s="13">
        <v>83.439929576411302</v>
      </c>
      <c r="H80" s="164">
        <v>0.85064849170151502</v>
      </c>
      <c r="I80" s="13">
        <v>-4.9633818025628402</v>
      </c>
      <c r="J80" s="164">
        <v>1.20724080227369</v>
      </c>
      <c r="K80" s="13">
        <v>3.90926430196691</v>
      </c>
      <c r="L80" s="164">
        <v>1.02192743924778</v>
      </c>
      <c r="M80" s="13">
        <v>2.9024576697199498</v>
      </c>
      <c r="N80" s="164">
        <v>1.2928117983012499</v>
      </c>
      <c r="O80" s="98"/>
      <c r="P80" s="98"/>
      <c r="Q80" s="98"/>
      <c r="R80" s="98"/>
      <c r="S80" s="98"/>
      <c r="T80" s="99"/>
    </row>
    <row r="81" spans="1:20" ht="13" customHeight="1" x14ac:dyDescent="0.35">
      <c r="A81" s="12" t="s">
        <v>292</v>
      </c>
      <c r="B81" s="112">
        <v>1</v>
      </c>
      <c r="C81" s="13">
        <v>17.136827088137501</v>
      </c>
      <c r="D81" s="164">
        <v>0.89959878749852495</v>
      </c>
      <c r="E81" s="13">
        <v>92.901434512314793</v>
      </c>
      <c r="F81" s="164">
        <v>0.55203365303894703</v>
      </c>
      <c r="G81" s="13">
        <v>87.976730471001702</v>
      </c>
      <c r="H81" s="164">
        <v>0.92393544087409296</v>
      </c>
      <c r="I81" s="13">
        <v>-3.0666821914019602</v>
      </c>
      <c r="J81" s="164">
        <v>1.2171368977674699</v>
      </c>
      <c r="K81" s="13">
        <v>2.39273777262957</v>
      </c>
      <c r="L81" s="164">
        <v>0.780323140707879</v>
      </c>
      <c r="M81" s="13">
        <v>1.9502782962074401</v>
      </c>
      <c r="N81" s="164">
        <v>1.33900781437187</v>
      </c>
      <c r="O81" s="98"/>
      <c r="P81" s="98"/>
      <c r="Q81" s="98"/>
      <c r="R81" s="98"/>
      <c r="S81" s="98"/>
      <c r="T81" s="99"/>
    </row>
    <row r="82" spans="1:20" ht="13" customHeight="1" x14ac:dyDescent="0.35">
      <c r="A82" s="12" t="s">
        <v>294</v>
      </c>
      <c r="B82" s="112">
        <v>1</v>
      </c>
      <c r="C82" s="13">
        <v>34.867472105408602</v>
      </c>
      <c r="D82" s="164">
        <v>1.27439927940763</v>
      </c>
      <c r="E82" s="13">
        <v>80.875407571463001</v>
      </c>
      <c r="F82" s="164">
        <v>0.94687442118460796</v>
      </c>
      <c r="G82" s="13">
        <v>74.823424605365105</v>
      </c>
      <c r="H82" s="164">
        <v>1.2289489203083599</v>
      </c>
      <c r="I82" s="13">
        <v>-4.6656311678273603</v>
      </c>
      <c r="J82" s="164">
        <v>1.92850781486761</v>
      </c>
      <c r="K82" s="13">
        <v>2.5741052417251198</v>
      </c>
      <c r="L82" s="164">
        <v>1.4821187169618399</v>
      </c>
      <c r="M82" s="13">
        <v>2.85503654349306</v>
      </c>
      <c r="N82" s="164">
        <v>1.9282275804439299</v>
      </c>
      <c r="O82" s="98"/>
      <c r="P82" s="98"/>
      <c r="Q82" s="98"/>
      <c r="R82" s="98"/>
      <c r="S82" s="98"/>
      <c r="T82" s="99"/>
    </row>
    <row r="83" spans="1:20" ht="13" customHeight="1" x14ac:dyDescent="0.35">
      <c r="A83" s="12" t="s">
        <v>295</v>
      </c>
      <c r="B83" s="112">
        <v>1</v>
      </c>
      <c r="C83" s="13">
        <v>32.3483914618838</v>
      </c>
      <c r="D83" s="164">
        <v>1.3440099198809301</v>
      </c>
      <c r="E83" s="13">
        <v>89.671363523889795</v>
      </c>
      <c r="F83" s="164">
        <v>0.95061424280033902</v>
      </c>
      <c r="G83" s="13">
        <v>87.925937361402703</v>
      </c>
      <c r="H83" s="164">
        <v>1.3529962105053399</v>
      </c>
      <c r="I83" s="13">
        <v>0.138977795655713</v>
      </c>
      <c r="J83" s="164">
        <v>2.1759608285147101</v>
      </c>
      <c r="K83" s="13">
        <v>-1.0284946932435</v>
      </c>
      <c r="L83" s="164">
        <v>1.2029908384108701</v>
      </c>
      <c r="M83" s="13">
        <v>-0.57280738539888898</v>
      </c>
      <c r="N83" s="164">
        <v>1.6378856143452301</v>
      </c>
      <c r="O83" s="98"/>
      <c r="P83" s="98"/>
      <c r="Q83" s="98"/>
      <c r="R83" s="98"/>
      <c r="S83" s="98"/>
      <c r="T83" s="99"/>
    </row>
    <row r="84" spans="1:20" ht="13" customHeight="1" x14ac:dyDescent="0.35">
      <c r="A84" s="28" t="s">
        <v>306</v>
      </c>
      <c r="B84" s="113">
        <v>1</v>
      </c>
      <c r="C84" s="24">
        <v>24.314645444541799</v>
      </c>
      <c r="D84" s="168">
        <v>0.33302160673432701</v>
      </c>
      <c r="E84" s="24">
        <v>87.977627800240299</v>
      </c>
      <c r="F84" s="168">
        <v>0.23087494942471401</v>
      </c>
      <c r="G84" s="24">
        <v>82.555263074548193</v>
      </c>
      <c r="H84" s="168">
        <v>0.32147284309833901</v>
      </c>
      <c r="I84" s="24">
        <v>-3.5264193636041798</v>
      </c>
      <c r="J84" s="168">
        <v>0.40821831834161498</v>
      </c>
      <c r="K84" s="24">
        <v>1.6299410512384001</v>
      </c>
      <c r="L84" s="168">
        <v>0.277211602864878</v>
      </c>
      <c r="M84" s="24">
        <v>3.2777764028832301</v>
      </c>
      <c r="N84" s="168">
        <v>0.424363620305237</v>
      </c>
      <c r="O84" s="98"/>
      <c r="P84" s="98"/>
      <c r="Q84" s="98"/>
      <c r="R84" s="98"/>
      <c r="S84" s="98"/>
      <c r="T84" s="99"/>
    </row>
    <row r="85" spans="1:20" ht="13" customHeight="1" x14ac:dyDescent="0.35">
      <c r="A85" s="12" t="s">
        <v>87</v>
      </c>
      <c r="B85" s="112">
        <v>1</v>
      </c>
      <c r="C85" s="13">
        <v>9.8808632801949692</v>
      </c>
      <c r="D85" s="164">
        <v>0.67566045165915101</v>
      </c>
      <c r="E85" s="13">
        <v>94.897067295788304</v>
      </c>
      <c r="F85" s="164">
        <v>0.62836454901638805</v>
      </c>
      <c r="G85" s="13">
        <v>87.406991562030399</v>
      </c>
      <c r="H85" s="164">
        <v>1.07353204242928</v>
      </c>
      <c r="I85" s="13">
        <v>-4.5214831785635203</v>
      </c>
      <c r="J85" s="164">
        <v>1.1923797842319099</v>
      </c>
      <c r="K85" s="13">
        <v>1.2489372047183001</v>
      </c>
      <c r="L85" s="164">
        <v>0.77836903774266497</v>
      </c>
      <c r="M85" s="13">
        <v>0.95079892829167501</v>
      </c>
      <c r="N85" s="164">
        <v>1.53025870813202</v>
      </c>
      <c r="O85" s="98"/>
      <c r="P85" s="98"/>
      <c r="Q85" s="98"/>
      <c r="R85" s="98"/>
      <c r="S85" s="98"/>
      <c r="T85" s="99"/>
    </row>
    <row r="86" spans="1:20" ht="13" customHeight="1" x14ac:dyDescent="0.35">
      <c r="A86" s="12" t="s">
        <v>303</v>
      </c>
      <c r="B86" s="112">
        <v>1</v>
      </c>
      <c r="C86" s="13">
        <v>6.3001371406003699</v>
      </c>
      <c r="D86" s="164">
        <v>0.76620810621419499</v>
      </c>
      <c r="E86" s="13">
        <v>96.830576901617107</v>
      </c>
      <c r="F86" s="164">
        <v>0.71103822906347502</v>
      </c>
      <c r="G86" s="13">
        <v>92.276533698802595</v>
      </c>
      <c r="H86" s="164">
        <v>0.90455170514294603</v>
      </c>
      <c r="I86" s="13">
        <v>-7.3505327658206197</v>
      </c>
      <c r="J86" s="164">
        <v>1.5789330996501201</v>
      </c>
      <c r="K86" s="13">
        <v>2.7740337764740102</v>
      </c>
      <c r="L86" s="164">
        <v>1.1665139176267301</v>
      </c>
      <c r="M86" s="13">
        <v>9.1609391463403007</v>
      </c>
      <c r="N86" s="164">
        <v>2.3912986282262398</v>
      </c>
      <c r="O86" s="98"/>
      <c r="P86" s="98"/>
      <c r="Q86" s="98"/>
      <c r="R86" s="98"/>
      <c r="S86" s="98"/>
      <c r="T86" s="99"/>
    </row>
    <row r="87" spans="1:20" ht="13" customHeight="1" x14ac:dyDescent="0.35">
      <c r="A87" s="26" t="s">
        <v>304</v>
      </c>
      <c r="B87" s="114">
        <v>1</v>
      </c>
      <c r="C87" s="108">
        <v>12.292756621102299</v>
      </c>
      <c r="D87" s="169">
        <v>1.2658375816780001</v>
      </c>
      <c r="E87" s="108">
        <v>96.489007830916805</v>
      </c>
      <c r="F87" s="169">
        <v>0.625286322740227</v>
      </c>
      <c r="G87" s="108">
        <v>92.334504928314402</v>
      </c>
      <c r="H87" s="169">
        <v>0.97925667534020899</v>
      </c>
      <c r="I87" s="108">
        <v>-9.3546279831672301</v>
      </c>
      <c r="J87" s="169">
        <v>2.0822241567739002</v>
      </c>
      <c r="K87" s="108">
        <v>4.2341827111069996</v>
      </c>
      <c r="L87" s="169">
        <v>1.2298723048109601</v>
      </c>
      <c r="M87" s="108">
        <v>7.4158361559314701</v>
      </c>
      <c r="N87" s="169">
        <v>2.1549714219312599</v>
      </c>
      <c r="O87" s="110"/>
      <c r="P87" s="110"/>
      <c r="Q87" s="110"/>
      <c r="R87" s="110"/>
      <c r="S87" s="110"/>
      <c r="T87" s="111"/>
    </row>
    <row r="88" spans="1:20" ht="13" customHeight="1" x14ac:dyDescent="0.35">
      <c r="A88" s="12"/>
      <c r="B88" s="115"/>
      <c r="C88" s="13" t="s">
        <v>706</v>
      </c>
      <c r="D88" s="164" t="s">
        <v>707</v>
      </c>
      <c r="E88" s="13" t="s">
        <v>708</v>
      </c>
      <c r="F88" s="164" t="s">
        <v>709</v>
      </c>
      <c r="G88" s="13" t="s">
        <v>710</v>
      </c>
      <c r="H88" s="164" t="s">
        <v>711</v>
      </c>
      <c r="I88" s="98" t="s">
        <v>712</v>
      </c>
      <c r="J88" s="98" t="s">
        <v>713</v>
      </c>
      <c r="K88" s="98" t="s">
        <v>714</v>
      </c>
      <c r="L88" s="98" t="s">
        <v>715</v>
      </c>
      <c r="M88" s="98" t="s">
        <v>716</v>
      </c>
      <c r="N88" s="98" t="s">
        <v>717</v>
      </c>
      <c r="O88" s="13" t="s">
        <v>718</v>
      </c>
      <c r="P88" s="164" t="s">
        <v>719</v>
      </c>
      <c r="Q88" s="13" t="s">
        <v>720</v>
      </c>
      <c r="R88" s="164" t="s">
        <v>721</v>
      </c>
      <c r="S88" s="13" t="s">
        <v>722</v>
      </c>
      <c r="T88" s="173" t="s">
        <v>723</v>
      </c>
    </row>
    <row r="89" spans="1:20" ht="13" customHeight="1" x14ac:dyDescent="0.35">
      <c r="A89" s="12" t="s">
        <v>261</v>
      </c>
      <c r="B89" s="115">
        <v>3</v>
      </c>
      <c r="C89" s="13">
        <v>14.7052866669534</v>
      </c>
      <c r="D89" s="164">
        <v>0.72870770898402304</v>
      </c>
      <c r="E89" s="13">
        <v>83.584587072434203</v>
      </c>
      <c r="F89" s="164">
        <v>0.84835386465503104</v>
      </c>
      <c r="G89" s="13">
        <v>84.077321621542396</v>
      </c>
      <c r="H89" s="164">
        <v>0.89673178139158904</v>
      </c>
      <c r="I89" s="98"/>
      <c r="J89" s="98"/>
      <c r="K89" s="98"/>
      <c r="L89" s="98"/>
      <c r="M89" s="98"/>
      <c r="N89" s="98"/>
      <c r="O89" s="13">
        <v>-3.2457198048534002</v>
      </c>
      <c r="P89" s="164">
        <v>1.2248191517364799</v>
      </c>
      <c r="Q89" s="13">
        <v>2.6816562765701901</v>
      </c>
      <c r="R89" s="164">
        <v>1.31969731859899</v>
      </c>
      <c r="S89" s="13">
        <v>1.04073254293368</v>
      </c>
      <c r="T89" s="173">
        <v>1.4554197067766499</v>
      </c>
    </row>
    <row r="90" spans="1:20" ht="13" customHeight="1" x14ac:dyDescent="0.35">
      <c r="A90" s="12" t="s">
        <v>264</v>
      </c>
      <c r="B90" s="115">
        <v>3</v>
      </c>
      <c r="C90" s="13">
        <v>16.185015882967502</v>
      </c>
      <c r="D90" s="164">
        <v>1.39184603976484</v>
      </c>
      <c r="E90" s="13">
        <v>92.321272918395806</v>
      </c>
      <c r="F90" s="164">
        <v>0.81143024835556898</v>
      </c>
      <c r="G90" s="13">
        <v>81.639735137408806</v>
      </c>
      <c r="H90" s="164">
        <v>1.5702757566791199</v>
      </c>
      <c r="I90" s="98"/>
      <c r="J90" s="98"/>
      <c r="K90" s="98"/>
      <c r="L90" s="98"/>
      <c r="M90" s="98"/>
      <c r="N90" s="98"/>
      <c r="O90" s="13">
        <v>5.7679858014107603</v>
      </c>
      <c r="P90" s="164">
        <v>1.6091774020604701</v>
      </c>
      <c r="Q90" s="13">
        <v>-2.4148121527822801</v>
      </c>
      <c r="R90" s="164">
        <v>0.96985097301770595</v>
      </c>
      <c r="S90" s="13">
        <v>-5.9695409840261098</v>
      </c>
      <c r="T90" s="173">
        <v>1.86729625080439</v>
      </c>
    </row>
    <row r="91" spans="1:20" ht="13" customHeight="1" x14ac:dyDescent="0.35">
      <c r="A91" s="12" t="s">
        <v>78</v>
      </c>
      <c r="B91" s="115">
        <v>3</v>
      </c>
      <c r="C91" s="13">
        <v>15.086049284507601</v>
      </c>
      <c r="D91" s="164">
        <v>1.1429025935767101</v>
      </c>
      <c r="E91" s="13">
        <v>91.012113955217401</v>
      </c>
      <c r="F91" s="164">
        <v>0.74703694825143596</v>
      </c>
      <c r="G91" s="13">
        <v>80.992518681032806</v>
      </c>
      <c r="H91" s="164">
        <v>1.4881093869481401</v>
      </c>
      <c r="I91" s="98"/>
      <c r="J91" s="98"/>
      <c r="K91" s="98"/>
      <c r="L91" s="98"/>
      <c r="M91" s="98"/>
      <c r="N91" s="98"/>
      <c r="O91" s="13">
        <v>0.683702825749123</v>
      </c>
      <c r="P91" s="164">
        <v>1.50714260848569</v>
      </c>
      <c r="Q91" s="13">
        <v>-2.6360161358526</v>
      </c>
      <c r="R91" s="164">
        <v>0.87697237955861096</v>
      </c>
      <c r="S91" s="13">
        <v>-5.4636739527059497</v>
      </c>
      <c r="T91" s="173">
        <v>1.84490927018504</v>
      </c>
    </row>
    <row r="92" spans="1:20" ht="13" customHeight="1" x14ac:dyDescent="0.35">
      <c r="A92" s="12" t="s">
        <v>283</v>
      </c>
      <c r="B92" s="115">
        <v>3</v>
      </c>
      <c r="C92" s="13">
        <v>20.927580619124399</v>
      </c>
      <c r="D92" s="164">
        <v>0.85536230179918404</v>
      </c>
      <c r="E92" s="13">
        <v>92.153646688805097</v>
      </c>
      <c r="F92" s="164">
        <v>0.60928950270220705</v>
      </c>
      <c r="G92" s="13">
        <v>88.079555118146203</v>
      </c>
      <c r="H92" s="164">
        <v>0.83436474706837604</v>
      </c>
      <c r="I92" s="98"/>
      <c r="J92" s="98"/>
      <c r="K92" s="98"/>
      <c r="L92" s="98"/>
      <c r="M92" s="98"/>
      <c r="N92" s="98"/>
      <c r="O92" s="13">
        <v>-2.4310221734722401</v>
      </c>
      <c r="P92" s="164">
        <v>1.29347159870312</v>
      </c>
      <c r="Q92" s="13">
        <v>-1.5162005705786901</v>
      </c>
      <c r="R92" s="164">
        <v>0.77370484402693596</v>
      </c>
      <c r="S92" s="13">
        <v>-1.42397291398102</v>
      </c>
      <c r="T92" s="173">
        <v>1.13174982289195</v>
      </c>
    </row>
    <row r="93" spans="1:20" ht="13" customHeight="1" x14ac:dyDescent="0.35">
      <c r="A93" s="12" t="s">
        <v>285</v>
      </c>
      <c r="B93" s="115">
        <v>3</v>
      </c>
      <c r="C93" s="13">
        <v>30.0682652100128</v>
      </c>
      <c r="D93" s="164">
        <v>1.2436271381188899</v>
      </c>
      <c r="E93" s="13">
        <v>90.367515683480207</v>
      </c>
      <c r="F93" s="164">
        <v>0.60983048212020297</v>
      </c>
      <c r="G93" s="13">
        <v>89.592005596367699</v>
      </c>
      <c r="H93" s="164">
        <v>0.78815111183997699</v>
      </c>
      <c r="I93" s="98"/>
      <c r="J93" s="98"/>
      <c r="K93" s="98"/>
      <c r="L93" s="98"/>
      <c r="M93" s="98"/>
      <c r="N93" s="98"/>
      <c r="O93" s="13">
        <v>-2.79918252818698</v>
      </c>
      <c r="P93" s="164">
        <v>1.86074768955235</v>
      </c>
      <c r="Q93" s="13">
        <v>0.91913740517308895</v>
      </c>
      <c r="R93" s="164">
        <v>0.98360147556386202</v>
      </c>
      <c r="S93" s="13">
        <v>2.0048018045550702</v>
      </c>
      <c r="T93" s="173">
        <v>1.1877511759294299</v>
      </c>
    </row>
    <row r="94" spans="1:20" ht="13" customHeight="1" x14ac:dyDescent="0.35">
      <c r="A94" s="12" t="s">
        <v>290</v>
      </c>
      <c r="B94" s="115">
        <v>3</v>
      </c>
      <c r="C94" s="13">
        <v>17.0427021141975</v>
      </c>
      <c r="D94" s="164">
        <v>0.74274700397234406</v>
      </c>
      <c r="E94" s="13">
        <v>87.811923918364997</v>
      </c>
      <c r="F94" s="164">
        <v>0.630950046271466</v>
      </c>
      <c r="G94" s="13">
        <v>82.075281934009396</v>
      </c>
      <c r="H94" s="164">
        <v>0.81726147109751801</v>
      </c>
      <c r="I94" s="98"/>
      <c r="J94" s="98"/>
      <c r="K94" s="98"/>
      <c r="L94" s="98"/>
      <c r="M94" s="98"/>
      <c r="N94" s="98"/>
      <c r="O94" s="13">
        <v>-4.23134425485856</v>
      </c>
      <c r="P94" s="164">
        <v>1.2072026031923899</v>
      </c>
      <c r="Q94" s="13">
        <v>2.41609752057543</v>
      </c>
      <c r="R94" s="164">
        <v>1.0475701636411401</v>
      </c>
      <c r="S94" s="13">
        <v>1.5378100273180699</v>
      </c>
      <c r="T94" s="173">
        <v>1.27109236546104</v>
      </c>
    </row>
    <row r="95" spans="1:20" ht="13" customHeight="1" x14ac:dyDescent="0.35">
      <c r="A95" s="12" t="s">
        <v>294</v>
      </c>
      <c r="B95" s="115">
        <v>3</v>
      </c>
      <c r="C95" s="13">
        <v>33.470357753923601</v>
      </c>
      <c r="D95" s="164">
        <v>1.47684789793605</v>
      </c>
      <c r="E95" s="13">
        <v>81.085119259159796</v>
      </c>
      <c r="F95" s="164">
        <v>1.01432654067303</v>
      </c>
      <c r="G95" s="13">
        <v>76.101313549758302</v>
      </c>
      <c r="H95" s="164">
        <v>1.28305246011301</v>
      </c>
      <c r="I95" s="98"/>
      <c r="J95" s="98"/>
      <c r="K95" s="98"/>
      <c r="L95" s="98"/>
      <c r="M95" s="98"/>
      <c r="N95" s="98"/>
      <c r="O95" s="13">
        <v>-6.0627455193124096</v>
      </c>
      <c r="P95" s="164">
        <v>2.0678802146857702</v>
      </c>
      <c r="Q95" s="13">
        <v>2.7838169294218602</v>
      </c>
      <c r="R95" s="164">
        <v>1.52609405109536</v>
      </c>
      <c r="S95" s="13">
        <v>4.1329254878862498</v>
      </c>
      <c r="T95" s="173">
        <v>1.9631530171282101</v>
      </c>
    </row>
    <row r="96" spans="1:20" ht="13" customHeight="1" x14ac:dyDescent="0.35">
      <c r="A96" s="12" t="s">
        <v>295</v>
      </c>
      <c r="B96" s="115">
        <v>3</v>
      </c>
      <c r="C96" s="13">
        <v>33.043347139308601</v>
      </c>
      <c r="D96" s="164">
        <v>1.6339619363534099</v>
      </c>
      <c r="E96" s="13">
        <v>90.014610573107902</v>
      </c>
      <c r="F96" s="164">
        <v>0.85564346844844497</v>
      </c>
      <c r="G96" s="13">
        <v>87.303348343622801</v>
      </c>
      <c r="H96" s="164">
        <v>1.13119666303713</v>
      </c>
      <c r="I96" s="98"/>
      <c r="J96" s="98"/>
      <c r="K96" s="98"/>
      <c r="L96" s="98"/>
      <c r="M96" s="98"/>
      <c r="N96" s="98"/>
      <c r="O96" s="13">
        <v>0.83393347308046395</v>
      </c>
      <c r="P96" s="164">
        <v>2.3660673008061002</v>
      </c>
      <c r="Q96" s="13">
        <v>-0.68524764402540905</v>
      </c>
      <c r="R96" s="164">
        <v>1.1294446705279999</v>
      </c>
      <c r="S96" s="13">
        <v>-1.1953964031788</v>
      </c>
      <c r="T96" s="173">
        <v>1.46002617459536</v>
      </c>
    </row>
    <row r="97" spans="1:20" ht="13" customHeight="1" x14ac:dyDescent="0.35">
      <c r="A97" s="29" t="s">
        <v>307</v>
      </c>
      <c r="B97" s="117">
        <v>3</v>
      </c>
      <c r="C97" s="118">
        <v>22.566075583874401</v>
      </c>
      <c r="D97" s="172">
        <v>0.42307125254927103</v>
      </c>
      <c r="E97" s="118">
        <v>88.543848758620697</v>
      </c>
      <c r="F97" s="172">
        <v>0.274954441732016</v>
      </c>
      <c r="G97" s="118">
        <v>83.732634997736</v>
      </c>
      <c r="H97" s="172">
        <v>0.40302481141730401</v>
      </c>
      <c r="I97" s="110"/>
      <c r="J97" s="110"/>
      <c r="K97" s="110"/>
      <c r="L97" s="110"/>
      <c r="M97" s="110"/>
      <c r="N97" s="110"/>
      <c r="O97" s="118">
        <v>-1.4355490225554099</v>
      </c>
      <c r="P97" s="172">
        <v>0.59723718890991195</v>
      </c>
      <c r="Q97" s="118">
        <v>0.1935539535627</v>
      </c>
      <c r="R97" s="172">
        <v>0.38969930494981198</v>
      </c>
      <c r="S97" s="118">
        <v>-0.66703929889985003</v>
      </c>
      <c r="T97" s="177">
        <v>0.54917074622491702</v>
      </c>
    </row>
    <row r="99" spans="1:20" x14ac:dyDescent="0.35">
      <c r="A99" s="178" t="s">
        <v>310</v>
      </c>
    </row>
    <row r="100" spans="1:20" x14ac:dyDescent="0.35">
      <c r="A100" s="178" t="s">
        <v>311</v>
      </c>
    </row>
    <row r="101" spans="1:20" x14ac:dyDescent="0.35">
      <c r="A101" s="178" t="s">
        <v>312</v>
      </c>
    </row>
    <row r="102" spans="1:20" x14ac:dyDescent="0.35">
      <c r="A102" s="178" t="s">
        <v>313</v>
      </c>
    </row>
    <row r="103" spans="1:20" x14ac:dyDescent="0.35">
      <c r="A103" s="163" t="str">
        <f>HYPERLINK("https://oecdcode.org/disclaimers/cyprus.html", "Information on data for Cyprus: https://oecdcode.org/disclaimers/cyprus.html")</f>
        <v>Information on data for Cyprus: https://oecdcode.org/disclaimers/cyprus.html</v>
      </c>
    </row>
    <row r="104" spans="1:20" x14ac:dyDescent="0.35">
      <c r="A104" s="178" t="s">
        <v>314</v>
      </c>
    </row>
  </sheetData>
  <mergeCells count="13">
    <mergeCell ref="B7:B10"/>
    <mergeCell ref="C7:T7"/>
    <mergeCell ref="C8:D9"/>
    <mergeCell ref="E8:F9"/>
    <mergeCell ref="G8:H9"/>
    <mergeCell ref="I8:N8"/>
    <mergeCell ref="I9:J9"/>
    <mergeCell ref="K9:L9"/>
    <mergeCell ref="M9:N9"/>
    <mergeCell ref="O8:T8"/>
    <mergeCell ref="O9:P9"/>
    <mergeCell ref="Q9:R9"/>
    <mergeCell ref="S9:T9"/>
  </mergeCells>
  <conditionalFormatting sqref="I1:I200">
    <cfRule type="expression" dxfId="326" priority="6">
      <formula>ABS(I1/J1)&gt;1.95996398454005</formula>
    </cfRule>
  </conditionalFormatting>
  <conditionalFormatting sqref="K1:K200">
    <cfRule type="expression" dxfId="325" priority="5">
      <formula>ABS(K1/L1)&gt;1.95996398454005</formula>
    </cfRule>
  </conditionalFormatting>
  <conditionalFormatting sqref="M1:M200">
    <cfRule type="expression" dxfId="324" priority="4">
      <formula>ABS(M1/N1)&gt;1.95996398454005</formula>
    </cfRule>
  </conditionalFormatting>
  <conditionalFormatting sqref="O1:O200">
    <cfRule type="expression" dxfId="323" priority="3">
      <formula>ABS(O1/P1)&gt;1.95996398454005</formula>
    </cfRule>
  </conditionalFormatting>
  <conditionalFormatting sqref="Q1:Q200">
    <cfRule type="expression" dxfId="322" priority="2">
      <formula>ABS(Q1/R1)&gt;1.95996398454005</formula>
    </cfRule>
  </conditionalFormatting>
  <conditionalFormatting sqref="S1:S200">
    <cfRule type="expression" dxfId="321" priority="1">
      <formula>ABS(S1/T1)&gt;1.95996398454005</formula>
    </cfRule>
  </conditionalFormatting>
  <pageMargins left="0.7" right="0.7" top="0.75" bottom="0.75" header="0.3" footer="0.3"/>
  <pageSetup paperSize="9" orientation="portrait" horizontalDpi="300" verticalDpi="300"/>
  <headerFooter scaleWithDoc="0" alignWithMargins="0">
    <oddFooter>&amp;C_x000D_&amp;1#&amp;"Calibri"&amp;10&amp;K0000FF Restricted Use - À usage restreint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3678BA7F462F4188C1BA62ABFB1A64" ma:contentTypeVersion="7" ma:contentTypeDescription="Create a new document." ma:contentTypeScope="" ma:versionID="2d54df725b9f896e4c6c247c90c21efe">
  <xsd:schema xmlns:xsd="http://www.w3.org/2001/XMLSchema" xmlns:xs="http://www.w3.org/2001/XMLSchema" xmlns:p="http://schemas.microsoft.com/office/2006/metadata/properties" xmlns:ns2="0feecd8a-ecd0-4424-b24c-e1a5228929cf" targetNamespace="http://schemas.microsoft.com/office/2006/metadata/properties" ma:root="true" ma:fieldsID="be68e7b40d9c928fcfcdb29067adf672" ns2:_="">
    <xsd:import namespace="0feecd8a-ecd0-4424-b24c-e1a5228929cf"/>
    <xsd:element name="properties">
      <xsd:complexType>
        <xsd:sequence>
          <xsd:element name="documentManagement">
            <xsd:complexType>
              <xsd:all>
                <xsd:element ref="ns2:hb5d3bc318594791bf63649ba939bd51" minOccurs="0"/>
                <xsd:element ref="ns2:TaxCatchAll" minOccurs="0"/>
                <xsd:element ref="ns2:iadd0de703ad4dec82c9d649bac48c09"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ecd8a-ecd0-4424-b24c-e1a5228929cf" elementFormDefault="qualified">
    <xsd:import namespace="http://schemas.microsoft.com/office/2006/documentManagement/types"/>
    <xsd:import namespace="http://schemas.microsoft.com/office/infopath/2007/PartnerControls"/>
    <xsd:element name="hb5d3bc318594791bf63649ba939bd51" ma:index="9" nillable="true" ma:taxonomy="true" ma:internalName="hb5d3bc318594791bf63649ba939bd51" ma:taxonomyFieldName="OECDCommunityTags" ma:displayName="Tags" ma:default="" ma:fieldId="{1b5d3bc3-1859-4791-bf63-649ba939bd51}" ma:taxonomyMulti="true" ma:sspId="0bd044c8-7275-4c01-a6dc-72b36a5d5aba" ma:termSetId="4a6058c7-e4ea-4d2c-a1c9-764b480463ad"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e37b5352-4dd7-47ce-9daa-9f39f6cd0f5b}" ma:internalName="TaxCatchAll" ma:showField="CatchAllData" ma:web="0feecd8a-ecd0-4424-b24c-e1a5228929cf">
      <xsd:complexType>
        <xsd:complexContent>
          <xsd:extension base="dms:MultiChoiceLookup">
            <xsd:sequence>
              <xsd:element name="Value" type="dms:Lookup" maxOccurs="unbounded" minOccurs="0" nillable="true"/>
            </xsd:sequence>
          </xsd:extension>
        </xsd:complexContent>
      </xsd:complexType>
    </xsd:element>
    <xsd:element name="iadd0de703ad4dec82c9d649bac48c09" ma:index="12" nillable="true" ma:taxonomy="true" ma:internalName="iadd0de703ad4dec82c9d649bac48c09" ma:taxonomyFieldName="OECDCommunityCategories" ma:displayName="Categories" ma:default="" ma:fieldId="{2add0de7-03ad-4dec-82c9-d649bac48c09}" ma:taxonomyMulti="true" ma:sspId="0bd044c8-7275-4c01-a6dc-72b36a5d5aba" ma:termSetId="30637245-c37d-47a6-8f52-c9568d238579" ma:anchorId="00000000-0000-0000-0000-000000000000" ma:open="false" ma:isKeyword="false">
      <xsd:complexType>
        <xsd:sequence>
          <xsd:element ref="pc:Terms" minOccurs="0" maxOccurs="1"/>
        </xsd:sequence>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5d3bc318594791bf63649ba939bd51 xmlns="0feecd8a-ecd0-4424-b24c-e1a5228929cf">
      <Terms xmlns="http://schemas.microsoft.com/office/infopath/2007/PartnerControls"/>
    </hb5d3bc318594791bf63649ba939bd51>
    <TaxCatchAll xmlns="0feecd8a-ecd0-4424-b24c-e1a5228929cf"/>
    <iadd0de703ad4dec82c9d649bac48c09 xmlns="0feecd8a-ecd0-4424-b24c-e1a5228929cf">
      <Terms xmlns="http://schemas.microsoft.com/office/infopath/2007/PartnerControls"/>
    </iadd0de703ad4dec82c9d649bac48c09>
  </documentManagement>
</p:properties>
</file>

<file path=customXml/itemProps1.xml><?xml version="1.0" encoding="utf-8"?>
<ds:datastoreItem xmlns:ds="http://schemas.openxmlformats.org/officeDocument/2006/customXml" ds:itemID="{FDE809E3-B92F-4BEB-8A8C-D740B6A543A5}"/>
</file>

<file path=customXml/itemProps2.xml><?xml version="1.0" encoding="utf-8"?>
<ds:datastoreItem xmlns:ds="http://schemas.openxmlformats.org/officeDocument/2006/customXml" ds:itemID="{157A61C1-0DE9-435A-B9BC-C60157C86351}"/>
</file>

<file path=customXml/itemProps3.xml><?xml version="1.0" encoding="utf-8"?>
<ds:datastoreItem xmlns:ds="http://schemas.openxmlformats.org/officeDocument/2006/customXml" ds:itemID="{CE21A6D5-77B0-482E-9707-760E8F8021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TOC</vt:lpstr>
      <vt:lpstr>BMUL.NO.TQ58</vt:lpstr>
      <vt:lpstr>CON.DESC.TQS58</vt:lpstr>
      <vt:lpstr>BMUL.UND.TQ76</vt:lpstr>
      <vt:lpstr>BMUL.TR3.TQ76</vt:lpstr>
      <vt:lpstr>CON.DESC.TQS76</vt:lpstr>
      <vt:lpstr>BMUL.NO.TQ78abdj</vt:lpstr>
      <vt:lpstr>BMUL.TR2.TQ78abdj</vt:lpstr>
      <vt:lpstr>BMUL.NO.TQ78ceg</vt:lpstr>
      <vt:lpstr>BMUL.TR2.TQ78ceg</vt:lpstr>
      <vt:lpstr>CON.DESC.TQS78</vt:lpstr>
      <vt:lpstr>BIN.UND.PIAAC_DQ13</vt:lpstr>
      <vt:lpstr>BMUL.TGND.TQ58</vt:lpstr>
      <vt:lpstr>BIN.TCH.TQ76a</vt:lpstr>
      <vt:lpstr>BIN.TCH.TQ78j</vt:lpstr>
      <vt:lpstr>BMUL.TEXP.TQ58</vt:lpstr>
      <vt:lpstr>BMUL.UND.TQ58</vt:lpstr>
      <vt:lpstr>OLS.TQS58.2NDCAR</vt:lpstr>
      <vt:lpstr>BIN.UND.TQ76a</vt:lpstr>
      <vt:lpstr>OLS.TQS76.2NDCAR</vt:lpstr>
      <vt:lpstr>BIN.UND.TQ78j</vt:lpstr>
      <vt:lpstr>OLS.TQS78.2NDCAR</vt:lpstr>
      <vt:lpstr>BIN.SCH.TQ58</vt:lpstr>
      <vt:lpstr>BIN.SCH.TQ76a</vt:lpstr>
      <vt:lpstr>BIN.TRSLOC.TQ76a</vt:lpstr>
      <vt:lpstr>BIN.TRSTYP.TQ76a</vt:lpstr>
      <vt:lpstr>BIN.TRSSOC.TQ76a</vt:lpstr>
      <vt:lpstr>BIN.SCH.TQ78j</vt:lpstr>
      <vt:lpstr>BIN.TRSLOC.TQ78j</vt:lpstr>
      <vt:lpstr>BIN.TRSTYP.TQ78j</vt:lpstr>
      <vt:lpstr>BIN.TRSSOC.TQ78j</vt:lpstr>
      <vt:lpstr>OLS.TQS58.TQS27</vt:lpstr>
      <vt:lpstr>LOG.TQ58e.TQ27n</vt:lpstr>
      <vt:lpstr>LOG.TQ58f.TQ27p</vt:lpstr>
      <vt:lpstr>OLS.TQS76.TQS27</vt:lpstr>
      <vt:lpstr>OLS.TQS78.TQS27</vt:lpstr>
      <vt:lpstr>BMUL.NO.TQ30</vt:lpstr>
      <vt:lpstr>BIN.TCH.TQ30b</vt:lpstr>
      <vt:lpstr>OLS.TQS58.TQS30</vt:lpstr>
      <vt:lpstr>OLS.TQS76.TQS30</vt:lpstr>
      <vt:lpstr>OLS.TQS78.TQS30</vt:lpstr>
      <vt:lpstr>OLS.TQS27abeg.TQS30</vt:lpstr>
      <vt:lpstr>OLS.TQS27cjkl.TQS30</vt:lpstr>
      <vt:lpstr>OLS.TQS27dfhi.TQS30</vt:lpstr>
      <vt:lpstr>OLS.TQS27.TQS30</vt:lpstr>
      <vt:lpstr>OLSMUL.TQS58.TQ77</vt:lpstr>
      <vt:lpstr>OLSMUL.TQS76.TQ77</vt:lpstr>
      <vt:lpstr>OLSMUL.TQS76.TQ15_TQ16_FT</vt:lpstr>
      <vt:lpstr>OLSMUL.TQS78.TQ77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 Heewoon, EDU/ECS</dc:creator>
  <cp:lastModifiedBy>FULOP Gabor, EDU/ECS</cp:lastModifiedBy>
  <dcterms:created xsi:type="dcterms:W3CDTF">2024-08-01T07:24:15Z</dcterms:created>
  <dcterms:modified xsi:type="dcterms:W3CDTF">2025-08-08T17:44:46Z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2025-08-07T23:57:35Z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d7a80b67-fa0c-4fa4-b987-991ab6a89535</vt:lpwstr>
  </property>
  <property fmtid="{D5CDD505-2E9C-101B-9397-08002B2CF9AE}" pid="8" name="MSIP_Label_0e5510b0-e729-4ef0-a3dd-4ba0dfe56c99_ContentBits">
    <vt:lpwstr>2</vt:lpwstr>
  </property>
  <property fmtid="{D5CDD505-2E9C-101B-9397-08002B2CF9AE}" pid="9" name="MSIP_Label_0e5510b0-e729-4ef0-a3dd-4ba0dfe56c99_Tag">
    <vt:lpwstr>10, 3, 0, 1</vt:lpwstr>
  </property>
  <property fmtid="{D5CDD505-2E9C-101B-9397-08002B2CF9AE}" pid="10" name="ContentTypeId">
    <vt:lpwstr>0x010100F93678BA7F462F4188C1BA62ABFB1A64</vt:lpwstr>
  </property>
</Properties>
</file>